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aicol\Downloads\suministros y quimicos\"/>
    </mc:Choice>
  </mc:AlternateContent>
  <xr:revisionPtr revIDLastSave="0" documentId="13_ncr:1_{FE41E42D-74EA-4DCF-A3D1-3C37435E2EC5}" xr6:coauthVersionLast="47" xr6:coauthVersionMax="47" xr10:uidLastSave="{00000000-0000-0000-0000-000000000000}"/>
  <bookViews>
    <workbookView xWindow="-108" yWindow="-108" windowWidth="23256" windowHeight="12576" firstSheet="5" activeTab="7" xr2:uid="{00000000-000D-0000-FFFF-FFFF00000000}"/>
  </bookViews>
  <sheets>
    <sheet name="FICHA TÉCNICA" sheetId="1" r:id="rId1"/>
    <sheet name="INFORMACION TÉCNICA FINAL" sheetId="3" r:id="rId2"/>
    <sheet name="NECESIDAD REAL" sheetId="2" r:id="rId3"/>
    <sheet name="CODIGOS SAP" sheetId="4" r:id="rId4"/>
    <sheet name="ADICION FINAL" sheetId="5" r:id="rId5"/>
    <sheet name="Hoja1" sheetId="6" r:id="rId6"/>
    <sheet name="ADJUDICAR" sheetId="7" r:id="rId7"/>
    <sheet name="modificacion adicion" sheetId="9" r:id="rId8"/>
    <sheet name="Hoja2" sheetId="10" r:id="rId9"/>
    <sheet name="adiciones" sheetId="11" r:id="rId10"/>
    <sheet name="Hoja3" sheetId="12" r:id="rId11"/>
  </sheets>
  <definedNames>
    <definedName name="_xlnm._FilterDatabase" localSheetId="4" hidden="1">'ADICION FINAL'!$A$3:$R$374</definedName>
    <definedName name="_xlnm._FilterDatabase" localSheetId="9" hidden="1">adiciones!$A$2:$G$2</definedName>
    <definedName name="_xlnm._FilterDatabase" localSheetId="0" hidden="1">'FICHA TÉCNICA'!$E$3:$E$374</definedName>
    <definedName name="_xlnm._FilterDatabase" localSheetId="1" hidden="1">'INFORMACION TÉCNICA FINAL'!$A$3:$K$328</definedName>
    <definedName name="_xlnm._FilterDatabase" localSheetId="7" hidden="1">'modificacion adicion'!$A$3:$O$375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83" i="9" l="1"/>
  <c r="K382" i="9"/>
  <c r="G384" i="9"/>
  <c r="G10" i="11"/>
  <c r="G9" i="11"/>
  <c r="G8" i="11"/>
  <c r="G7" i="11"/>
  <c r="G6" i="11"/>
  <c r="G5" i="11"/>
  <c r="G4" i="11"/>
  <c r="C18" i="10"/>
  <c r="E18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3" i="10"/>
  <c r="I18" i="6"/>
  <c r="H18" i="6" s="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9" i="6"/>
  <c r="H3" i="6"/>
  <c r="J373" i="9"/>
  <c r="O373" i="9" s="1"/>
  <c r="J372" i="9"/>
  <c r="O372" i="9" s="1"/>
  <c r="J371" i="9"/>
  <c r="O371" i="9" s="1"/>
  <c r="J370" i="9"/>
  <c r="O370" i="9" s="1"/>
  <c r="J369" i="9"/>
  <c r="O369" i="9" s="1"/>
  <c r="J368" i="9"/>
  <c r="O368" i="9" s="1"/>
  <c r="J366" i="9"/>
  <c r="J365" i="9"/>
  <c r="J364" i="9"/>
  <c r="O364" i="9" s="1"/>
  <c r="J363" i="9"/>
  <c r="O363" i="9" s="1"/>
  <c r="J361" i="9"/>
  <c r="J360" i="9"/>
  <c r="J342" i="9"/>
  <c r="J341" i="9"/>
  <c r="J325" i="9"/>
  <c r="J324" i="9"/>
  <c r="J269" i="9"/>
  <c r="O269" i="9" s="1"/>
  <c r="J258" i="9"/>
  <c r="J257" i="9"/>
  <c r="J235" i="9"/>
  <c r="J234" i="9"/>
  <c r="J182" i="9"/>
  <c r="J181" i="9"/>
  <c r="J176" i="9"/>
  <c r="J175" i="9"/>
  <c r="J58" i="9"/>
  <c r="J57" i="9"/>
  <c r="J49" i="9"/>
  <c r="J48" i="9"/>
  <c r="J37" i="9"/>
  <c r="J36" i="9"/>
  <c r="J22" i="9"/>
  <c r="J21" i="9"/>
  <c r="J5" i="9"/>
  <c r="O5" i="9" s="1"/>
  <c r="O6" i="9" s="1"/>
  <c r="H330" i="7"/>
  <c r="F6" i="6"/>
  <c r="F9" i="6"/>
  <c r="G9" i="6"/>
  <c r="F3" i="6"/>
  <c r="G3" i="6" s="1"/>
  <c r="C18" i="6"/>
  <c r="F17" i="6"/>
  <c r="G17" i="6" s="1"/>
  <c r="F16" i="6"/>
  <c r="G16" i="6" s="1"/>
  <c r="F15" i="6"/>
  <c r="G15" i="6" s="1"/>
  <c r="F14" i="6"/>
  <c r="G14" i="6" s="1"/>
  <c r="F13" i="6"/>
  <c r="G13" i="6" s="1"/>
  <c r="F12" i="6"/>
  <c r="G12" i="6" s="1"/>
  <c r="F11" i="6"/>
  <c r="G11" i="6" s="1"/>
  <c r="F10" i="6"/>
  <c r="G10" i="6" s="1"/>
  <c r="F8" i="6"/>
  <c r="G8" i="6" s="1"/>
  <c r="F7" i="6"/>
  <c r="G7" i="6" s="1"/>
  <c r="F5" i="6"/>
  <c r="G5" i="6" s="1"/>
  <c r="F4" i="6"/>
  <c r="G4" i="6" s="1"/>
  <c r="E18" i="6"/>
  <c r="D18" i="6"/>
  <c r="O365" i="9" l="1"/>
  <c r="J359" i="9"/>
  <c r="O359" i="9" s="1"/>
  <c r="J358" i="9"/>
  <c r="O358" i="9" s="1"/>
  <c r="J357" i="9"/>
  <c r="O357" i="9" s="1"/>
  <c r="J356" i="9"/>
  <c r="O356" i="9" s="1"/>
  <c r="J355" i="9"/>
  <c r="O355" i="9" s="1"/>
  <c r="J354" i="9"/>
  <c r="O354" i="9" s="1"/>
  <c r="J353" i="9"/>
  <c r="O353" i="9" s="1"/>
  <c r="J352" i="9"/>
  <c r="O352" i="9" s="1"/>
  <c r="J351" i="9"/>
  <c r="O351" i="9" s="1"/>
  <c r="J350" i="9"/>
  <c r="O350" i="9" s="1"/>
  <c r="J349" i="9"/>
  <c r="O349" i="9" s="1"/>
  <c r="J348" i="9"/>
  <c r="O348" i="9" s="1"/>
  <c r="J347" i="9"/>
  <c r="O347" i="9" s="1"/>
  <c r="J346" i="9"/>
  <c r="O346" i="9" s="1"/>
  <c r="J345" i="9"/>
  <c r="O345" i="9" s="1"/>
  <c r="J344" i="9"/>
  <c r="O344" i="9" s="1"/>
  <c r="J340" i="9"/>
  <c r="O340" i="9" s="1"/>
  <c r="J339" i="9"/>
  <c r="O339" i="9" s="1"/>
  <c r="J338" i="9"/>
  <c r="O338" i="9" s="1"/>
  <c r="J337" i="9"/>
  <c r="O337" i="9" s="1"/>
  <c r="J336" i="9"/>
  <c r="O336" i="9" s="1"/>
  <c r="J335" i="9"/>
  <c r="O335" i="9" s="1"/>
  <c r="J334" i="9"/>
  <c r="O334" i="9" s="1"/>
  <c r="J333" i="9"/>
  <c r="O333" i="9" s="1"/>
  <c r="J332" i="9"/>
  <c r="O332" i="9" s="1"/>
  <c r="J331" i="9"/>
  <c r="O331" i="9" s="1"/>
  <c r="J330" i="9"/>
  <c r="O330" i="9" s="1"/>
  <c r="J329" i="9"/>
  <c r="O329" i="9" s="1"/>
  <c r="J328" i="9"/>
  <c r="O328" i="9" s="1"/>
  <c r="J327" i="9"/>
  <c r="O327" i="9" s="1"/>
  <c r="J323" i="9"/>
  <c r="O323" i="9" s="1"/>
  <c r="J322" i="9"/>
  <c r="O322" i="9" s="1"/>
  <c r="J321" i="9"/>
  <c r="O321" i="9" s="1"/>
  <c r="J320" i="9"/>
  <c r="O320" i="9" s="1"/>
  <c r="J319" i="9"/>
  <c r="O319" i="9" s="1"/>
  <c r="J318" i="9"/>
  <c r="O318" i="9" s="1"/>
  <c r="J317" i="9"/>
  <c r="O317" i="9" s="1"/>
  <c r="J316" i="9"/>
  <c r="O316" i="9" s="1"/>
  <c r="J315" i="9"/>
  <c r="O315" i="9" s="1"/>
  <c r="J314" i="9"/>
  <c r="O314" i="9" s="1"/>
  <c r="J313" i="9"/>
  <c r="O313" i="9" s="1"/>
  <c r="J312" i="9"/>
  <c r="O312" i="9" s="1"/>
  <c r="J311" i="9"/>
  <c r="O311" i="9" s="1"/>
  <c r="J310" i="9"/>
  <c r="O310" i="9" s="1"/>
  <c r="J309" i="9"/>
  <c r="O309" i="9" s="1"/>
  <c r="J308" i="9"/>
  <c r="O308" i="9" s="1"/>
  <c r="J307" i="9"/>
  <c r="O307" i="9" s="1"/>
  <c r="J306" i="9"/>
  <c r="O306" i="9" s="1"/>
  <c r="J305" i="9"/>
  <c r="O305" i="9" s="1"/>
  <c r="J304" i="9"/>
  <c r="O304" i="9" s="1"/>
  <c r="J303" i="9"/>
  <c r="O303" i="9" s="1"/>
  <c r="J302" i="9"/>
  <c r="O302" i="9" s="1"/>
  <c r="J301" i="9"/>
  <c r="O301" i="9" s="1"/>
  <c r="J300" i="9"/>
  <c r="O300" i="9" s="1"/>
  <c r="J299" i="9"/>
  <c r="O299" i="9" s="1"/>
  <c r="J298" i="9"/>
  <c r="O298" i="9" s="1"/>
  <c r="J297" i="9"/>
  <c r="O297" i="9" s="1"/>
  <c r="J296" i="9"/>
  <c r="O296" i="9" s="1"/>
  <c r="J295" i="9"/>
  <c r="O295" i="9" s="1"/>
  <c r="J294" i="9"/>
  <c r="O294" i="9" s="1"/>
  <c r="J293" i="9"/>
  <c r="O293" i="9" s="1"/>
  <c r="J292" i="9"/>
  <c r="O292" i="9" s="1"/>
  <c r="J291" i="9"/>
  <c r="O291" i="9" s="1"/>
  <c r="J290" i="9"/>
  <c r="O290" i="9" s="1"/>
  <c r="J289" i="9"/>
  <c r="O289" i="9" s="1"/>
  <c r="J288" i="9"/>
  <c r="O288" i="9" s="1"/>
  <c r="J287" i="9"/>
  <c r="O287" i="9" s="1"/>
  <c r="J286" i="9"/>
  <c r="O286" i="9" s="1"/>
  <c r="J285" i="9"/>
  <c r="O285" i="9" s="1"/>
  <c r="J284" i="9"/>
  <c r="O284" i="9" s="1"/>
  <c r="J283" i="9"/>
  <c r="O283" i="9" s="1"/>
  <c r="J282" i="9"/>
  <c r="O282" i="9" s="1"/>
  <c r="J281" i="9"/>
  <c r="O281" i="9" s="1"/>
  <c r="J280" i="9"/>
  <c r="O280" i="9" s="1"/>
  <c r="J279" i="9"/>
  <c r="O279" i="9" s="1"/>
  <c r="J278" i="9"/>
  <c r="O278" i="9" s="1"/>
  <c r="J277" i="9"/>
  <c r="O277" i="9" s="1"/>
  <c r="J276" i="9"/>
  <c r="O276" i="9" s="1"/>
  <c r="J275" i="9"/>
  <c r="O275" i="9" s="1"/>
  <c r="J274" i="9"/>
  <c r="O274" i="9" s="1"/>
  <c r="J273" i="9"/>
  <c r="O273" i="9" s="1"/>
  <c r="J272" i="9"/>
  <c r="O272" i="9" s="1"/>
  <c r="J271" i="9"/>
  <c r="O271" i="9" s="1"/>
  <c r="J270" i="9"/>
  <c r="O270" i="9" s="1"/>
  <c r="J268" i="9"/>
  <c r="O268" i="9" s="1"/>
  <c r="J267" i="9"/>
  <c r="O267" i="9" s="1"/>
  <c r="J266" i="9"/>
  <c r="O266" i="9" s="1"/>
  <c r="J265" i="9"/>
  <c r="O265" i="9" s="1"/>
  <c r="J264" i="9"/>
  <c r="O264" i="9" s="1"/>
  <c r="J263" i="9"/>
  <c r="O263" i="9" s="1"/>
  <c r="J262" i="9"/>
  <c r="O262" i="9" s="1"/>
  <c r="J261" i="9"/>
  <c r="O261" i="9" s="1"/>
  <c r="J260" i="9"/>
  <c r="O260" i="9" s="1"/>
  <c r="J256" i="9"/>
  <c r="O256" i="9" s="1"/>
  <c r="J255" i="9"/>
  <c r="O255" i="9" s="1"/>
  <c r="J254" i="9"/>
  <c r="O254" i="9" s="1"/>
  <c r="J253" i="9"/>
  <c r="O253" i="9" s="1"/>
  <c r="J252" i="9"/>
  <c r="O252" i="9" s="1"/>
  <c r="J251" i="9"/>
  <c r="O251" i="9" s="1"/>
  <c r="J250" i="9"/>
  <c r="O250" i="9" s="1"/>
  <c r="J249" i="9"/>
  <c r="O249" i="9" s="1"/>
  <c r="J248" i="9"/>
  <c r="O248" i="9" s="1"/>
  <c r="J247" i="9"/>
  <c r="O247" i="9" s="1"/>
  <c r="J246" i="9"/>
  <c r="O246" i="9" s="1"/>
  <c r="J245" i="9"/>
  <c r="O245" i="9" s="1"/>
  <c r="J244" i="9"/>
  <c r="O244" i="9" s="1"/>
  <c r="J243" i="9"/>
  <c r="O243" i="9" s="1"/>
  <c r="J242" i="9"/>
  <c r="O242" i="9" s="1"/>
  <c r="J241" i="9"/>
  <c r="O241" i="9" s="1"/>
  <c r="J240" i="9"/>
  <c r="O240" i="9" s="1"/>
  <c r="J239" i="9"/>
  <c r="O239" i="9" s="1"/>
  <c r="J238" i="9"/>
  <c r="O238" i="9" s="1"/>
  <c r="J237" i="9"/>
  <c r="O237" i="9" s="1"/>
  <c r="J233" i="9"/>
  <c r="O233" i="9" s="1"/>
  <c r="J232" i="9"/>
  <c r="O232" i="9" s="1"/>
  <c r="J231" i="9"/>
  <c r="O231" i="9" s="1"/>
  <c r="J230" i="9"/>
  <c r="O230" i="9" s="1"/>
  <c r="J229" i="9"/>
  <c r="O229" i="9" s="1"/>
  <c r="J228" i="9"/>
  <c r="O228" i="9" s="1"/>
  <c r="J227" i="9"/>
  <c r="O227" i="9" s="1"/>
  <c r="J226" i="9"/>
  <c r="O226" i="9" s="1"/>
  <c r="J225" i="9"/>
  <c r="O225" i="9" s="1"/>
  <c r="J224" i="9"/>
  <c r="O224" i="9" s="1"/>
  <c r="J223" i="9"/>
  <c r="O223" i="9" s="1"/>
  <c r="J222" i="9"/>
  <c r="O222" i="9" s="1"/>
  <c r="J221" i="9"/>
  <c r="O221" i="9" s="1"/>
  <c r="J220" i="9"/>
  <c r="O220" i="9" s="1"/>
  <c r="J219" i="9"/>
  <c r="O219" i="9" s="1"/>
  <c r="J218" i="9"/>
  <c r="O218" i="9" s="1"/>
  <c r="J217" i="9"/>
  <c r="O217" i="9" s="1"/>
  <c r="J216" i="9"/>
  <c r="O216" i="9" s="1"/>
  <c r="J215" i="9"/>
  <c r="O215" i="9" s="1"/>
  <c r="J214" i="9"/>
  <c r="O214" i="9" s="1"/>
  <c r="J213" i="9"/>
  <c r="O213" i="9" s="1"/>
  <c r="J212" i="9"/>
  <c r="O212" i="9" s="1"/>
  <c r="J211" i="9"/>
  <c r="O211" i="9" s="1"/>
  <c r="J210" i="9"/>
  <c r="O210" i="9" s="1"/>
  <c r="J209" i="9"/>
  <c r="O209" i="9" s="1"/>
  <c r="J208" i="9"/>
  <c r="O208" i="9" s="1"/>
  <c r="J207" i="9"/>
  <c r="O207" i="9" s="1"/>
  <c r="J206" i="9"/>
  <c r="O206" i="9" s="1"/>
  <c r="J205" i="9"/>
  <c r="O205" i="9" s="1"/>
  <c r="J204" i="9"/>
  <c r="O204" i="9" s="1"/>
  <c r="J203" i="9"/>
  <c r="O203" i="9" s="1"/>
  <c r="J202" i="9"/>
  <c r="O202" i="9" s="1"/>
  <c r="J201" i="9"/>
  <c r="O201" i="9" s="1"/>
  <c r="J200" i="9"/>
  <c r="O200" i="9" s="1"/>
  <c r="J199" i="9"/>
  <c r="O199" i="9" s="1"/>
  <c r="J198" i="9"/>
  <c r="O198" i="9" s="1"/>
  <c r="J197" i="9"/>
  <c r="O197" i="9" s="1"/>
  <c r="J196" i="9"/>
  <c r="O196" i="9" s="1"/>
  <c r="J195" i="9"/>
  <c r="O195" i="9" s="1"/>
  <c r="J194" i="9"/>
  <c r="O194" i="9" s="1"/>
  <c r="J193" i="9"/>
  <c r="O193" i="9" s="1"/>
  <c r="J192" i="9"/>
  <c r="O192" i="9" s="1"/>
  <c r="J191" i="9"/>
  <c r="O191" i="9" s="1"/>
  <c r="J190" i="9"/>
  <c r="O190" i="9" s="1"/>
  <c r="J189" i="9"/>
  <c r="O189" i="9" s="1"/>
  <c r="J188" i="9"/>
  <c r="O188" i="9" s="1"/>
  <c r="J187" i="9"/>
  <c r="O187" i="9" s="1"/>
  <c r="J186" i="9"/>
  <c r="O186" i="9" s="1"/>
  <c r="J185" i="9"/>
  <c r="O185" i="9" s="1"/>
  <c r="J184" i="9"/>
  <c r="O184" i="9" s="1"/>
  <c r="J180" i="9"/>
  <c r="O180" i="9" s="1"/>
  <c r="J179" i="9"/>
  <c r="O179" i="9" s="1"/>
  <c r="J178" i="9"/>
  <c r="O178" i="9" s="1"/>
  <c r="J174" i="9"/>
  <c r="O174" i="9" s="1"/>
  <c r="J173" i="9"/>
  <c r="O173" i="9" s="1"/>
  <c r="J172" i="9"/>
  <c r="O172" i="9" s="1"/>
  <c r="J171" i="9"/>
  <c r="O171" i="9" s="1"/>
  <c r="J170" i="9"/>
  <c r="O170" i="9" s="1"/>
  <c r="J169" i="9"/>
  <c r="O169" i="9" s="1"/>
  <c r="J168" i="9"/>
  <c r="O168" i="9" s="1"/>
  <c r="J167" i="9"/>
  <c r="O167" i="9" s="1"/>
  <c r="J166" i="9"/>
  <c r="O166" i="9" s="1"/>
  <c r="J165" i="9"/>
  <c r="O165" i="9" s="1"/>
  <c r="J164" i="9"/>
  <c r="O164" i="9" s="1"/>
  <c r="J163" i="9"/>
  <c r="O163" i="9" s="1"/>
  <c r="J162" i="9"/>
  <c r="O162" i="9" s="1"/>
  <c r="J161" i="9"/>
  <c r="O161" i="9" s="1"/>
  <c r="J160" i="9"/>
  <c r="O160" i="9" s="1"/>
  <c r="J159" i="9"/>
  <c r="O159" i="9" s="1"/>
  <c r="J158" i="9"/>
  <c r="O158" i="9" s="1"/>
  <c r="J157" i="9"/>
  <c r="O157" i="9" s="1"/>
  <c r="J156" i="9"/>
  <c r="O156" i="9" s="1"/>
  <c r="J155" i="9"/>
  <c r="O155" i="9" s="1"/>
  <c r="J154" i="9"/>
  <c r="O154" i="9" s="1"/>
  <c r="J153" i="9"/>
  <c r="O153" i="9" s="1"/>
  <c r="J152" i="9"/>
  <c r="O152" i="9" s="1"/>
  <c r="J151" i="9"/>
  <c r="O151" i="9" s="1"/>
  <c r="J150" i="9"/>
  <c r="O150" i="9" s="1"/>
  <c r="J149" i="9"/>
  <c r="O149" i="9" s="1"/>
  <c r="J148" i="9"/>
  <c r="O148" i="9" s="1"/>
  <c r="J147" i="9"/>
  <c r="O147" i="9" s="1"/>
  <c r="J146" i="9"/>
  <c r="O146" i="9" s="1"/>
  <c r="J145" i="9"/>
  <c r="O145" i="9" s="1"/>
  <c r="J144" i="9"/>
  <c r="O144" i="9" s="1"/>
  <c r="J143" i="9"/>
  <c r="O143" i="9" s="1"/>
  <c r="J142" i="9"/>
  <c r="O142" i="9" s="1"/>
  <c r="J141" i="9"/>
  <c r="O141" i="9" s="1"/>
  <c r="J140" i="9"/>
  <c r="O140" i="9" s="1"/>
  <c r="J139" i="9"/>
  <c r="O139" i="9" s="1"/>
  <c r="J138" i="9"/>
  <c r="O138" i="9" s="1"/>
  <c r="J137" i="9"/>
  <c r="O137" i="9" s="1"/>
  <c r="J136" i="9"/>
  <c r="O136" i="9" s="1"/>
  <c r="J135" i="9"/>
  <c r="O135" i="9" s="1"/>
  <c r="J134" i="9"/>
  <c r="O134" i="9" s="1"/>
  <c r="J133" i="9"/>
  <c r="O133" i="9" s="1"/>
  <c r="J132" i="9"/>
  <c r="O132" i="9" s="1"/>
  <c r="J131" i="9"/>
  <c r="O131" i="9" s="1"/>
  <c r="J130" i="9"/>
  <c r="O130" i="9" s="1"/>
  <c r="J129" i="9"/>
  <c r="O129" i="9" s="1"/>
  <c r="J128" i="9"/>
  <c r="O128" i="9" s="1"/>
  <c r="J127" i="9"/>
  <c r="O127" i="9" s="1"/>
  <c r="J126" i="9"/>
  <c r="O126" i="9" s="1"/>
  <c r="J125" i="9"/>
  <c r="O125" i="9" s="1"/>
  <c r="J124" i="9"/>
  <c r="O124" i="9" s="1"/>
  <c r="J123" i="9"/>
  <c r="O123" i="9" s="1"/>
  <c r="J122" i="9"/>
  <c r="O122" i="9" s="1"/>
  <c r="J121" i="9"/>
  <c r="O121" i="9" s="1"/>
  <c r="J120" i="9"/>
  <c r="O120" i="9" s="1"/>
  <c r="J119" i="9"/>
  <c r="O119" i="9" s="1"/>
  <c r="J118" i="9"/>
  <c r="O118" i="9" s="1"/>
  <c r="J117" i="9"/>
  <c r="O117" i="9" s="1"/>
  <c r="J116" i="9"/>
  <c r="O116" i="9" s="1"/>
  <c r="J115" i="9"/>
  <c r="O115" i="9" s="1"/>
  <c r="J114" i="9"/>
  <c r="O114" i="9" s="1"/>
  <c r="J113" i="9"/>
  <c r="O113" i="9" s="1"/>
  <c r="J112" i="9"/>
  <c r="O112" i="9" s="1"/>
  <c r="J111" i="9"/>
  <c r="O111" i="9" s="1"/>
  <c r="J110" i="9"/>
  <c r="O110" i="9" s="1"/>
  <c r="J109" i="9"/>
  <c r="O109" i="9" s="1"/>
  <c r="J108" i="9"/>
  <c r="O108" i="9" s="1"/>
  <c r="J107" i="9"/>
  <c r="O107" i="9" s="1"/>
  <c r="J106" i="9"/>
  <c r="O106" i="9" s="1"/>
  <c r="J105" i="9"/>
  <c r="O105" i="9" s="1"/>
  <c r="J104" i="9"/>
  <c r="O104" i="9" s="1"/>
  <c r="J103" i="9"/>
  <c r="O103" i="9" s="1"/>
  <c r="J102" i="9"/>
  <c r="O102" i="9" s="1"/>
  <c r="J101" i="9"/>
  <c r="O101" i="9" s="1"/>
  <c r="J100" i="9"/>
  <c r="O100" i="9" s="1"/>
  <c r="J99" i="9"/>
  <c r="O99" i="9" s="1"/>
  <c r="J98" i="9"/>
  <c r="O98" i="9" s="1"/>
  <c r="J97" i="9"/>
  <c r="O97" i="9" s="1"/>
  <c r="J96" i="9"/>
  <c r="O96" i="9" s="1"/>
  <c r="J95" i="9"/>
  <c r="O95" i="9" s="1"/>
  <c r="J94" i="9"/>
  <c r="O94" i="9" s="1"/>
  <c r="J93" i="9"/>
  <c r="O93" i="9" s="1"/>
  <c r="J92" i="9"/>
  <c r="O92" i="9" s="1"/>
  <c r="J91" i="9"/>
  <c r="O91" i="9" s="1"/>
  <c r="J90" i="9"/>
  <c r="O90" i="9" s="1"/>
  <c r="J89" i="9"/>
  <c r="O89" i="9" s="1"/>
  <c r="J88" i="9"/>
  <c r="O88" i="9" s="1"/>
  <c r="J87" i="9"/>
  <c r="O87" i="9" s="1"/>
  <c r="J86" i="9"/>
  <c r="O86" i="9" s="1"/>
  <c r="J85" i="9"/>
  <c r="O85" i="9" s="1"/>
  <c r="J84" i="9"/>
  <c r="O84" i="9" s="1"/>
  <c r="J83" i="9"/>
  <c r="O83" i="9" s="1"/>
  <c r="J82" i="9"/>
  <c r="O82" i="9" s="1"/>
  <c r="J81" i="9"/>
  <c r="O81" i="9" s="1"/>
  <c r="J80" i="9"/>
  <c r="O80" i="9" s="1"/>
  <c r="J79" i="9"/>
  <c r="O79" i="9" s="1"/>
  <c r="J78" i="9"/>
  <c r="O78" i="9" s="1"/>
  <c r="J77" i="9"/>
  <c r="O77" i="9" s="1"/>
  <c r="J76" i="9"/>
  <c r="O76" i="9" s="1"/>
  <c r="J75" i="9"/>
  <c r="O75" i="9" s="1"/>
  <c r="J74" i="9"/>
  <c r="O74" i="9" s="1"/>
  <c r="J73" i="9"/>
  <c r="O73" i="9" s="1"/>
  <c r="J72" i="9"/>
  <c r="O72" i="9" s="1"/>
  <c r="J71" i="9"/>
  <c r="O71" i="9" s="1"/>
  <c r="J70" i="9"/>
  <c r="O70" i="9" s="1"/>
  <c r="J69" i="9"/>
  <c r="O69" i="9" s="1"/>
  <c r="J68" i="9"/>
  <c r="O68" i="9" s="1"/>
  <c r="J67" i="9"/>
  <c r="O67" i="9" s="1"/>
  <c r="J66" i="9"/>
  <c r="O66" i="9" s="1"/>
  <c r="J65" i="9"/>
  <c r="O65" i="9" s="1"/>
  <c r="J64" i="9"/>
  <c r="O64" i="9" s="1"/>
  <c r="J63" i="9"/>
  <c r="O63" i="9" s="1"/>
  <c r="J62" i="9"/>
  <c r="O62" i="9" s="1"/>
  <c r="J61" i="9"/>
  <c r="O61" i="9" s="1"/>
  <c r="J60" i="9"/>
  <c r="O60" i="9" s="1"/>
  <c r="J56" i="9"/>
  <c r="O56" i="9" s="1"/>
  <c r="J55" i="9"/>
  <c r="O55" i="9" s="1"/>
  <c r="J54" i="9"/>
  <c r="O54" i="9" s="1"/>
  <c r="J53" i="9"/>
  <c r="O53" i="9" s="1"/>
  <c r="J52" i="9"/>
  <c r="O52" i="9" s="1"/>
  <c r="J51" i="9"/>
  <c r="O51" i="9" s="1"/>
  <c r="J47" i="9"/>
  <c r="O47" i="9" s="1"/>
  <c r="J46" i="9"/>
  <c r="O46" i="9" s="1"/>
  <c r="J45" i="9"/>
  <c r="O45" i="9" s="1"/>
  <c r="J44" i="9"/>
  <c r="O44" i="9" s="1"/>
  <c r="J43" i="9"/>
  <c r="O43" i="9" s="1"/>
  <c r="J42" i="9"/>
  <c r="O42" i="9" s="1"/>
  <c r="J41" i="9"/>
  <c r="O41" i="9" s="1"/>
  <c r="J40" i="9"/>
  <c r="O40" i="9" s="1"/>
  <c r="J39" i="9"/>
  <c r="O39" i="9" s="1"/>
  <c r="J35" i="9"/>
  <c r="O35" i="9" s="1"/>
  <c r="J34" i="9"/>
  <c r="O34" i="9" s="1"/>
  <c r="J33" i="9"/>
  <c r="O33" i="9" s="1"/>
  <c r="J32" i="9"/>
  <c r="O32" i="9" s="1"/>
  <c r="J31" i="9"/>
  <c r="O31" i="9" s="1"/>
  <c r="J30" i="9"/>
  <c r="O30" i="9" s="1"/>
  <c r="J29" i="9"/>
  <c r="O29" i="9" s="1"/>
  <c r="J28" i="9"/>
  <c r="O28" i="9" s="1"/>
  <c r="J27" i="9"/>
  <c r="O27" i="9" s="1"/>
  <c r="J26" i="9"/>
  <c r="O26" i="9" s="1"/>
  <c r="J25" i="9"/>
  <c r="O25" i="9" s="1"/>
  <c r="J24" i="9"/>
  <c r="O24" i="9" s="1"/>
  <c r="J20" i="9"/>
  <c r="O20" i="9" s="1"/>
  <c r="J19" i="9"/>
  <c r="O19" i="9" s="1"/>
  <c r="O21" i="9" s="1"/>
  <c r="J15" i="9"/>
  <c r="O15" i="9" s="1"/>
  <c r="J14" i="9"/>
  <c r="O14" i="9" s="1"/>
  <c r="J13" i="9"/>
  <c r="O13" i="9" s="1"/>
  <c r="J12" i="9"/>
  <c r="O12" i="9" s="1"/>
  <c r="J11" i="9"/>
  <c r="O11" i="9" s="1"/>
  <c r="J10" i="9"/>
  <c r="O10" i="9" s="1"/>
  <c r="J9" i="9"/>
  <c r="O9" i="9" s="1"/>
  <c r="O374" i="9"/>
  <c r="G6" i="6"/>
  <c r="F18" i="6"/>
  <c r="G18" i="6" s="1"/>
  <c r="K373" i="5"/>
  <c r="P373" i="5" s="1"/>
  <c r="I373" i="5"/>
  <c r="K372" i="5"/>
  <c r="P372" i="5" s="1"/>
  <c r="I372" i="5"/>
  <c r="K371" i="5"/>
  <c r="P371" i="5" s="1"/>
  <c r="I371" i="5"/>
  <c r="K370" i="5"/>
  <c r="P370" i="5" s="1"/>
  <c r="I370" i="5"/>
  <c r="K369" i="5"/>
  <c r="P369" i="5" s="1"/>
  <c r="I369" i="5"/>
  <c r="K368" i="5"/>
  <c r="P368" i="5" s="1"/>
  <c r="P374" i="5" s="1"/>
  <c r="I368" i="5"/>
  <c r="I374" i="5" s="1"/>
  <c r="K366" i="5"/>
  <c r="K365" i="5"/>
  <c r="K364" i="5"/>
  <c r="P364" i="5" s="1"/>
  <c r="I364" i="5"/>
  <c r="K363" i="5"/>
  <c r="P363" i="5" s="1"/>
  <c r="I363" i="5"/>
  <c r="I365" i="5" s="1"/>
  <c r="K361" i="5"/>
  <c r="K360" i="5"/>
  <c r="K359" i="5"/>
  <c r="P359" i="5" s="1"/>
  <c r="I359" i="5"/>
  <c r="K358" i="5"/>
  <c r="P358" i="5" s="1"/>
  <c r="I358" i="5"/>
  <c r="K357" i="5"/>
  <c r="P357" i="5" s="1"/>
  <c r="I357" i="5"/>
  <c r="K356" i="5"/>
  <c r="P356" i="5" s="1"/>
  <c r="I356" i="5"/>
  <c r="K355" i="5"/>
  <c r="P355" i="5" s="1"/>
  <c r="I355" i="5"/>
  <c r="K354" i="5"/>
  <c r="P354" i="5" s="1"/>
  <c r="I354" i="5"/>
  <c r="K353" i="5"/>
  <c r="P353" i="5" s="1"/>
  <c r="I353" i="5"/>
  <c r="K352" i="5"/>
  <c r="P352" i="5" s="1"/>
  <c r="I352" i="5"/>
  <c r="K351" i="5"/>
  <c r="P351" i="5" s="1"/>
  <c r="I351" i="5"/>
  <c r="K350" i="5"/>
  <c r="P350" i="5" s="1"/>
  <c r="I350" i="5"/>
  <c r="K349" i="5"/>
  <c r="P349" i="5" s="1"/>
  <c r="I349" i="5"/>
  <c r="K348" i="5"/>
  <c r="P348" i="5" s="1"/>
  <c r="I348" i="5"/>
  <c r="K347" i="5"/>
  <c r="P347" i="5" s="1"/>
  <c r="I347" i="5"/>
  <c r="K346" i="5"/>
  <c r="P346" i="5" s="1"/>
  <c r="I346" i="5"/>
  <c r="K345" i="5"/>
  <c r="P345" i="5" s="1"/>
  <c r="I345" i="5"/>
  <c r="K344" i="5"/>
  <c r="P344" i="5" s="1"/>
  <c r="P360" i="5" s="1"/>
  <c r="I344" i="5"/>
  <c r="I360" i="5" s="1"/>
  <c r="K342" i="5"/>
  <c r="K341" i="5"/>
  <c r="K340" i="5"/>
  <c r="P340" i="5" s="1"/>
  <c r="I340" i="5"/>
  <c r="K339" i="5"/>
  <c r="P339" i="5" s="1"/>
  <c r="I339" i="5"/>
  <c r="K338" i="5"/>
  <c r="P338" i="5" s="1"/>
  <c r="I338" i="5"/>
  <c r="K337" i="5"/>
  <c r="P337" i="5" s="1"/>
  <c r="I337" i="5"/>
  <c r="K336" i="5"/>
  <c r="P336" i="5" s="1"/>
  <c r="I336" i="5"/>
  <c r="K335" i="5"/>
  <c r="P335" i="5" s="1"/>
  <c r="I335" i="5"/>
  <c r="K334" i="5"/>
  <c r="P334" i="5" s="1"/>
  <c r="I334" i="5"/>
  <c r="K333" i="5"/>
  <c r="P333" i="5" s="1"/>
  <c r="I333" i="5"/>
  <c r="K332" i="5"/>
  <c r="P332" i="5" s="1"/>
  <c r="I332" i="5"/>
  <c r="K331" i="5"/>
  <c r="P331" i="5" s="1"/>
  <c r="I331" i="5"/>
  <c r="K330" i="5"/>
  <c r="P330" i="5" s="1"/>
  <c r="I330" i="5"/>
  <c r="K329" i="5"/>
  <c r="P329" i="5" s="1"/>
  <c r="I329" i="5"/>
  <c r="K328" i="5"/>
  <c r="P328" i="5" s="1"/>
  <c r="I328" i="5"/>
  <c r="K327" i="5"/>
  <c r="P327" i="5" s="1"/>
  <c r="I327" i="5"/>
  <c r="I341" i="5" s="1"/>
  <c r="K325" i="5"/>
  <c r="K324" i="5"/>
  <c r="K323" i="5"/>
  <c r="P323" i="5" s="1"/>
  <c r="I323" i="5"/>
  <c r="K322" i="5"/>
  <c r="P322" i="5" s="1"/>
  <c r="I322" i="5"/>
  <c r="K321" i="5"/>
  <c r="P321" i="5" s="1"/>
  <c r="I321" i="5"/>
  <c r="K320" i="5"/>
  <c r="P320" i="5" s="1"/>
  <c r="I320" i="5"/>
  <c r="K319" i="5"/>
  <c r="P319" i="5" s="1"/>
  <c r="I319" i="5"/>
  <c r="K318" i="5"/>
  <c r="P318" i="5" s="1"/>
  <c r="I318" i="5"/>
  <c r="K317" i="5"/>
  <c r="P317" i="5" s="1"/>
  <c r="I317" i="5"/>
  <c r="K316" i="5"/>
  <c r="P316" i="5" s="1"/>
  <c r="I316" i="5"/>
  <c r="K315" i="5"/>
  <c r="P315" i="5" s="1"/>
  <c r="I315" i="5"/>
  <c r="K314" i="5"/>
  <c r="P314" i="5" s="1"/>
  <c r="I314" i="5"/>
  <c r="K313" i="5"/>
  <c r="P313" i="5" s="1"/>
  <c r="I313" i="5"/>
  <c r="K312" i="5"/>
  <c r="P312" i="5" s="1"/>
  <c r="I312" i="5"/>
  <c r="K311" i="5"/>
  <c r="P311" i="5" s="1"/>
  <c r="I311" i="5"/>
  <c r="K310" i="5"/>
  <c r="P310" i="5" s="1"/>
  <c r="I310" i="5"/>
  <c r="K309" i="5"/>
  <c r="P309" i="5" s="1"/>
  <c r="I309" i="5"/>
  <c r="K308" i="5"/>
  <c r="P308" i="5" s="1"/>
  <c r="I308" i="5"/>
  <c r="K307" i="5"/>
  <c r="P307" i="5" s="1"/>
  <c r="I307" i="5"/>
  <c r="K306" i="5"/>
  <c r="P306" i="5" s="1"/>
  <c r="I306" i="5"/>
  <c r="K305" i="5"/>
  <c r="P305" i="5" s="1"/>
  <c r="I305" i="5"/>
  <c r="K304" i="5"/>
  <c r="P304" i="5" s="1"/>
  <c r="I304" i="5"/>
  <c r="K303" i="5"/>
  <c r="P303" i="5" s="1"/>
  <c r="I303" i="5"/>
  <c r="K302" i="5"/>
  <c r="P302" i="5" s="1"/>
  <c r="I302" i="5"/>
  <c r="K301" i="5"/>
  <c r="P301" i="5" s="1"/>
  <c r="I301" i="5"/>
  <c r="K300" i="5"/>
  <c r="P300" i="5" s="1"/>
  <c r="I300" i="5"/>
  <c r="K299" i="5"/>
  <c r="P299" i="5" s="1"/>
  <c r="I299" i="5"/>
  <c r="K298" i="5"/>
  <c r="P298" i="5" s="1"/>
  <c r="I298" i="5"/>
  <c r="K297" i="5"/>
  <c r="P297" i="5" s="1"/>
  <c r="I297" i="5"/>
  <c r="K296" i="5"/>
  <c r="P296" i="5" s="1"/>
  <c r="I296" i="5"/>
  <c r="K295" i="5"/>
  <c r="P295" i="5" s="1"/>
  <c r="I295" i="5"/>
  <c r="K294" i="5"/>
  <c r="P294" i="5" s="1"/>
  <c r="I294" i="5"/>
  <c r="K293" i="5"/>
  <c r="P293" i="5" s="1"/>
  <c r="I293" i="5"/>
  <c r="K292" i="5"/>
  <c r="P292" i="5" s="1"/>
  <c r="I292" i="5"/>
  <c r="K291" i="5"/>
  <c r="P291" i="5" s="1"/>
  <c r="I291" i="5"/>
  <c r="K290" i="5"/>
  <c r="P290" i="5" s="1"/>
  <c r="I290" i="5"/>
  <c r="K289" i="5"/>
  <c r="P289" i="5" s="1"/>
  <c r="I289" i="5"/>
  <c r="K288" i="5"/>
  <c r="P288" i="5" s="1"/>
  <c r="I288" i="5"/>
  <c r="K287" i="5"/>
  <c r="P287" i="5" s="1"/>
  <c r="I287" i="5"/>
  <c r="K286" i="5"/>
  <c r="P286" i="5" s="1"/>
  <c r="I286" i="5"/>
  <c r="K285" i="5"/>
  <c r="P285" i="5" s="1"/>
  <c r="I285" i="5"/>
  <c r="K284" i="5"/>
  <c r="P284" i="5" s="1"/>
  <c r="I284" i="5"/>
  <c r="K283" i="5"/>
  <c r="P283" i="5" s="1"/>
  <c r="I283" i="5"/>
  <c r="K282" i="5"/>
  <c r="P282" i="5" s="1"/>
  <c r="I282" i="5"/>
  <c r="K281" i="5"/>
  <c r="P281" i="5" s="1"/>
  <c r="I281" i="5"/>
  <c r="K280" i="5"/>
  <c r="P280" i="5" s="1"/>
  <c r="I280" i="5"/>
  <c r="K279" i="5"/>
  <c r="P279" i="5" s="1"/>
  <c r="I279" i="5"/>
  <c r="K278" i="5"/>
  <c r="P278" i="5" s="1"/>
  <c r="I278" i="5"/>
  <c r="K277" i="5"/>
  <c r="P277" i="5" s="1"/>
  <c r="I277" i="5"/>
  <c r="K276" i="5"/>
  <c r="P276" i="5" s="1"/>
  <c r="I276" i="5"/>
  <c r="K275" i="5"/>
  <c r="P275" i="5" s="1"/>
  <c r="I275" i="5"/>
  <c r="K274" i="5"/>
  <c r="P274" i="5" s="1"/>
  <c r="I274" i="5"/>
  <c r="K273" i="5"/>
  <c r="P273" i="5" s="1"/>
  <c r="I273" i="5"/>
  <c r="K272" i="5"/>
  <c r="P272" i="5" s="1"/>
  <c r="I272" i="5"/>
  <c r="K271" i="5"/>
  <c r="P271" i="5" s="1"/>
  <c r="I271" i="5"/>
  <c r="K270" i="5"/>
  <c r="P270" i="5" s="1"/>
  <c r="I270" i="5"/>
  <c r="K269" i="5"/>
  <c r="P269" i="5" s="1"/>
  <c r="I269" i="5"/>
  <c r="K268" i="5"/>
  <c r="P268" i="5" s="1"/>
  <c r="I268" i="5"/>
  <c r="K267" i="5"/>
  <c r="P267" i="5" s="1"/>
  <c r="I267" i="5"/>
  <c r="K266" i="5"/>
  <c r="P266" i="5" s="1"/>
  <c r="I266" i="5"/>
  <c r="K265" i="5"/>
  <c r="P265" i="5" s="1"/>
  <c r="I265" i="5"/>
  <c r="K264" i="5"/>
  <c r="P264" i="5" s="1"/>
  <c r="I264" i="5"/>
  <c r="K263" i="5"/>
  <c r="P263" i="5" s="1"/>
  <c r="I263" i="5"/>
  <c r="K262" i="5"/>
  <c r="P262" i="5" s="1"/>
  <c r="I262" i="5"/>
  <c r="K261" i="5"/>
  <c r="P261" i="5" s="1"/>
  <c r="I261" i="5"/>
  <c r="K260" i="5"/>
  <c r="P260" i="5" s="1"/>
  <c r="I260" i="5"/>
  <c r="I324" i="5" s="1"/>
  <c r="K258" i="5"/>
  <c r="K257" i="5"/>
  <c r="K256" i="5"/>
  <c r="P256" i="5" s="1"/>
  <c r="I256" i="5"/>
  <c r="K255" i="5"/>
  <c r="P255" i="5" s="1"/>
  <c r="I255" i="5"/>
  <c r="K254" i="5"/>
  <c r="P254" i="5" s="1"/>
  <c r="I254" i="5"/>
  <c r="K253" i="5"/>
  <c r="P253" i="5" s="1"/>
  <c r="I253" i="5"/>
  <c r="K252" i="5"/>
  <c r="P252" i="5" s="1"/>
  <c r="I252" i="5"/>
  <c r="K251" i="5"/>
  <c r="P251" i="5" s="1"/>
  <c r="I251" i="5"/>
  <c r="K250" i="5"/>
  <c r="P250" i="5" s="1"/>
  <c r="I250" i="5"/>
  <c r="K249" i="5"/>
  <c r="P249" i="5" s="1"/>
  <c r="I249" i="5"/>
  <c r="K248" i="5"/>
  <c r="P248" i="5" s="1"/>
  <c r="I248" i="5"/>
  <c r="K247" i="5"/>
  <c r="P247" i="5" s="1"/>
  <c r="I247" i="5"/>
  <c r="K246" i="5"/>
  <c r="P246" i="5" s="1"/>
  <c r="I246" i="5"/>
  <c r="K245" i="5"/>
  <c r="P245" i="5" s="1"/>
  <c r="I245" i="5"/>
  <c r="K244" i="5"/>
  <c r="P244" i="5" s="1"/>
  <c r="I244" i="5"/>
  <c r="K243" i="5"/>
  <c r="P243" i="5" s="1"/>
  <c r="I243" i="5"/>
  <c r="K242" i="5"/>
  <c r="P242" i="5" s="1"/>
  <c r="I242" i="5"/>
  <c r="K241" i="5"/>
  <c r="P241" i="5" s="1"/>
  <c r="I241" i="5"/>
  <c r="K240" i="5"/>
  <c r="P240" i="5" s="1"/>
  <c r="I240" i="5"/>
  <c r="K239" i="5"/>
  <c r="P239" i="5" s="1"/>
  <c r="I239" i="5"/>
  <c r="K238" i="5"/>
  <c r="P238" i="5" s="1"/>
  <c r="I238" i="5"/>
  <c r="K237" i="5"/>
  <c r="P237" i="5" s="1"/>
  <c r="I237" i="5"/>
  <c r="I257" i="5" s="1"/>
  <c r="K235" i="5"/>
  <c r="K234" i="5"/>
  <c r="K233" i="5"/>
  <c r="P233" i="5" s="1"/>
  <c r="I233" i="5"/>
  <c r="K232" i="5"/>
  <c r="P232" i="5" s="1"/>
  <c r="I232" i="5"/>
  <c r="K231" i="5"/>
  <c r="P231" i="5" s="1"/>
  <c r="I231" i="5"/>
  <c r="K230" i="5"/>
  <c r="P230" i="5" s="1"/>
  <c r="I230" i="5"/>
  <c r="K229" i="5"/>
  <c r="P229" i="5" s="1"/>
  <c r="I229" i="5"/>
  <c r="K228" i="5"/>
  <c r="P228" i="5" s="1"/>
  <c r="I228" i="5"/>
  <c r="K227" i="5"/>
  <c r="P227" i="5" s="1"/>
  <c r="I227" i="5"/>
  <c r="K226" i="5"/>
  <c r="P226" i="5" s="1"/>
  <c r="I226" i="5"/>
  <c r="K225" i="5"/>
  <c r="P225" i="5" s="1"/>
  <c r="I225" i="5"/>
  <c r="K224" i="5"/>
  <c r="P224" i="5" s="1"/>
  <c r="I224" i="5"/>
  <c r="K223" i="5"/>
  <c r="P223" i="5" s="1"/>
  <c r="I223" i="5"/>
  <c r="K222" i="5"/>
  <c r="P222" i="5" s="1"/>
  <c r="I222" i="5"/>
  <c r="K221" i="5"/>
  <c r="P221" i="5" s="1"/>
  <c r="I221" i="5"/>
  <c r="K220" i="5"/>
  <c r="P220" i="5" s="1"/>
  <c r="I220" i="5"/>
  <c r="K219" i="5"/>
  <c r="P219" i="5" s="1"/>
  <c r="I219" i="5"/>
  <c r="K218" i="5"/>
  <c r="P218" i="5" s="1"/>
  <c r="I218" i="5"/>
  <c r="K217" i="5"/>
  <c r="P217" i="5" s="1"/>
  <c r="I217" i="5"/>
  <c r="K216" i="5"/>
  <c r="P216" i="5" s="1"/>
  <c r="I216" i="5"/>
  <c r="K215" i="5"/>
  <c r="P215" i="5" s="1"/>
  <c r="I215" i="5"/>
  <c r="K214" i="5"/>
  <c r="P214" i="5" s="1"/>
  <c r="I214" i="5"/>
  <c r="K213" i="5"/>
  <c r="P213" i="5" s="1"/>
  <c r="I213" i="5"/>
  <c r="K212" i="5"/>
  <c r="P212" i="5" s="1"/>
  <c r="I212" i="5"/>
  <c r="K211" i="5"/>
  <c r="P211" i="5" s="1"/>
  <c r="I211" i="5"/>
  <c r="K210" i="5"/>
  <c r="P210" i="5" s="1"/>
  <c r="I210" i="5"/>
  <c r="K209" i="5"/>
  <c r="P209" i="5" s="1"/>
  <c r="I209" i="5"/>
  <c r="K208" i="5"/>
  <c r="P208" i="5" s="1"/>
  <c r="I208" i="5"/>
  <c r="K207" i="5"/>
  <c r="P207" i="5" s="1"/>
  <c r="I207" i="5"/>
  <c r="K206" i="5"/>
  <c r="P206" i="5" s="1"/>
  <c r="I206" i="5"/>
  <c r="K205" i="5"/>
  <c r="P205" i="5" s="1"/>
  <c r="I205" i="5"/>
  <c r="K204" i="5"/>
  <c r="P204" i="5" s="1"/>
  <c r="I204" i="5"/>
  <c r="K203" i="5"/>
  <c r="P203" i="5" s="1"/>
  <c r="I203" i="5"/>
  <c r="K202" i="5"/>
  <c r="P202" i="5" s="1"/>
  <c r="I202" i="5"/>
  <c r="K201" i="5"/>
  <c r="P201" i="5" s="1"/>
  <c r="I201" i="5"/>
  <c r="K200" i="5"/>
  <c r="P200" i="5" s="1"/>
  <c r="I200" i="5"/>
  <c r="K199" i="5"/>
  <c r="P199" i="5" s="1"/>
  <c r="I199" i="5"/>
  <c r="K198" i="5"/>
  <c r="P198" i="5" s="1"/>
  <c r="I198" i="5"/>
  <c r="K197" i="5"/>
  <c r="P197" i="5" s="1"/>
  <c r="I197" i="5"/>
  <c r="K196" i="5"/>
  <c r="P196" i="5" s="1"/>
  <c r="I196" i="5"/>
  <c r="K195" i="5"/>
  <c r="P195" i="5" s="1"/>
  <c r="I195" i="5"/>
  <c r="K194" i="5"/>
  <c r="P194" i="5" s="1"/>
  <c r="I194" i="5"/>
  <c r="K193" i="5"/>
  <c r="P193" i="5" s="1"/>
  <c r="I193" i="5"/>
  <c r="K192" i="5"/>
  <c r="P192" i="5" s="1"/>
  <c r="I192" i="5"/>
  <c r="K191" i="5"/>
  <c r="P191" i="5" s="1"/>
  <c r="I191" i="5"/>
  <c r="K190" i="5"/>
  <c r="P190" i="5" s="1"/>
  <c r="I190" i="5"/>
  <c r="K189" i="5"/>
  <c r="P189" i="5" s="1"/>
  <c r="I189" i="5"/>
  <c r="K188" i="5"/>
  <c r="P188" i="5" s="1"/>
  <c r="I188" i="5"/>
  <c r="K187" i="5"/>
  <c r="P187" i="5" s="1"/>
  <c r="I187" i="5"/>
  <c r="K186" i="5"/>
  <c r="P186" i="5" s="1"/>
  <c r="I186" i="5"/>
  <c r="K185" i="5"/>
  <c r="P185" i="5" s="1"/>
  <c r="I185" i="5"/>
  <c r="K184" i="5"/>
  <c r="P184" i="5" s="1"/>
  <c r="I184" i="5"/>
  <c r="K182" i="5"/>
  <c r="K181" i="5"/>
  <c r="K180" i="5"/>
  <c r="P180" i="5" s="1"/>
  <c r="I180" i="5"/>
  <c r="K179" i="5"/>
  <c r="P179" i="5" s="1"/>
  <c r="I179" i="5"/>
  <c r="K178" i="5"/>
  <c r="P178" i="5" s="1"/>
  <c r="I178" i="5"/>
  <c r="K176" i="5"/>
  <c r="K175" i="5"/>
  <c r="K174" i="5"/>
  <c r="P174" i="5" s="1"/>
  <c r="I174" i="5"/>
  <c r="K173" i="5"/>
  <c r="P173" i="5" s="1"/>
  <c r="I173" i="5"/>
  <c r="K172" i="5"/>
  <c r="P172" i="5" s="1"/>
  <c r="I172" i="5"/>
  <c r="K171" i="5"/>
  <c r="P171" i="5" s="1"/>
  <c r="I171" i="5"/>
  <c r="K170" i="5"/>
  <c r="P170" i="5" s="1"/>
  <c r="I170" i="5"/>
  <c r="K169" i="5"/>
  <c r="P169" i="5" s="1"/>
  <c r="I169" i="5"/>
  <c r="K168" i="5"/>
  <c r="P168" i="5" s="1"/>
  <c r="I168" i="5"/>
  <c r="K167" i="5"/>
  <c r="P167" i="5" s="1"/>
  <c r="I167" i="5"/>
  <c r="K166" i="5"/>
  <c r="P166" i="5" s="1"/>
  <c r="I166" i="5"/>
  <c r="K165" i="5"/>
  <c r="P165" i="5" s="1"/>
  <c r="I165" i="5"/>
  <c r="K164" i="5"/>
  <c r="P164" i="5" s="1"/>
  <c r="I164" i="5"/>
  <c r="K163" i="5"/>
  <c r="P163" i="5" s="1"/>
  <c r="I163" i="5"/>
  <c r="K162" i="5"/>
  <c r="P162" i="5" s="1"/>
  <c r="I162" i="5"/>
  <c r="K161" i="5"/>
  <c r="P161" i="5" s="1"/>
  <c r="I161" i="5"/>
  <c r="K160" i="5"/>
  <c r="P160" i="5" s="1"/>
  <c r="I160" i="5"/>
  <c r="K159" i="5"/>
  <c r="P159" i="5" s="1"/>
  <c r="I159" i="5"/>
  <c r="K158" i="5"/>
  <c r="P158" i="5" s="1"/>
  <c r="I158" i="5"/>
  <c r="K157" i="5"/>
  <c r="P157" i="5" s="1"/>
  <c r="I157" i="5"/>
  <c r="K156" i="5"/>
  <c r="P156" i="5" s="1"/>
  <c r="I156" i="5"/>
  <c r="K155" i="5"/>
  <c r="P155" i="5" s="1"/>
  <c r="I155" i="5"/>
  <c r="K154" i="5"/>
  <c r="P154" i="5" s="1"/>
  <c r="I154" i="5"/>
  <c r="K153" i="5"/>
  <c r="P153" i="5" s="1"/>
  <c r="I153" i="5"/>
  <c r="K152" i="5"/>
  <c r="P152" i="5" s="1"/>
  <c r="I152" i="5"/>
  <c r="K151" i="5"/>
  <c r="P151" i="5" s="1"/>
  <c r="I151" i="5"/>
  <c r="K150" i="5"/>
  <c r="P150" i="5" s="1"/>
  <c r="I150" i="5"/>
  <c r="K149" i="5"/>
  <c r="P149" i="5" s="1"/>
  <c r="I149" i="5"/>
  <c r="K148" i="5"/>
  <c r="P148" i="5" s="1"/>
  <c r="I148" i="5"/>
  <c r="K147" i="5"/>
  <c r="P147" i="5" s="1"/>
  <c r="I147" i="5"/>
  <c r="K146" i="5"/>
  <c r="P146" i="5" s="1"/>
  <c r="I146" i="5"/>
  <c r="K145" i="5"/>
  <c r="P145" i="5" s="1"/>
  <c r="I145" i="5"/>
  <c r="K144" i="5"/>
  <c r="P144" i="5" s="1"/>
  <c r="I144" i="5"/>
  <c r="K143" i="5"/>
  <c r="P143" i="5" s="1"/>
  <c r="I143" i="5"/>
  <c r="K142" i="5"/>
  <c r="P142" i="5" s="1"/>
  <c r="I142" i="5"/>
  <c r="K141" i="5"/>
  <c r="P141" i="5" s="1"/>
  <c r="I141" i="5"/>
  <c r="K140" i="5"/>
  <c r="P140" i="5" s="1"/>
  <c r="I140" i="5"/>
  <c r="K139" i="5"/>
  <c r="P139" i="5" s="1"/>
  <c r="I139" i="5"/>
  <c r="K138" i="5"/>
  <c r="P138" i="5" s="1"/>
  <c r="I138" i="5"/>
  <c r="K137" i="5"/>
  <c r="P137" i="5" s="1"/>
  <c r="I137" i="5"/>
  <c r="K136" i="5"/>
  <c r="P136" i="5" s="1"/>
  <c r="I136" i="5"/>
  <c r="K135" i="5"/>
  <c r="P135" i="5" s="1"/>
  <c r="I135" i="5"/>
  <c r="K134" i="5"/>
  <c r="P134" i="5" s="1"/>
  <c r="I134" i="5"/>
  <c r="K133" i="5"/>
  <c r="P133" i="5" s="1"/>
  <c r="I133" i="5"/>
  <c r="K132" i="5"/>
  <c r="P132" i="5" s="1"/>
  <c r="I132" i="5"/>
  <c r="K131" i="5"/>
  <c r="P131" i="5" s="1"/>
  <c r="I131" i="5"/>
  <c r="K130" i="5"/>
  <c r="P130" i="5" s="1"/>
  <c r="I130" i="5"/>
  <c r="K129" i="5"/>
  <c r="P129" i="5" s="1"/>
  <c r="I129" i="5"/>
  <c r="K128" i="5"/>
  <c r="P128" i="5" s="1"/>
  <c r="I128" i="5"/>
  <c r="K127" i="5"/>
  <c r="P127" i="5" s="1"/>
  <c r="I127" i="5"/>
  <c r="K126" i="5"/>
  <c r="P126" i="5" s="1"/>
  <c r="I126" i="5"/>
  <c r="K125" i="5"/>
  <c r="P125" i="5" s="1"/>
  <c r="I125" i="5"/>
  <c r="K124" i="5"/>
  <c r="P124" i="5" s="1"/>
  <c r="I124" i="5"/>
  <c r="K123" i="5"/>
  <c r="P123" i="5" s="1"/>
  <c r="I123" i="5"/>
  <c r="K122" i="5"/>
  <c r="P122" i="5" s="1"/>
  <c r="I122" i="5"/>
  <c r="K121" i="5"/>
  <c r="P121" i="5" s="1"/>
  <c r="I121" i="5"/>
  <c r="K120" i="5"/>
  <c r="P120" i="5" s="1"/>
  <c r="I120" i="5"/>
  <c r="K119" i="5"/>
  <c r="P119" i="5" s="1"/>
  <c r="I119" i="5"/>
  <c r="K118" i="5"/>
  <c r="P118" i="5" s="1"/>
  <c r="I118" i="5"/>
  <c r="K117" i="5"/>
  <c r="P117" i="5" s="1"/>
  <c r="I117" i="5"/>
  <c r="K116" i="5"/>
  <c r="P116" i="5" s="1"/>
  <c r="I116" i="5"/>
  <c r="K115" i="5"/>
  <c r="P115" i="5" s="1"/>
  <c r="I115" i="5"/>
  <c r="K114" i="5"/>
  <c r="P114" i="5" s="1"/>
  <c r="I114" i="5"/>
  <c r="K113" i="5"/>
  <c r="P113" i="5" s="1"/>
  <c r="I113" i="5"/>
  <c r="K112" i="5"/>
  <c r="P112" i="5" s="1"/>
  <c r="I112" i="5"/>
  <c r="K111" i="5"/>
  <c r="P111" i="5" s="1"/>
  <c r="I111" i="5"/>
  <c r="K110" i="5"/>
  <c r="P110" i="5" s="1"/>
  <c r="I110" i="5"/>
  <c r="K109" i="5"/>
  <c r="P109" i="5" s="1"/>
  <c r="I109" i="5"/>
  <c r="K108" i="5"/>
  <c r="P108" i="5" s="1"/>
  <c r="I108" i="5"/>
  <c r="K107" i="5"/>
  <c r="P107" i="5" s="1"/>
  <c r="I107" i="5"/>
  <c r="K106" i="5"/>
  <c r="P106" i="5" s="1"/>
  <c r="I106" i="5"/>
  <c r="K105" i="5"/>
  <c r="P105" i="5" s="1"/>
  <c r="I105" i="5"/>
  <c r="K104" i="5"/>
  <c r="P104" i="5" s="1"/>
  <c r="I104" i="5"/>
  <c r="K103" i="5"/>
  <c r="P103" i="5" s="1"/>
  <c r="I103" i="5"/>
  <c r="K102" i="5"/>
  <c r="P102" i="5" s="1"/>
  <c r="I102" i="5"/>
  <c r="K101" i="5"/>
  <c r="P101" i="5" s="1"/>
  <c r="I101" i="5"/>
  <c r="K100" i="5"/>
  <c r="P100" i="5" s="1"/>
  <c r="I100" i="5"/>
  <c r="K99" i="5"/>
  <c r="P99" i="5" s="1"/>
  <c r="I99" i="5"/>
  <c r="K98" i="5"/>
  <c r="P98" i="5" s="1"/>
  <c r="I98" i="5"/>
  <c r="K97" i="5"/>
  <c r="P97" i="5" s="1"/>
  <c r="I97" i="5"/>
  <c r="K96" i="5"/>
  <c r="P96" i="5" s="1"/>
  <c r="I96" i="5"/>
  <c r="K95" i="5"/>
  <c r="P95" i="5" s="1"/>
  <c r="I95" i="5"/>
  <c r="K94" i="5"/>
  <c r="P94" i="5" s="1"/>
  <c r="I94" i="5"/>
  <c r="K93" i="5"/>
  <c r="P93" i="5" s="1"/>
  <c r="I93" i="5"/>
  <c r="K92" i="5"/>
  <c r="P92" i="5" s="1"/>
  <c r="I92" i="5"/>
  <c r="K91" i="5"/>
  <c r="P91" i="5" s="1"/>
  <c r="I91" i="5"/>
  <c r="K90" i="5"/>
  <c r="P90" i="5" s="1"/>
  <c r="I90" i="5"/>
  <c r="K89" i="5"/>
  <c r="P89" i="5" s="1"/>
  <c r="I89" i="5"/>
  <c r="K88" i="5"/>
  <c r="P88" i="5" s="1"/>
  <c r="I88" i="5"/>
  <c r="K87" i="5"/>
  <c r="P87" i="5" s="1"/>
  <c r="I87" i="5"/>
  <c r="K86" i="5"/>
  <c r="P86" i="5" s="1"/>
  <c r="I86" i="5"/>
  <c r="K85" i="5"/>
  <c r="P85" i="5" s="1"/>
  <c r="I85" i="5"/>
  <c r="K84" i="5"/>
  <c r="P84" i="5" s="1"/>
  <c r="I84" i="5"/>
  <c r="K83" i="5"/>
  <c r="P83" i="5" s="1"/>
  <c r="I83" i="5"/>
  <c r="K82" i="5"/>
  <c r="P82" i="5" s="1"/>
  <c r="I82" i="5"/>
  <c r="K81" i="5"/>
  <c r="P81" i="5" s="1"/>
  <c r="I81" i="5"/>
  <c r="K80" i="5"/>
  <c r="P80" i="5" s="1"/>
  <c r="I80" i="5"/>
  <c r="K79" i="5"/>
  <c r="P79" i="5" s="1"/>
  <c r="I79" i="5"/>
  <c r="K78" i="5"/>
  <c r="P78" i="5" s="1"/>
  <c r="I78" i="5"/>
  <c r="K77" i="5"/>
  <c r="P77" i="5" s="1"/>
  <c r="I77" i="5"/>
  <c r="K76" i="5"/>
  <c r="P76" i="5" s="1"/>
  <c r="I76" i="5"/>
  <c r="K75" i="5"/>
  <c r="P75" i="5" s="1"/>
  <c r="I75" i="5"/>
  <c r="K74" i="5"/>
  <c r="P74" i="5" s="1"/>
  <c r="I74" i="5"/>
  <c r="K73" i="5"/>
  <c r="P73" i="5" s="1"/>
  <c r="I73" i="5"/>
  <c r="K72" i="5"/>
  <c r="P72" i="5" s="1"/>
  <c r="I72" i="5"/>
  <c r="K71" i="5"/>
  <c r="P71" i="5" s="1"/>
  <c r="I71" i="5"/>
  <c r="K70" i="5"/>
  <c r="P70" i="5" s="1"/>
  <c r="I70" i="5"/>
  <c r="K69" i="5"/>
  <c r="P69" i="5" s="1"/>
  <c r="I69" i="5"/>
  <c r="K68" i="5"/>
  <c r="P68" i="5" s="1"/>
  <c r="I68" i="5"/>
  <c r="K67" i="5"/>
  <c r="P67" i="5" s="1"/>
  <c r="I67" i="5"/>
  <c r="K66" i="5"/>
  <c r="P66" i="5" s="1"/>
  <c r="I66" i="5"/>
  <c r="K65" i="5"/>
  <c r="P65" i="5" s="1"/>
  <c r="I65" i="5"/>
  <c r="K64" i="5"/>
  <c r="P64" i="5" s="1"/>
  <c r="I64" i="5"/>
  <c r="K63" i="5"/>
  <c r="P63" i="5" s="1"/>
  <c r="I63" i="5"/>
  <c r="K62" i="5"/>
  <c r="P62" i="5" s="1"/>
  <c r="I62" i="5"/>
  <c r="K61" i="5"/>
  <c r="P61" i="5" s="1"/>
  <c r="I61" i="5"/>
  <c r="K60" i="5"/>
  <c r="P60" i="5" s="1"/>
  <c r="I60" i="5"/>
  <c r="K58" i="5"/>
  <c r="K57" i="5"/>
  <c r="K56" i="5"/>
  <c r="P56" i="5" s="1"/>
  <c r="I56" i="5"/>
  <c r="K55" i="5"/>
  <c r="P55" i="5" s="1"/>
  <c r="I55" i="5"/>
  <c r="K54" i="5"/>
  <c r="P54" i="5" s="1"/>
  <c r="I54" i="5"/>
  <c r="K53" i="5"/>
  <c r="P53" i="5" s="1"/>
  <c r="I53" i="5"/>
  <c r="K52" i="5"/>
  <c r="P52" i="5" s="1"/>
  <c r="I52" i="5"/>
  <c r="K51" i="5"/>
  <c r="P51" i="5" s="1"/>
  <c r="I51" i="5"/>
  <c r="I57" i="5" s="1"/>
  <c r="K49" i="5"/>
  <c r="K48" i="5"/>
  <c r="K47" i="5"/>
  <c r="P47" i="5" s="1"/>
  <c r="I47" i="5"/>
  <c r="K46" i="5"/>
  <c r="P46" i="5" s="1"/>
  <c r="I46" i="5"/>
  <c r="K45" i="5"/>
  <c r="P45" i="5" s="1"/>
  <c r="I45" i="5"/>
  <c r="K44" i="5"/>
  <c r="P44" i="5" s="1"/>
  <c r="I44" i="5"/>
  <c r="K43" i="5"/>
  <c r="P43" i="5" s="1"/>
  <c r="I43" i="5"/>
  <c r="K42" i="5"/>
  <c r="P42" i="5" s="1"/>
  <c r="I42" i="5"/>
  <c r="K41" i="5"/>
  <c r="P41" i="5" s="1"/>
  <c r="I41" i="5"/>
  <c r="K40" i="5"/>
  <c r="P40" i="5" s="1"/>
  <c r="I40" i="5"/>
  <c r="K39" i="5"/>
  <c r="P39" i="5" s="1"/>
  <c r="I39" i="5"/>
  <c r="I48" i="5" s="1"/>
  <c r="K37" i="5"/>
  <c r="K36" i="5"/>
  <c r="K35" i="5"/>
  <c r="P35" i="5" s="1"/>
  <c r="I35" i="5"/>
  <c r="K34" i="5"/>
  <c r="P34" i="5" s="1"/>
  <c r="I34" i="5"/>
  <c r="K33" i="5"/>
  <c r="P33" i="5" s="1"/>
  <c r="I33" i="5"/>
  <c r="K32" i="5"/>
  <c r="P32" i="5" s="1"/>
  <c r="I32" i="5"/>
  <c r="K31" i="5"/>
  <c r="P31" i="5" s="1"/>
  <c r="I31" i="5"/>
  <c r="K30" i="5"/>
  <c r="P30" i="5" s="1"/>
  <c r="I30" i="5"/>
  <c r="K29" i="5"/>
  <c r="P29" i="5" s="1"/>
  <c r="I29" i="5"/>
  <c r="K28" i="5"/>
  <c r="P28" i="5" s="1"/>
  <c r="I28" i="5"/>
  <c r="K27" i="5"/>
  <c r="P27" i="5" s="1"/>
  <c r="I27" i="5"/>
  <c r="K26" i="5"/>
  <c r="P26" i="5" s="1"/>
  <c r="I26" i="5"/>
  <c r="K25" i="5"/>
  <c r="P25" i="5" s="1"/>
  <c r="I25" i="5"/>
  <c r="K24" i="5"/>
  <c r="P24" i="5" s="1"/>
  <c r="I24" i="5"/>
  <c r="I36" i="5" s="1"/>
  <c r="K22" i="5"/>
  <c r="K21" i="5"/>
  <c r="K20" i="5"/>
  <c r="P20" i="5" s="1"/>
  <c r="I20" i="5"/>
  <c r="K19" i="5"/>
  <c r="P19" i="5" s="1"/>
  <c r="I19" i="5"/>
  <c r="I21" i="5" s="1"/>
  <c r="K15" i="5"/>
  <c r="P15" i="5" s="1"/>
  <c r="I15" i="5"/>
  <c r="K14" i="5"/>
  <c r="P14" i="5" s="1"/>
  <c r="I14" i="5"/>
  <c r="K13" i="5"/>
  <c r="P13" i="5" s="1"/>
  <c r="I13" i="5"/>
  <c r="K12" i="5"/>
  <c r="P12" i="5" s="1"/>
  <c r="I12" i="5"/>
  <c r="K11" i="5"/>
  <c r="P11" i="5" s="1"/>
  <c r="I11" i="5"/>
  <c r="K10" i="5"/>
  <c r="P10" i="5" s="1"/>
  <c r="I10" i="5"/>
  <c r="K9" i="5"/>
  <c r="P9" i="5" s="1"/>
  <c r="P16" i="5" s="1"/>
  <c r="I9" i="5"/>
  <c r="I16" i="5" s="1"/>
  <c r="K5" i="5"/>
  <c r="P5" i="5" s="1"/>
  <c r="P6" i="5" s="1"/>
  <c r="I5" i="5"/>
  <c r="I6" i="5" s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" i="2"/>
  <c r="J328" i="3"/>
  <c r="J327" i="3"/>
  <c r="J326" i="3"/>
  <c r="J325" i="3"/>
  <c r="J324" i="3"/>
  <c r="J323" i="3"/>
  <c r="J322" i="3"/>
  <c r="J321" i="3"/>
  <c r="J320" i="3"/>
  <c r="J319" i="3"/>
  <c r="J318" i="3"/>
  <c r="J317" i="3"/>
  <c r="J316" i="3"/>
  <c r="J315" i="3"/>
  <c r="J314" i="3"/>
  <c r="J313" i="3"/>
  <c r="J312" i="3"/>
  <c r="J311" i="3"/>
  <c r="J310" i="3"/>
  <c r="J309" i="3"/>
  <c r="J308" i="3"/>
  <c r="J307" i="3"/>
  <c r="J306" i="3"/>
  <c r="J305" i="3"/>
  <c r="J304" i="3"/>
  <c r="J303" i="3"/>
  <c r="J302" i="3"/>
  <c r="J301" i="3"/>
  <c r="J300" i="3"/>
  <c r="J299" i="3"/>
  <c r="J298" i="3"/>
  <c r="J297" i="3"/>
  <c r="J296" i="3"/>
  <c r="J295" i="3"/>
  <c r="J294" i="3"/>
  <c r="J293" i="3"/>
  <c r="J292" i="3"/>
  <c r="J291" i="3"/>
  <c r="J290" i="3"/>
  <c r="J289" i="3"/>
  <c r="J288" i="3"/>
  <c r="J287" i="3"/>
  <c r="J286" i="3"/>
  <c r="J285" i="3"/>
  <c r="J284" i="3"/>
  <c r="J283" i="3"/>
  <c r="J282" i="3"/>
  <c r="J281" i="3"/>
  <c r="J280" i="3"/>
  <c r="J279" i="3"/>
  <c r="J278" i="3"/>
  <c r="J277" i="3"/>
  <c r="J276" i="3"/>
  <c r="J275" i="3"/>
  <c r="J274" i="3"/>
  <c r="J273" i="3"/>
  <c r="J272" i="3"/>
  <c r="J271" i="3"/>
  <c r="J270" i="3"/>
  <c r="J269" i="3"/>
  <c r="J268" i="3"/>
  <c r="J267" i="3"/>
  <c r="J266" i="3"/>
  <c r="J265" i="3"/>
  <c r="J264" i="3"/>
  <c r="J263" i="3"/>
  <c r="J262" i="3"/>
  <c r="J261" i="3"/>
  <c r="J260" i="3"/>
  <c r="J259" i="3"/>
  <c r="J258" i="3"/>
  <c r="J257" i="3"/>
  <c r="J256" i="3"/>
  <c r="J255" i="3"/>
  <c r="J254" i="3"/>
  <c r="J253" i="3"/>
  <c r="J252" i="3"/>
  <c r="J251" i="3"/>
  <c r="J250" i="3"/>
  <c r="J249" i="3"/>
  <c r="J248" i="3"/>
  <c r="J247" i="3"/>
  <c r="J246" i="3"/>
  <c r="J245" i="3"/>
  <c r="J244" i="3"/>
  <c r="J243" i="3"/>
  <c r="J242" i="3"/>
  <c r="J241" i="3"/>
  <c r="J240" i="3"/>
  <c r="J239" i="3"/>
  <c r="J238" i="3"/>
  <c r="J237" i="3"/>
  <c r="J236" i="3"/>
  <c r="J235" i="3"/>
  <c r="J234" i="3"/>
  <c r="J233" i="3"/>
  <c r="J232" i="3"/>
  <c r="J231" i="3"/>
  <c r="J230" i="3"/>
  <c r="J229" i="3"/>
  <c r="J228" i="3"/>
  <c r="J227" i="3"/>
  <c r="J226" i="3"/>
  <c r="J225" i="3"/>
  <c r="J224" i="3"/>
  <c r="J223" i="3"/>
  <c r="J222" i="3"/>
  <c r="J221" i="3"/>
  <c r="J220" i="3"/>
  <c r="J219" i="3"/>
  <c r="J218" i="3"/>
  <c r="J217" i="3"/>
  <c r="J216" i="3"/>
  <c r="J215" i="3"/>
  <c r="J214" i="3"/>
  <c r="J213" i="3"/>
  <c r="J212" i="3"/>
  <c r="J211" i="3"/>
  <c r="J210" i="3"/>
  <c r="J209" i="3"/>
  <c r="J208" i="3"/>
  <c r="J207" i="3"/>
  <c r="J206" i="3"/>
  <c r="J205" i="3"/>
  <c r="J204" i="3"/>
  <c r="J203" i="3"/>
  <c r="J202" i="3"/>
  <c r="J201" i="3"/>
  <c r="J200" i="3"/>
  <c r="J199" i="3"/>
  <c r="J198" i="3"/>
  <c r="J197" i="3"/>
  <c r="J196" i="3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4" i="3"/>
  <c r="J3" i="3"/>
  <c r="J2" i="3"/>
  <c r="O324" i="9" l="1"/>
  <c r="O360" i="9"/>
  <c r="O341" i="9"/>
  <c r="O257" i="9"/>
  <c r="O234" i="9"/>
  <c r="O181" i="9"/>
  <c r="O175" i="9"/>
  <c r="O57" i="9"/>
  <c r="O48" i="9"/>
  <c r="O36" i="9"/>
  <c r="O16" i="9"/>
  <c r="P21" i="5"/>
  <c r="I175" i="5"/>
  <c r="I181" i="5"/>
  <c r="I234" i="5"/>
  <c r="P365" i="5"/>
  <c r="R365" i="5" s="1"/>
  <c r="F19" i="6"/>
  <c r="P324" i="5"/>
  <c r="R324" i="5" s="1"/>
  <c r="R374" i="5"/>
  <c r="P57" i="5"/>
  <c r="R57" i="5" s="1"/>
  <c r="R6" i="5"/>
  <c r="P48" i="5"/>
  <c r="R48" i="5" s="1"/>
  <c r="P175" i="5"/>
  <c r="R175" i="5" s="1"/>
  <c r="R16" i="5"/>
  <c r="P181" i="5"/>
  <c r="R181" i="5" s="1"/>
  <c r="P234" i="5"/>
  <c r="R234" i="5" s="1"/>
  <c r="P257" i="5"/>
  <c r="R257" i="5" s="1"/>
  <c r="R21" i="5"/>
  <c r="P36" i="5"/>
  <c r="R36" i="5" s="1"/>
  <c r="P341" i="5"/>
  <c r="R341" i="5" s="1"/>
  <c r="R360" i="5"/>
  <c r="I373" i="1"/>
  <c r="I372" i="1"/>
  <c r="I371" i="1"/>
  <c r="I370" i="1"/>
  <c r="I369" i="1"/>
  <c r="I368" i="1"/>
  <c r="I364" i="1"/>
  <c r="I363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0" i="1"/>
  <c r="I179" i="1"/>
  <c r="I178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6" i="1"/>
  <c r="I55" i="1"/>
  <c r="I54" i="1"/>
  <c r="I53" i="1"/>
  <c r="I52" i="1"/>
  <c r="I51" i="1"/>
  <c r="I47" i="1"/>
  <c r="I46" i="1"/>
  <c r="I45" i="1"/>
  <c r="I44" i="1"/>
  <c r="I43" i="1"/>
  <c r="I42" i="1"/>
  <c r="I41" i="1"/>
  <c r="I40" i="1"/>
  <c r="I39" i="1"/>
  <c r="I35" i="1"/>
  <c r="I34" i="1"/>
  <c r="I33" i="1"/>
  <c r="I32" i="1"/>
  <c r="I31" i="1"/>
  <c r="I30" i="1"/>
  <c r="I29" i="1"/>
  <c r="I28" i="1"/>
  <c r="I27" i="1"/>
  <c r="I26" i="1"/>
  <c r="I25" i="1"/>
  <c r="I24" i="1"/>
  <c r="I20" i="1"/>
  <c r="I19" i="1"/>
  <c r="I15" i="1"/>
  <c r="I14" i="1"/>
  <c r="I13" i="1"/>
  <c r="I12" i="1"/>
  <c r="I11" i="1"/>
  <c r="I10" i="1"/>
  <c r="I9" i="1"/>
  <c r="I5" i="1"/>
  <c r="I6" i="1" s="1"/>
  <c r="J381" i="9" l="1"/>
  <c r="J379" i="9" s="1"/>
  <c r="I181" i="1"/>
  <c r="I57" i="1"/>
  <c r="I324" i="1"/>
  <c r="I16" i="1"/>
  <c r="I175" i="1"/>
  <c r="I234" i="1"/>
  <c r="I341" i="1"/>
  <c r="I36" i="1"/>
  <c r="I360" i="1"/>
  <c r="I257" i="1"/>
  <c r="I365" i="1"/>
  <c r="I48" i="1"/>
  <c r="I374" i="1"/>
  <c r="I21" i="1"/>
  <c r="J380" i="9" l="1"/>
  <c r="K1" i="9"/>
  <c r="J1" i="9"/>
  <c r="D18" i="10"/>
</calcChain>
</file>

<file path=xl/sharedStrings.xml><?xml version="1.0" encoding="utf-8"?>
<sst xmlns="http://schemas.openxmlformats.org/spreadsheetml/2006/main" count="7708" uniqueCount="725">
  <si>
    <t>RUBRO: 02-02-01-002-006 REC. 10 HILADOS E HILOS; TEJIDOS DE FIBRAS TEXTILES INCLUSO AFELPADOS PRESUPUESTO ASIGNADO $ 588.988,00</t>
  </si>
  <si>
    <t>ITEM</t>
  </si>
  <si>
    <t>NOMBRE CPA</t>
  </si>
  <si>
    <t>CODIGO UNSPSC</t>
  </si>
  <si>
    <t>UNIDAD DE MEDIDA</t>
  </si>
  <si>
    <t>AMPLIACIÓN DE INFORMACIÓN TÉCNICA</t>
  </si>
  <si>
    <t>CANTIDAD A CONTRATAR</t>
  </si>
  <si>
    <t>RUBRO</t>
  </si>
  <si>
    <t xml:space="preserve">VALOR UNITARIO DE REFERENCIA </t>
  </si>
  <si>
    <t>VALOR TOTAL</t>
  </si>
  <si>
    <t>NOMEX LACING TAPE X TUBO DE 500 YARDS</t>
  </si>
  <si>
    <t>UNIDAD</t>
  </si>
  <si>
    <t>NOMEX LACING TAPE PN: A-A-52084-C-3 / MIL-T-43435B NSN: 4020-01-095-6581 TUBO DE 500 YARDS</t>
  </si>
  <si>
    <t>02-02-01-002-006</t>
  </si>
  <si>
    <t>TOTAL DEL RUBRO</t>
  </si>
  <si>
    <t>RUBRO: 02-02-01-002-007 REC. 10 ARTÍCULOS TEXTILES (EXCEPTO PRENDAS DE VESTIR) PRESUPUESTO ASIGNADO $ 108.500.723,00</t>
  </si>
  <si>
    <t>CLOTH CLEANING LOW LINT TYPE 2 X CAJA</t>
  </si>
  <si>
    <t>CAJA</t>
  </si>
  <si>
    <t>CLOTH CLEANING LOW LINT TYPE 2 PN: A-A-59353 X CAJA NSN 7920-00-044-9281</t>
  </si>
  <si>
    <t>02-02-01-002-007</t>
  </si>
  <si>
    <t>DRY FIBERGLASS CLOTH 100 GRS X ROLLO</t>
  </si>
  <si>
    <t>ROLLO</t>
  </si>
  <si>
    <t>DRY FIBERGLASS CLOTH 100 GRS X ROLLO PN: HCS2510-10</t>
  </si>
  <si>
    <t>DRY FIBERGLASS CLOTH 80 GRS X ROLLO</t>
  </si>
  <si>
    <t>DRY FIBERGLASS CLOTH 80 GRS X ROLLO PN: HCS2510-10</t>
  </si>
  <si>
    <t>DRY KEVLAR CLOTH X ROLLO</t>
  </si>
  <si>
    <t>DRY KEVLAR CLOTH X ROLLO PN: HCS2510-13</t>
  </si>
  <si>
    <t xml:space="preserve">WYPALL X ROLLO </t>
  </si>
  <si>
    <t xml:space="preserve">WYPALL LIMPIADOR INDUSTRIAL X ROLLO DE 890 UNIDADES </t>
  </si>
  <si>
    <t>VELCRO BLACK X ROLLO</t>
  </si>
  <si>
    <t>VELCRO BLACK 50 MM X 25 M X ROLLO VEL151394 PS FR 8224</t>
  </si>
  <si>
    <t>VELCRO BLACK 50 MM X 25 M X ROLLO VEL151405 PS FR 8224</t>
  </si>
  <si>
    <t>RUBRO: 02-02-01-003-001 REC. 10 PRODUCTOS DE MADERA, CORCHO, CESTERÍA Y ESPARTERÍA PRESUPUESTO ASIGNADO $ 230.410,00</t>
  </si>
  <si>
    <t xml:space="preserve">APLICADORES DE MADERA CON ALGODÓN X CAJA </t>
  </si>
  <si>
    <t>APLICADORES DE MADERA CON ALGODÓN X CAJA DE 100 UNIDADES</t>
  </si>
  <si>
    <t>02-02-01-003-001</t>
  </si>
  <si>
    <t xml:space="preserve">BAJA LENGUAS X PAQUETE </t>
  </si>
  <si>
    <t>PAQUETE</t>
  </si>
  <si>
    <t>BAJA LENGUAS X PAQUETE 100 UNIDADES</t>
  </si>
  <si>
    <t>RUBRO: 02-02-01-003-002 REC. 10 PASTA O PULPA, PAPEL Y PRODUCTOS DE PAPEL; IMPRESOS Y ARTÍCULOS SIMILARES PRESUPUESTO ASIGNADO $ 6.179.521,00</t>
  </si>
  <si>
    <t>CAJA DE CARTON 24x14x14 X UNIDAD</t>
  </si>
  <si>
    <t>CORRUGATED BOXES 24x14x14 REF: S-4654 X UNIDAD</t>
  </si>
  <si>
    <t>02-02-01-003-002-01</t>
  </si>
  <si>
    <t>CINTA ENMASCARAR VERDE X ROLLO</t>
  </si>
  <si>
    <t xml:space="preserve">CINTA ENMASCARAR 233+3/4 X ROLLO DE 55 MTS VERDE </t>
  </si>
  <si>
    <t>CAJA DE CARTON 20 X 20 X  20 X UNIDAD</t>
  </si>
  <si>
    <t>CORRUGATED BOXES 20 X 20 X  20 REF: MODEL NO.S-4697 X UNIDAD</t>
  </si>
  <si>
    <t>CAJA DE CARTON DE 50CMX50CMX50CM X UNIDAD</t>
  </si>
  <si>
    <t xml:space="preserve">CINTA DE ENMASCARAR VERDE 0.5" ROLLO </t>
  </si>
  <si>
    <t>CINTA DE ENMASCARAR VERDE 0.5" X ROLLO DE 55M REF: 70006246444</t>
  </si>
  <si>
    <t xml:space="preserve">CINTA DE ENMASCARAR VERDE 1" X ROLLO </t>
  </si>
  <si>
    <t xml:space="preserve">CINTA DE ENMASCARAR VERDE 1" X ROLLO DE 55M REF: 7000002219 </t>
  </si>
  <si>
    <t>CINTA DE ENMASCARAR VERDE 2" X ROLLO</t>
  </si>
  <si>
    <t>CINTA DE ENMASCARAR VERDE 2" X ROLLO DE 55M</t>
  </si>
  <si>
    <t>PAÑOS DE PRECISION X CAJA</t>
  </si>
  <si>
    <t>PAÑOS DE PRECISION X CAJA DE 100 UNIDADES</t>
  </si>
  <si>
    <t>ROTULO DELICADO X PAQUETE</t>
  </si>
  <si>
    <t>ROTULO DELICADO X PAQUETE DE 1000 UNIDADES</t>
  </si>
  <si>
    <t>ROTULO ESTE LADO ARRIBA X PAQUETE</t>
  </si>
  <si>
    <t>ROTULO ESTE LADO ARRIBA X PAQUETE DE 1000 UNIDADES REF: S-3513</t>
  </si>
  <si>
    <t>ROTULO FRAGIL X PAQUETE</t>
  </si>
  <si>
    <t>ROTULO FRAGIL X PAQUETE DE 1000 UNIDADES REF: S-6204</t>
  </si>
  <si>
    <t xml:space="preserve">SOBRE ADHESIVO PARA FACTURAS INVOICE MEDIA CARTA X PAQUETE </t>
  </si>
  <si>
    <t>INVOICE ENCLOSED ENVELOPES MEDIA CARTA (SOBRE CON ADHESIVO PARA MARCACION DE EMBALAJE) X PAQUETE DE 1000 UNIDADES REF: S-2112</t>
  </si>
  <si>
    <t>RUBRO: 02-02-01-003-003 REC. 10 PRODUCTOS DE HORNOS DE COQUE; PRODUCTOS DE REFINACIÓN DE PETRÓLEO Y COMBUSTIBLE NUCLEAR PRESUPUESTO ASIGNADO $ 5.698.728,00</t>
  </si>
  <si>
    <t>LUBRICANTE X UNIDAD</t>
  </si>
  <si>
    <t>LUBRICANTE MILITARY`N PN: AC61 X UNIDAD</t>
  </si>
  <si>
    <t>02-02-01-003-003-03</t>
  </si>
  <si>
    <t xml:space="preserve">ACEITE HIDRAULICO ISO 68 AW X GALON </t>
  </si>
  <si>
    <t>GALON</t>
  </si>
  <si>
    <t>ACEITE HIDRAULICO PN: ISO 68 AW X GALON</t>
  </si>
  <si>
    <t>ACEITE 15W40 X GALON</t>
  </si>
  <si>
    <t xml:space="preserve">ACEITE 15W40 X GALON </t>
  </si>
  <si>
    <t>ACEITE 20W50 X GALON</t>
  </si>
  <si>
    <t>ACEITE 20W 50 X GALON</t>
  </si>
  <si>
    <t>ADHESIVE LOCTITE 416 X UNIDAD</t>
  </si>
  <si>
    <t>ADHESIVE PN: LOCTITE 416 X UNIDAD NSN: 8040-01-140-0954</t>
  </si>
  <si>
    <t>TECHNICAL PETROLATUM X LIBRA</t>
  </si>
  <si>
    <t>LIBRA</t>
  </si>
  <si>
    <t>TECHNICAL PETROLATUM PN: VV-P-236 X LIBRA NSN 9150-00-250-0926</t>
  </si>
  <si>
    <t>GRASA X UNIDAD DE 250 MILILITRO</t>
  </si>
  <si>
    <t>GRASA MILITARY`N PN: HA72 RE-NEW X UNIDAD DE 250 ML</t>
  </si>
  <si>
    <t>ANTI-SEIZE LUBRICANT X LIBRA</t>
  </si>
  <si>
    <t>ANTI-SEIZE LUBRICANT PN: MIL-PRF-907E X LB NSN: 8030-00-105-0270</t>
  </si>
  <si>
    <t>COMPOUND CLEANING B&amp;B 3100 X CANECA DE 5 GALONES</t>
  </si>
  <si>
    <t>CANECA</t>
  </si>
  <si>
    <t>COMPOUND CLEANING B&amp;B 3100 PN: MIL-PRF-85704 CANECA DE 5 GL NSN: 6850-00-181-7594</t>
  </si>
  <si>
    <t>RUBRO: 02-02-01-003-004 REC. 10 QUÍMICOS ORGÁNICOS BÁSICOS PRESUPUESTO ASIGNADO $ 9.752.564,00</t>
  </si>
  <si>
    <t>ACETONE TECHNICAL X CANECA DE 5 GALONES</t>
  </si>
  <si>
    <t>ACETONE TECHNICAL (81346) PN: ASTM D329 X CANECA DE 5 GL NSN: 6810-00-184-4796</t>
  </si>
  <si>
    <t>02-02-01-003-004-01</t>
  </si>
  <si>
    <t>ALCOHOL ISOPROPILICO TECHNICAL X CANECA DE 55 GALONES</t>
  </si>
  <si>
    <t>ALCOHOL ISOPROPILICO TECHNICAL PN: TT-I-735 NSN: 6810-00-543-7915 X CANECA DE 55 GL</t>
  </si>
  <si>
    <t>REFRIGERANTE PARA MOTOR COLOR ROJO X GALON</t>
  </si>
  <si>
    <t>02-02-01-003-004-02</t>
  </si>
  <si>
    <t>REFRIGERANTE PARA MOTOR COLOR VERDE X GALON</t>
  </si>
  <si>
    <t>TEFLON TAPE X CAJA DE 100 ROLLOS</t>
  </si>
  <si>
    <t xml:space="preserve">TEFLON TAPE P/N: 80-0180-0390-7 / 520 IN. X 0.5 IN NSN: 6515-01-504-9326 CAJA DE 100 ROLLOS </t>
  </si>
  <si>
    <t>02-02-01-003-004-07</t>
  </si>
  <si>
    <t>NORTON BLUE SHEETING PAINTABLE PLASTIC 12X400 X ROLLO</t>
  </si>
  <si>
    <t>NORTON BLUE SHEETING PAINTABLE PLASTIC 12X400 X ROLLO  PN: 636425-03344</t>
  </si>
  <si>
    <t>RUBRO: 02-02-01-003-005 REC. 10 OTROS PRODUCTOS QUÍMICOS; FIBRAS ARTIFICIALES (O FIBRAS INDUSTRIALES HECHAS POR EL HOMBRE) PRESUPUESTO ASIGNADO $ 324.494.579,00</t>
  </si>
  <si>
    <t>PINTURA ACRILICA NEGRA X UNIDAD DE 250 MILILITROS</t>
  </si>
  <si>
    <t>PINTURA ACRILICA NEGRA X UNIDAD DE 250 ML</t>
  </si>
  <si>
    <t>02-02-01-003-005-01</t>
  </si>
  <si>
    <t>PINTURA ANTICORROSIVA EN AEROSOL NEGRO MATE X UNIDAD DE 355 MILILITROS</t>
  </si>
  <si>
    <t>PINTURA ANTICORROSIVA EN AEROSOL NEGRO MATE X UNIDAD DE 355 ML</t>
  </si>
  <si>
    <t>AEROSOL PRIMER COATING GENERAL PURPOSE GREEN X UNIDAD DE 16 ONZAS</t>
  </si>
  <si>
    <t>AEROSOL PRIMER COATING GENERAL PURPOSE GREEN  PN: A-A-2786 / 0784-348 X 16 OZ NSN: 8010-01-368-2632</t>
  </si>
  <si>
    <t>AEROSOL PRIMER COATING LEAD AND CHROMATE FREE YELLOW PRIMER X UNIDAD DE 16 ONZAS</t>
  </si>
  <si>
    <t>AEROSOL PRIMER COATING LEAD AND CHROMATE FREE YELLOW PRIMER PN: A-A-2786 / 0784-331 X 16 OZ NSN: 8010-01-368-2633</t>
  </si>
  <si>
    <t>PRIMER SEALING COMPOUND X UNIDAD DE 16 ONZAS</t>
  </si>
  <si>
    <t>PRIMER SEALING COMPOUND PN: MIL-S-22473 / 74756 X UNIDAD DE 6 OZ NSN: 8030-00-181-8372</t>
  </si>
  <si>
    <t>MASILLA FINAL X UNIDAD DE 3.4 KILOGRAMOS</t>
  </si>
  <si>
    <t>MASILLA FINAL PN: FILL 211SM X UNIDAD DE 3.4 KG</t>
  </si>
  <si>
    <t>PRIMER SEALING COMPOUND X UNIDAD DE 1.75 ONZAS</t>
  </si>
  <si>
    <t>PRIMER SEALING COMPOUND PN: LOCTITE 7471 X UNIDAD DE 1.75 OZ NSN: 8030-01-388-5604</t>
  </si>
  <si>
    <t>PRIMER SEALING COMPOUND X UNIDAD DE 4 OZ</t>
  </si>
  <si>
    <t>PRIMER SEALING COMPOUND PN: LOCQUIC PRIMER N X UNIDAD DE 4 OZ NSN: 8030-00-900-2373</t>
  </si>
  <si>
    <t>PARTING COMPOUND FOUNDRY MOLD X UNIDAD DE 16 ONZAS</t>
  </si>
  <si>
    <t>PARTING COMPOUND FOUNDRY MOLD PN: RAM MR 225 SPRAY X 16 OZ NSN: 6850-01-561-9039</t>
  </si>
  <si>
    <t>AEROSOL FS 37038 X UNIDAD DE 12 ONZAS</t>
  </si>
  <si>
    <t>AEROSOL REF: FS # 37038 PN: MIL-C-85285 &amp; MIL-C-46168 DULL BLACK PWC: 297 X UNIDAD DE 12 OZ NSN: 8010-01-441-0162</t>
  </si>
  <si>
    <t>PINTURA AMARILLO X GALON</t>
  </si>
  <si>
    <t>PINTURA AMARILLO CROMO REF: B82YSA12 X GALON</t>
  </si>
  <si>
    <t>AEROSOL FS 17038 X UNIDAD DE 12 ONZAS</t>
  </si>
  <si>
    <t>AEROSOL REF: FS # 17038 GLOSS BLACK PWC: 297 X UNIDAD DE 12 OZ NSN: 8010-01-441-0162</t>
  </si>
  <si>
    <t>AEROSOL FS 23655 X UNIDAD DE 12 ONZAS</t>
  </si>
  <si>
    <t>AEROSOL REF: FS #  23655 PN: MIL-C-85285 &amp; MIL-C-46168 YELLOW PWC: 244 X UNIDAD DE 12 OZ NSN: 8010-01-441-6085</t>
  </si>
  <si>
    <t>AEROSOL FS 35042 X UNIDAD DE 12 ONZAS</t>
  </si>
  <si>
    <t>AEROSOL REF: FS #  35042 PN: MIL-C-85285 &amp; MIL-C-46168 BLUE PWC: 268 X UNIDAD DE 12 OZ NSN: 8010-01-441-6090</t>
  </si>
  <si>
    <t>AEROSOL FS 11136 X UNIDAD DE 12 ONZAS</t>
  </si>
  <si>
    <t>AEROSOL REF: FS # 11136 PN: MIL-C-85285 &amp; MIL-C-46168 GLOSS RED PWC: 216 X UNIDAD DE 12 OZ</t>
  </si>
  <si>
    <t>AEROSOL FS 34031 X UNIDAD DE 12 ONZAS</t>
  </si>
  <si>
    <t>AEROSOL REF: FS # 34031 PN: MIL-C-85285 &amp; MIL-C-46168 GREEN PWC: 280 X UNIDAD DE 12 OZ NSN: 8010-01-441-5897</t>
  </si>
  <si>
    <t>AEROSOL FS 36231 X UNIDAD DE 12 ONZAS</t>
  </si>
  <si>
    <t>AEROSOL REF: FS # 36231 PN: MIL-C-85285 &amp; MIL-C-46168 GRAY PWC: 298 X UNIDAD DE 12 OZ NSN: 8010-01-378-0191</t>
  </si>
  <si>
    <t>AEROSOL FS 37925 X UNIDAD DE 12 ONZAS</t>
  </si>
  <si>
    <t>AEROSOL REF: FS # 37925 PN: MIL-C-85285 &amp; MIL-C-46168 WHITE PWC: 247 X UNIDAD DE 12 OZ NSN: 8010-01-441-6088</t>
  </si>
  <si>
    <t>PRIMER SEALING COMPOUND X UNIDAD DE 4 ONZAS</t>
  </si>
  <si>
    <t>PRIMER SEALING COMPOUND PN: MIL-S-22473 / 74755 X UNIDAD DE 4 OZ NSN: 8030-00-082-2508</t>
  </si>
  <si>
    <t>EPOXY PRIMER COATING YELLOW X GALON</t>
  </si>
  <si>
    <t>EPOXY PRIMER COATING PN: MIL-PRF-23377 TIPO 1 CLASE C1 O C2 YELLOW X GALON NSN: 8010-01-416-6557 (EL NSN ESPECIFICA QUE ES KIT)</t>
  </si>
  <si>
    <t>EPOXY PRIMER COATING LIGHT GREEN X GALON</t>
  </si>
  <si>
    <t>EPOXY PRIMER COATING PN: MIL-PRF-23377 TIPO 1 CLASE C1 O C2 LIGHT GREEN X GALON NSN: 8010-01-555-3381 (EL NSN ESPECIFICA QUE ES KIT)</t>
  </si>
  <si>
    <t>EPOXY PRIMER COATING GREEN X GALON</t>
  </si>
  <si>
    <t>EPOXY PRIMER COATING PN: MIL-PRF-23377 TIPO 1 CLASE N GREEN PARA COMPUESTOS X GALON NSN: 8010-01-416-6557 (EL NSN ESPECIFICA QUE ES KIT)</t>
  </si>
  <si>
    <t>POLYURETHANE PROTECTIVE TAPE ADHESIVE PROMOTER X UNIDAD DE 473 MILILITROS</t>
  </si>
  <si>
    <t>POLYURETHANE PROTECTIVE TAPE ADHESIVE PROMOTER PN: 86A X UNIDAD DE 473 ML NSN: 8040-01-450-9187</t>
  </si>
  <si>
    <t>COATING POLYRETHANE AIRCRAFT BROWN X GALON</t>
  </si>
  <si>
    <t xml:space="preserve">COATING POLYRETHANE AIRCRAFT BROWN FS # 33446 PN: MIL-PRF-85285 X GALON </t>
  </si>
  <si>
    <t>COATING POLYURETHANE FINISH AIRCRAFT FLAT BLACK X GALON</t>
  </si>
  <si>
    <t>COATING POLYURETHANE FINISH AIRCRAFT FLAT BLACK FS # 37038 PN: MIL-PRF-85285F NSN: 8010-01-582-7294 X GALON</t>
  </si>
  <si>
    <t>CHEMICAL RESISTANT EPOXY PRIMER X GALON</t>
  </si>
  <si>
    <t xml:space="preserve">CHEMICAL RESISTANT EPOXY PRIMER PN: MIL-PRF-23377 TYPE I CLASS I-II YELLOW X GALON NSN: 8010-00-082-2450 </t>
  </si>
  <si>
    <t xml:space="preserve">POLYURETHANE PROTECTIVE TAPE TRANSPARENTE X ROLLO                                                 </t>
  </si>
  <si>
    <t xml:space="preserve">POLYURETHANE PROTECTIVE TAPE TRANSPARENTE REF: TAPE TYPE 8672 X ROLLO DE 25.4 MM X 32.9 M                                                                                                  </t>
  </si>
  <si>
    <t>EPOXY MATCH GREEN FLUID RESISTANT PRIMER X GALON</t>
  </si>
  <si>
    <t>EPOXY MATCH GREEN FLUID RESISTANT PRIMER PN: MIL-PRF-23377 TYPE I CLASS N X GALON NSN: 8010-00-082-2450 (EL NSN ESPECIFICA QUE ES KIT)</t>
  </si>
  <si>
    <t>LEAD FREE EPOXY PRIMER X GALON</t>
  </si>
  <si>
    <t>LEAD FREE EPOXY PRIMER PN: MIL-P-23377 TYPE I CLASS I-II GALON NSN: 8010-00-082-2450 (EL NSN ESPECIFICA QUE ES KIT)</t>
  </si>
  <si>
    <t>HIGH SOLID POLYURETHANE TOPCOAT CLEAR X GALON</t>
  </si>
  <si>
    <t>HIGH SOLID POLYURETHANE TOPCOAT CLEAR PN: MIL-PRF-85285E X GALON NSN: 8010-01-356-5170</t>
  </si>
  <si>
    <t>PRIMER COATING X UNIDAD DE 16 ONZAS</t>
  </si>
  <si>
    <t>PRIMER COATING PN: TT-P-1757 X UNIDAD DE 16 OZ NSN: 8010-00-297-0593</t>
  </si>
  <si>
    <t xml:space="preserve">EPOXY LIGHT GREEN HS LOW VOC PRIMER X GALON </t>
  </si>
  <si>
    <t>EPOXY LIGHT GREEN HS LOW VOC PRIMER PN: MIL-PRF-23377 TYPE I CLASS N X GALON NSN: 8010-01-555-3383 (EL NSN ESPECIFICA QUE ES KIT)</t>
  </si>
  <si>
    <t>EPOXY COATING  FS 36231 X GALON</t>
  </si>
  <si>
    <t>EPOXY COATING FS 36231 PN: MIL-PRF-22750 X GALON NSN: 8010-01-441-5921 (EL NSN ESPECIFICA QUE ES KIT)</t>
  </si>
  <si>
    <t>PRIMER POLYMIDE EPOXY X GALON</t>
  </si>
  <si>
    <t>PRIMER POLYMIDE EPOXY PN: MIL-PRF-23377 TYPE I CLASS N X GALON NSN: 8010-01-551-9718 (EL NSN ESPECIFICA QUE ES KIT)</t>
  </si>
  <si>
    <t>COATING POLYURETHANE AIRCRAFT WHITE X GALON</t>
  </si>
  <si>
    <t xml:space="preserve">COATING POLYRETHANE AIRCRAFT WHITE FS # 37875 PN: MIL-PRF-85285 X GALON NSN: 8010-01-561-9572  </t>
  </si>
  <si>
    <t>COATING POLYURETHANE FINISH FLAT GREEN X GALON</t>
  </si>
  <si>
    <t xml:space="preserve">COATING POLYURETHANE FINISH FLAT GREEN FS # 34087 PN: MIL-PRF-85285F X GALON NSN: 8010-01-582-7284 </t>
  </si>
  <si>
    <t>COATING POLYURETHANE FINISH AIRCRAFT FLAT BLACK FS # 37038 PN: MIL-PRF-85285F X GALON NSN: 8010-01-582-7294</t>
  </si>
  <si>
    <t xml:space="preserve">ANTI -SKID COATING X GALON </t>
  </si>
  <si>
    <t>ANTI-SKID COATING BLACK FS # 37038 PN: MIL-W-5044 X GALON NSN: 8010-00-141-7838</t>
  </si>
  <si>
    <t>ANTIESTATIC CONDUCTIVE EPOXY COATING FLAT BLACK X GALON</t>
  </si>
  <si>
    <t>ANTIESTATIC CONDUCTIVE EPOXY COATING PN: AMS-C-83231 X GALON NSN:8010-00-459-1754 COLOR: BLACK FS 37038</t>
  </si>
  <si>
    <t>HIGH SOLID POLYURETHANE TOPCOAT YELLOW X GALON</t>
  </si>
  <si>
    <t>HIGH SOLID POLYURETHANE TOPCOAT YELLOW PN: MIL-PRF-85285E FS 13655 X GALON</t>
  </si>
  <si>
    <t>POLYURETHANE FINISH FLAT GRAY X GALON</t>
  </si>
  <si>
    <t>HIGH SOLID POLYURETHANE FINISH FLAT GRAY FS 36231 X GALON NSN: 8010-01-265-9151</t>
  </si>
  <si>
    <t>COATING POLYRETHANE AIRCRAFT RED X GALON</t>
  </si>
  <si>
    <t xml:space="preserve">COATING POLYRETHANE AIRCRAFT RED FS 31136 PN: MIL-PRF-85285 X GALON </t>
  </si>
  <si>
    <t>PAINT HEAT RESISTING X KIT DE ONZAS</t>
  </si>
  <si>
    <t>KIT</t>
  </si>
  <si>
    <t>PAINT HEAT RESISTING PN: GES-69AR X KIT DE 8 OZ NSN: 8010-01-357-4155</t>
  </si>
  <si>
    <t>JABON LIQUIDO UNIDAD DE 4 LITROS</t>
  </si>
  <si>
    <t>JABON LIQUIDO X UNIDAD DE 4 LITROS PARA LIMPIEZA DE CHALECOS DE SEGURIDAD</t>
  </si>
  <si>
    <t>02-02-01-003-005-03</t>
  </si>
  <si>
    <t>LIMPIAVIDRIOS X UNIDAD DE 500 ML</t>
  </si>
  <si>
    <t>LIMPIAVIDRIOS X UNIDAD DE 500 ML CON ATOMIZADOR</t>
  </si>
  <si>
    <t>AMBIENTADOR EN AEROSOL X UNIDAD DE 1200 MILILITROS</t>
  </si>
  <si>
    <t>AMBIENTADOR EN AEROSOL REF: 1024195 X UNIDAD DE 1200 ML</t>
  </si>
  <si>
    <t>SHAMPOO AERONAUTICO X CANECA DE 55 GALONES</t>
  </si>
  <si>
    <t>SHAMPOO DE AERONAVE PN: MIL-PRF-85570 TYPE II X CANECA NSN: 6850-01-236-0128 (EL NSN ESPECIFICA QUE VIENE CANECA DE 55 GALONES)</t>
  </si>
  <si>
    <t>CLEANING COMPOUND SOLVENT TYPE II. X CANECA DE 55 GALONES</t>
  </si>
  <si>
    <t>CLEANING COMPOUND SOLVENT TYPE II PN: MIL-PRF-680 CANECA NSN: 850-01-584-7227 (EL NSN ESPECIFICA QUE VIENE CANECA DE 55 GALONES)</t>
  </si>
  <si>
    <t>ADHESIVO RTV 3145 X UNIDAD DE 300 MILILITROS</t>
  </si>
  <si>
    <t>ADHESIVO PN: RTV 3145 X UNIDAD DE 300 ML NSN: 8030-01-589-0666</t>
  </si>
  <si>
    <t>02-02-01-003-005-04</t>
  </si>
  <si>
    <t>RENOVADOR DESMANCHADOR DE TERMOFORMADOS FROTEX X UNIDAD DE 250 GRAMOS</t>
  </si>
  <si>
    <t>RENOVADOR T DESMANCHADOR DE TERMOFORMADOS FROTEX X UNIDAD DE 250 GRAMOS</t>
  </si>
  <si>
    <t>LIMPIADOR RENOVADOR DE LLANTAS X UNIDAD DE 500 ML</t>
  </si>
  <si>
    <t>LIMPIADOR RENOVADOR DE LLANTAS LLANTAX SIMONIZ X UNIDAD DE 500 ML REF: 103253</t>
  </si>
  <si>
    <t>MALLA DE SOLDAR X ROLLO</t>
  </si>
  <si>
    <t>MALLA DE SOLDAR X ROLLO DE 2.00 MM X LARGO 75 CM</t>
  </si>
  <si>
    <t>SUPER BONDER PINCEL X UNIDAD DE 5 GRAMOS</t>
  </si>
  <si>
    <t>SUPER BONDER PINCEL X UNIDAD DE 5 GR</t>
  </si>
  <si>
    <t>LIMPIADOR DE CUERO X UNIDAD DE 500 MILILITROS</t>
  </si>
  <si>
    <t>LIMPIADOR DE CUERO CON ACONDICIONADOR SIMONIZ UNIDAD DE 500 ML</t>
  </si>
  <si>
    <t>LIMPIA TAPICERIA ESPUMA X UNIDAD DE 600 MILILITROS</t>
  </si>
  <si>
    <t>LIMPIA TAPICERIA ESPUMA REF: 103386 COLOR NEUTRO DE SIMONIZ X UNIDAD DE 600 ML</t>
  </si>
  <si>
    <t>CORROSION PREVENTIVE COMPOUND X UNIDAD DE 11 OZ</t>
  </si>
  <si>
    <t>CORROSION PREVENTIVE COMPOUND PN: MIL-PRF-63460D X UNIDAD DE 11 OZ NSN 8030-01-418-9008</t>
  </si>
  <si>
    <t>CORROSION PREVENTIVE COMPOUND PN: MIL-PRF-81309H X UNIDAD DE 16 ONZAS</t>
  </si>
  <si>
    <t>CORROSION PREVENTIVE COMPOUND PN: MIL-PRF-81309H X UNIDAD DE 16 OZ NSN: 8030-01-438-4093</t>
  </si>
  <si>
    <t>TORQUE SEAL AZUL REF: 83318 X UNIDAD DE 01 ONZA</t>
  </si>
  <si>
    <t>TORQUE SEAL AZUL X UNIDAD DE 01 ONZA REF: 83318</t>
  </si>
  <si>
    <t>TORQUE SEAL ROJO REF: 83316 UNIDAD DE 01 ONZA</t>
  </si>
  <si>
    <t>TORQUE SEAL ROJO X UNIDAD DE 01 ONZA REF: 83316</t>
  </si>
  <si>
    <t>TORQUE SEAL AMARILLO REF: 83317 UNIDAD DE 01 ONZA</t>
  </si>
  <si>
    <t>TORQUE SEAL AMARILLO X UNIDAD DE 01 ONZA REF: 83317</t>
  </si>
  <si>
    <t>PEGANTE BOXER X UNIDAD DE 500 MILILITROS</t>
  </si>
  <si>
    <t>PEGANTE BOXER PN: PL285 X UNIDAD DE 500 ML</t>
  </si>
  <si>
    <t>LIMPIADOR DE CONTACTOS X UNIDAD DE 16 ONZAS</t>
  </si>
  <si>
    <t>LIMPIADOR DE CONTACTOS REF: CRC-10229811 X UNIDAD DE 16 ONZAS</t>
  </si>
  <si>
    <t>AUTOMATIC TRANSMISSION HYDRAULIC FLUID REF: DEXRON III X CUARTO</t>
  </si>
  <si>
    <t>CUARTO</t>
  </si>
  <si>
    <t>AUTOMATIC TRANSMISSION HYDRAULIC FLUID PN: DEXRON III X CUARTO NSN: 9150-00-698-2382</t>
  </si>
  <si>
    <t>SPRAY ZINC CHROMATE PRIMER X UNIDAD DE 16 ONZAS</t>
  </si>
  <si>
    <t>SPRAY ZINC CHROMATE PRIMER GREEN PN: MIL-P-6889A X UNIDAD DE 16 ONZAS NSN: 8010-00-634-7322</t>
  </si>
  <si>
    <t>CORROSION PREVENTIVE COMPOUND MIL-PRF-81309 TYPE 3 CLASS 2 X UNIDAD DE 16 ONZAS</t>
  </si>
  <si>
    <t>CORROSION PREVENTIVE COMPOUND PN: MIL-PRF-81309 TYPE 3 CLASS 2 X UNIDAD DE 16 ONZAS NSN: 8030-00-546-8637</t>
  </si>
  <si>
    <t>CORROSION PREVENTIVE COMPOUND CO2 GRADE X UNIDAD DE 16 ONZAS</t>
  </si>
  <si>
    <t xml:space="preserve">CORROSION PREVENTIVE COMPOUND CO2 GRADE PN: MIL-PRF-81309, TYPE 2, CLASS 2 X UNIDAD DE 16 ONZAS NSN: 8030-00-938-1947 </t>
  </si>
  <si>
    <t xml:space="preserve">ADHESIVO LOCTITE 495 X UNIDAD </t>
  </si>
  <si>
    <t xml:space="preserve">ADHESIVE PN: A-A-3097 / LOCTITE 495 X UNIDAD NSN: 8040-00-142-9193 </t>
  </si>
  <si>
    <t>SOLDADURA NUCLEO RESINA X UNIDAD DE 450 GRAMOS</t>
  </si>
  <si>
    <t>SOLDADURA NUCLEO RESINA REF: SOL-60/40 / 14366 PARA ELECTRONICA X UNIDAD DE 450 GR</t>
  </si>
  <si>
    <t>SPRAY/ ZINC CHROMATE PRIMER YELLOW PN: TTP1757 X UNIDAD DE 16 ONZAS NSN: 8010-00-297-0593</t>
  </si>
  <si>
    <t>GRASA AEROSHELL 33 X UNIDAD DE 14 ONZAS</t>
  </si>
  <si>
    <t>GRASA AEROSHELL 33 PN: MIL-PRF-23827C (TIPO I) X UNIDAD DE 14 ONZAS NSN: 9150-01-535-1197</t>
  </si>
  <si>
    <t>INHIBIDOR DE CORROSION X UNIDAD DE 11 ONZAS</t>
  </si>
  <si>
    <t>INHIBIDOR DE CORROSION LPS Nº3 X UNIDAD DE 11 ONZAS</t>
  </si>
  <si>
    <t>CORROSION PREVENTIVE COMPOUND MIL-DTL-85054 TYPE 1 CLASS 134A X UNIDAD DE 14 ONZAS</t>
  </si>
  <si>
    <t>CORROSION PREVENTIVE COMPOUND PN: MIL-DTL-85054 TYPE 1 CLASS 134A X UNIDAD DE 14 ONZAS NSN: 8030-01-347-0979</t>
  </si>
  <si>
    <t>ADHESIVO LOCTITE 430 X UNIDAD DE 1 ONZA</t>
  </si>
  <si>
    <t>ADHESIVE PN: A-A-3097 / LOCTITE 430 X  UNIDAD DE 1 ONZA NSN: 8040-01-203-1443</t>
  </si>
  <si>
    <t>CASE SEALING ADHESIVE CLEAR X UNIDAD DE 24 ONZAS</t>
  </si>
  <si>
    <t>CASE SEALING ADHESIVE CLEAR REF:  7000143197 X UNIDAD DE 24 ONZAS</t>
  </si>
  <si>
    <t>LIQUIDO DE FRENOS DOT 4 X LITRO</t>
  </si>
  <si>
    <t>LITRO</t>
  </si>
  <si>
    <t>ADHESIVE LOCTITE 380 X UNIDAD DE 1 ONZA</t>
  </si>
  <si>
    <t>ADHESIVE PN: LOCTITE 380 X UNIDAD DE 1 OZ NSN: 8040-01-284-3984</t>
  </si>
  <si>
    <t xml:space="preserve">SEALING COMPOUND PS-870-B-1/2 X KIT DE 473 MILILITROS </t>
  </si>
  <si>
    <t>SEALING COMPOUND PN: PS-870-B-1/2 X KIT DE 473 ML NSN: 8030-00-008-7198 (EL NSN ESPECIFICA QUE SE COMPONE DE DOS PARTES ES UN KIT DE MEDIDA DE PINTA )</t>
  </si>
  <si>
    <t>ADHESIVE SEALANT RTV 108 X UNIDAD DE 300 MILILITROS</t>
  </si>
  <si>
    <t>ADHESIVE SEALANT PN: RTV 108 X UNIDAD DE 300 ML NSN: 8040-01-514-8984</t>
  </si>
  <si>
    <t>SEALING COMPOUND CA1000 X UNIDAD DE 6 ONZAS</t>
  </si>
  <si>
    <t xml:space="preserve">SEALING COMPOUND PN: CA1000 X UNIDAD DE 6 ONZAS NSN: 8030-01-450-0381 </t>
  </si>
  <si>
    <t>CORROSION PREVENTIVE COMPOUND MIL-C-16173 CL1 GR1 X CUARTO</t>
  </si>
  <si>
    <t>CORROSION PREVENTIVE COMPOUND PN: MIL-C-16173 CL1 GR1 X CUARTO NSN: 8030-00-062-6950</t>
  </si>
  <si>
    <t>SEALING COMPOUND 870 C-48 X KIT DE 473 MILILITROS</t>
  </si>
  <si>
    <t>SEALING COMPOUND 870 C-48 PN: P/S 870 C-48 X UNIDAD DE 473 ML NSN: 8030-00-028-8495 (EL NSN ESPECIFICA QUE SE COMPONE DE DOS PARTES ES UN KIT DE MEDIDA DE PINTA )</t>
  </si>
  <si>
    <t>SEALING COMPOUND PR-1826 CLB-2 X KIT DE 473 MILILITROS</t>
  </si>
  <si>
    <t>SEALING COMPOUND PN: PR-1826 CLB-2 X UNIDAD DE 473 ML NSN: 8030-01-290-5138 (EL NSN ESPECIFICA QUE SE COMPONE DE DOS PARTES ES UN KIT DE MEDIDA DE PINTA )</t>
  </si>
  <si>
    <t>ADHESIVO EC1357 X CUARTO</t>
  </si>
  <si>
    <t>ADHESIVE PN: EC1357 / EC1300L X CUARTO NSN: 8040-00-165-8614</t>
  </si>
  <si>
    <t>CORROSION RESISTANT COATING ALODINE 1201 X GALON</t>
  </si>
  <si>
    <t xml:space="preserve">CORROSION RESISTANT COATING ALODINE 1201 PN: MIL-DTL-81706 X GALON NSN: 8030-00-823-8039 </t>
  </si>
  <si>
    <t>ADHESIVE SCOTCH-GRIP-847 X CUARTO</t>
  </si>
  <si>
    <t>ADHESIVE PN: SCOTCH-GRIP-847 X CUARTO NSN: 8040-00-390-7959</t>
  </si>
  <si>
    <t>ADHESIVE SEALANT RTV 162 X UNIDAD DE 2.8 ONZAS</t>
  </si>
  <si>
    <t>ADHESIVE SEALANT PN: RTV 162 X UNIDAD DE 2.8 OZ NSN: 8040-01-331-7133</t>
  </si>
  <si>
    <t>SEALING COMPOUND X KIT DE CUARTO</t>
  </si>
  <si>
    <t>SEALING COMPOUND PN: AMS-S-8802 / PR-1440 B1/2 X CUARTO NSN: 8030-00-080-1549 (EL NSN ESPECIFICA QUE SE COMPONE DE DOS PARTES ES UN KIT DE MEDIDA DE CUARTO )</t>
  </si>
  <si>
    <t>RETAINING COMPOUND X UNIDAD DE 250 MILILITROS</t>
  </si>
  <si>
    <t>RETAINING COMPOUND LOCTITE 640 PN: ASTM D5363 X UNIDAD DE 250 ML NSN: 8030-00-067-6744</t>
  </si>
  <si>
    <t>SEALING COMPOUND 8821 X UNIDAD</t>
  </si>
  <si>
    <t xml:space="preserve">UNIDAD </t>
  </si>
  <si>
    <t xml:space="preserve">SEALING COMPOUND PN: 08821 X UNIDAD NSN: 8030-00-081-2339 </t>
  </si>
  <si>
    <t>ADHESIVO LOCTITE 271 X UNIDAD DE 10 MILILITROS</t>
  </si>
  <si>
    <t xml:space="preserve">ADHESIVO PN: LOCTITE 271 X UNIDAD DE 10 ML NSN: 8030-01-488-5064 </t>
  </si>
  <si>
    <t xml:space="preserve">SEALING COMPOUND LOCTITE 609 X UNIDAD DE 50 MILILITROS </t>
  </si>
  <si>
    <t>SEALING COMPOUND TYPE I PN: LOCTITE 609 X  UNIDAD DE 50 ML NSN 8040-01-576-4959</t>
  </si>
  <si>
    <t>ADHESIVE EA9303.3 X KIT DE CUARTO</t>
  </si>
  <si>
    <t>ADHESIVE PN: EA9303.3 X KIT NSN: 8040-01-641-5618 (EL NSN ESPECIFICA QUE VIENE POR KIT DE MEDIDA DE CUARTO)</t>
  </si>
  <si>
    <t xml:space="preserve">CORROSION PREVENTIVE COMPOUND MIL-C-16173 CL 1 GR 4 X GALON </t>
  </si>
  <si>
    <t>CORROSION PREVENTIVE COMPOUND PN: MIL-C-16173 CL 1 GR 4 X GALON NSN: 8030-00-062-5866</t>
  </si>
  <si>
    <t>SEALING COMPOUND PR-1005-L X UNIDAD DE 473 MILILITROS</t>
  </si>
  <si>
    <t>SEALING COMPOUND PN: PR-1005-L X KIT DE 473 ML NSN: 8030-00-664-4019</t>
  </si>
  <si>
    <t>ADHESIVO EPON 815C X GALON</t>
  </si>
  <si>
    <t>ADHESIVE PN: EPON 815C / 740005P1 X GALON NSN: 8040-00-843-7873</t>
  </si>
  <si>
    <t>SEALING COMPOUND MIL-S-46163 X UNIDAD DE 250 MILILITROS</t>
  </si>
  <si>
    <t>SEALING COMPOUND PN: MIL-S-46163 LOCTITE 242 X UNIDAD DE 250 ML NSN: 8030-01-025-1692</t>
  </si>
  <si>
    <t xml:space="preserve">ADHESIVO LOCTITE 404 X UNIDAD DE 16 ONZAS </t>
  </si>
  <si>
    <t>ADHESIVO PN: 46561 / LOCTITE 404 X UNIDAD DE 16 ONZAS NSN: 8040-01-210-1017</t>
  </si>
  <si>
    <t xml:space="preserve">CORROSION PREVENTIVE COMPOUND MIL-C-16173 CL 1 GR 3 X GALON </t>
  </si>
  <si>
    <t xml:space="preserve">GALON </t>
  </si>
  <si>
    <t>CORROSION PREVENTIVE COMPOUND PN: MIL-C-16173 CL 1 GR 3 X GALON NSN: 8030-00-244-1296</t>
  </si>
  <si>
    <t>SEALING COMPOUND 60941 X UNIDAD DE 250 MILILITROS</t>
  </si>
  <si>
    <t>SEALING COMPOUND PN: 60941 X UNIDAD DE 250 ML NSN: 8030-00-891-8358</t>
  </si>
  <si>
    <t xml:space="preserve">CORROSION RESISTAN COATING ALODINE 1132 X UNIDAD </t>
  </si>
  <si>
    <t>CORROSION RESISTAN COATING PN: ALODINE 1132 TOUCH-N-PREP-COATING X UNIDAD NSN: 8030-01-460-0246</t>
  </si>
  <si>
    <t xml:space="preserve">ADHESIVO RTV 133 X UNIDAD DE 10.1 ONZAS </t>
  </si>
  <si>
    <t>ADHESIVE PN: 230493-004 / RTV 133 X UNIDAD DE 10.1 ONZAS NSN: 8040-01-168-0077</t>
  </si>
  <si>
    <t>SEALING COMPOUND 8441 X UNIDAD 250 MILILITROS</t>
  </si>
  <si>
    <t>SEALING COMPOUND PN: 08441 X UNIDAD DE 250 ML NSN: 8030-00-964-7537</t>
  </si>
  <si>
    <t>ADHESIVO EA9309.3NA X KIT DE CUARTO</t>
  </si>
  <si>
    <t>ADHESIVE PN: EA9309.3NA CLASS II B X KIT DE CUARTO NSN: 8040-01-163-3481</t>
  </si>
  <si>
    <t xml:space="preserve">CORROSION RESISTANT COATING ALODINE 120 X KIT </t>
  </si>
  <si>
    <t>CORROSION RESISTANT COATING PN: ALODINE 120 X KIT NSN: 8030-00-779-4699</t>
  </si>
  <si>
    <t>ADHESIVO EA934NA X KIT DE CUARTO</t>
  </si>
  <si>
    <t xml:space="preserve">KIT DE CUARTO </t>
  </si>
  <si>
    <t>ADHESIVE PN: EA934NA X KIT DE CUARTO NSN: 8040-00-016-8662</t>
  </si>
  <si>
    <t>EPOXY ADHESIVE X KIT DE 473 MILITROS</t>
  </si>
  <si>
    <t>EPOXY ADHESIVE PN: 1751-B/A X KIT DE 473 ML MARCA SCOTCH WELD NSN 8040-00-123-6954 (EL NSN ESPECIFICA QUE SE COMPONE DE DOS PARTES ES UN KIT DE MEDIDA DE PINTA )</t>
  </si>
  <si>
    <t>EPIKURE AGENT CURE REF: 3282 X GALON</t>
  </si>
  <si>
    <t>ADHESIVO EPOCAST 50A X GALON</t>
  </si>
  <si>
    <t>ADHESIVE PN: EPOCAST 50A X GALON NSN: 8040-00-148-9849</t>
  </si>
  <si>
    <t>SEALING COMPOUND EPOCAST 169/946 X CUARTO</t>
  </si>
  <si>
    <t>SEALING COMPOUND PN: EPOCAST 169/946 X CUARTO NSN: 8030-00-180-5931</t>
  </si>
  <si>
    <t>CORROSION PREVENTIVE COMPOUND AMS-M-3171 X KIT</t>
  </si>
  <si>
    <t xml:space="preserve">CORROSION PREVENTIVE COMPOUND PN: AMS-M-3171 TYPE 6 X KIT NSN: 8030-01-512-2416 </t>
  </si>
  <si>
    <t>RESINA 956 X KIT DE CUARTO</t>
  </si>
  <si>
    <t>RESINA PN: EA956 X KIT DE CUARTO NSN: 8040-00-463-7042</t>
  </si>
  <si>
    <t xml:space="preserve">ADHESIVO DAPCOTAC 3300 X UNIDAD DE 473 MILILITROS </t>
  </si>
  <si>
    <t>ADHESIVE PN: DAPCOTAC 3300 X UNIDAD DE 473 ML NSN: 8040-01-419-8062 (EL NSN ESPECIFICA QUE SE COMPONE DE DOS PARTES ES UN KIT DE MEDIDA DE PINTA )</t>
  </si>
  <si>
    <t>CORROSION PREVENTIVE COMPOUND X CANECA DE 55 GALONES</t>
  </si>
  <si>
    <t xml:space="preserve">CANECA </t>
  </si>
  <si>
    <t>CORROSION PREVENTIVE COMPOUND PN: WD40 X CANECA NSN: 8030-00-838-7788 (EL NSN ESPECIFICA QUE VIENE EN CANECA DE 55 GALONES)</t>
  </si>
  <si>
    <t>REMOVER PAINT X CANECA DE 55 GL</t>
  </si>
  <si>
    <t>REMOVER PAINT ACID-TAKE OFF 55 CANECA DE 55 GALONES</t>
  </si>
  <si>
    <t>TOALLA MICROFIBRA X UNIDAD</t>
  </si>
  <si>
    <t>TOALLA MICROFIBRA PARA LIMPIEZA TERMOFORMADOS DE LA AERONAVE REF: 10622 X UNIDAD</t>
  </si>
  <si>
    <t>02-02-01-003-005</t>
  </si>
  <si>
    <t>RUBRO: 02-02-01-004-008 REC. 10 APARATOS MÉDICOS, INSTRUMENTOS ÓPTICOS Y DE PRECISIÓN, RELOJES PRESUPUESTO ASIGNADO $ 5.941.770,00</t>
  </si>
  <si>
    <t>HI-LOK GAUGE WITH SLIDE X UNIDAD</t>
  </si>
  <si>
    <t xml:space="preserve">HI-LOK GAUGE WITH SLIDE PN: 14055 X UNIDAD </t>
  </si>
  <si>
    <t>02-02-01-004-008-02</t>
  </si>
  <si>
    <t>JERINGA X UNIDAD DE CAPACIDAD DE 10 MILILITROS</t>
  </si>
  <si>
    <t xml:space="preserve">JERINGA DE 10 ML X UNIDAD SIN AGUJA </t>
  </si>
  <si>
    <t>02-02-01-004-008-01</t>
  </si>
  <si>
    <t xml:space="preserve">JERINGA X UNIDAD DE CAPACIDAD DE 15 MILILITROS </t>
  </si>
  <si>
    <t xml:space="preserve">JERINGA DE 15 ML X UNIDAD SIN AGUJA </t>
  </si>
  <si>
    <t>RUBRO: 02-02-01-003-006 REC. 10 PRODUCTOS DE CAUCHO Y PLÁSTICO PRESUPUESTO ASIGNADO $ 82.117.666,00</t>
  </si>
  <si>
    <t xml:space="preserve">LLANTAS DELANTERAS 5,30 – 12 X UNIDAD </t>
  </si>
  <si>
    <t>LLANTAS DELANTERAS 5.30 - 12 X UNIDAD</t>
  </si>
  <si>
    <t>02-02-01-003-006-01</t>
  </si>
  <si>
    <t>LLANTAS TRASERAS X UNIDAD</t>
  </si>
  <si>
    <t>LLANTAS TRASERAS PN: 265/75 R16 X UNIDAD</t>
  </si>
  <si>
    <t>LLANTAS DELANTERAS 6.50X R 10 X UNIDAD</t>
  </si>
  <si>
    <t>LLANTAS 7,50-15 12P.R X UNIDAD</t>
  </si>
  <si>
    <t>LLANTAS 7.50-15 12P.R X UNIDAD</t>
  </si>
  <si>
    <t>LLANTAS 8,25-15 12P.R X UNIDAD</t>
  </si>
  <si>
    <t>LLANTAS 8.25-15 12P.R X UNIDAD</t>
  </si>
  <si>
    <t xml:space="preserve">DRAINTUBE /.75ODX.625ID X ROLLO </t>
  </si>
  <si>
    <t>DRAINTUBE / 0.750 OD X 0.625 ID X ROLLO DE 500 METROS PN: AEM02044 / 70500-02073-106 / NSN: 4720-01-410-8553</t>
  </si>
  <si>
    <t>02-02-01-003-006-02</t>
  </si>
  <si>
    <t>RUEDA DE TRABAJO PESADO REF: 4''X1 1/4'' X UNIDAD</t>
  </si>
  <si>
    <t xml:space="preserve">NON METALING TUBING X CAJA DE 50 FT </t>
  </si>
  <si>
    <t>NON METALING TUBING X CAJA DE 50 FT PN: 725437-8 NSN: 4720-01-004-8081</t>
  </si>
  <si>
    <t>MANGUERA TRANSPARENTE 1/8" X METRO</t>
  </si>
  <si>
    <t>METRO</t>
  </si>
  <si>
    <t>MANGUERA TRANSPARENTE REF: CRISTAL O NIVEL 1/8" X METROS</t>
  </si>
  <si>
    <t>02-02-01-003-006-03</t>
  </si>
  <si>
    <t>PAPEL VINIPEL NEGRO REF: S-2900BL X ROLLO</t>
  </si>
  <si>
    <t>PAPEL VINIPEL NEGRO INDUSTRIAL REF: S-2900BL X ROLLO DE 500 METROS</t>
  </si>
  <si>
    <t>POLIETILENO STRETCH NEGRO X ROLLO</t>
  </si>
  <si>
    <t>POLIETILENO STRETCH NEGRO REF: 20 CAL 50CM X ROLLO DE 300 METROS</t>
  </si>
  <si>
    <t xml:space="preserve">PAPEL BURBUJA INDUSTRIAL 24" X ROLLO </t>
  </si>
  <si>
    <t>ROLLO DE BURBUJA INDUSTRIAL-24" X ROLLO DE 375 FT 5⁄16" PERFORADO</t>
  </si>
  <si>
    <t>RELEASE FILM PERFORATED PN: HCS2108-P X ROLLO</t>
  </si>
  <si>
    <t>RELEASE FILM PERFORATED PN: HCS2108-P X ROLLO DE 200 YDS</t>
  </si>
  <si>
    <t>PEEL PLY, NYLON PN: HCS2112 X ROLLO</t>
  </si>
  <si>
    <t>PEEL PLY, NYLON PN: HCS2112 X ROLLO DE 200 YDS</t>
  </si>
  <si>
    <t xml:space="preserve">FRASCO PARA TOMA DE MUESTRA X UNIDAD </t>
  </si>
  <si>
    <t xml:space="preserve">FRASCO PARA TOMA DE MUESTRA X UNIDAD DE 70 ML CADA UNO </t>
  </si>
  <si>
    <t>02-02-01-003-006-04</t>
  </si>
  <si>
    <t>BOLSAS AUTOSELLABLES TAMAÑO CARTA X PAQUETE DE 100 UNIDADES</t>
  </si>
  <si>
    <t>BOLSAS AUTOSELLABLES TAMAÑO OFICIO X PAQUETE DE 100 UNIDADES</t>
  </si>
  <si>
    <t>BOLSA PLASTICA AUTOSELLANTE  8" X  6" X PAQUETE DE 100 UNIDADES</t>
  </si>
  <si>
    <t>BOLSA PLASTICA AUTOSELLANTE 8" X  6"  PAQUETE DE 100 UNIDADES</t>
  </si>
  <si>
    <t>VASO DESECHABLE PARA PISTOLA DE PINTURA COPA 20 OZ X CAJA DE 100 UNIDADES</t>
  </si>
  <si>
    <t>VASO DESECHABLE PARA PISTOLA DE PINTURA COPA DE CAPACIDAD DE 20 OZ X CAJA DE 100 UNIDADES</t>
  </si>
  <si>
    <t>BOLSAS DE POLIETILENO PRECORTADO DE 150 X 280 MM X ROLLO</t>
  </si>
  <si>
    <t>BOLSAS DE POLIETILENO PRECORTADO DE 150 X 280 MM X ROLLO DE 400 METROS REF: M9PG110218</t>
  </si>
  <si>
    <t>TAPE PRESSURE SENSITIVE PN: 8783476 X ROLLO</t>
  </si>
  <si>
    <t>TAPE PRESSURE SENSITIVE PN: 8783476 X ROLLO DE 60 YDS NSN: 7510-00-266-6712</t>
  </si>
  <si>
    <t>02-02-01-003-006-09</t>
  </si>
  <si>
    <t>ESPARCIDOR ROJO PARA RESINAS X UNIDAD</t>
  </si>
  <si>
    <t xml:space="preserve">ESPARCIDOR ROJO PARA RESINAS X UNIDAD </t>
  </si>
  <si>
    <t>CINTA DE EMPAQUE 301 X ROLLO</t>
  </si>
  <si>
    <t>CINTA DE EMPAQUE 301 PN: LT000012386 REF: 48MMX101 SCOTCH X ROLLO DE 55 METROS</t>
  </si>
  <si>
    <t xml:space="preserve">CINTA ADHESIVA VERDE X 18MM X 55M X ROLLO </t>
  </si>
  <si>
    <t>CINTA ADHESIVA VERDE SCOTCH X 18MM X ROLLO DE 55 METROS PN: 7000126657 3M</t>
  </si>
  <si>
    <t>CINTAS DE AMARRE TRANSPARENTE 3,6 X 370 MM X PAQUETE DE 100 UNIDADES</t>
  </si>
  <si>
    <t>CINTAS DE AMARRE TRANSPARENTE 3,6 X 150 MM X PAQUETE DE 100 UNIDADES</t>
  </si>
  <si>
    <t xml:space="preserve">SACAPINES PN: M81969/14-03 X UNIDAD </t>
  </si>
  <si>
    <t xml:space="preserve">SACAPINES PN: M81969/14-03 X UNIDAD NSN: 5120-00-915-4588 </t>
  </si>
  <si>
    <t>SACAPINES PN: M81969/14-11 X UNIDAD</t>
  </si>
  <si>
    <t>SACAPINES PN: M81969/14-11 X UNIDAD NSN:  5120-01-425-8911</t>
  </si>
  <si>
    <t xml:space="preserve">SACAPINES PN: M81969/14-01 X UNIDAD  </t>
  </si>
  <si>
    <t>SACAPINES PN: M81969/14-01 X UNIDAD NSN: 5120-00-018-0575</t>
  </si>
  <si>
    <t>CATERPILAR GROMMET PN: MS21266-2N NSN: 5325-00-074-330 X UNIDAD</t>
  </si>
  <si>
    <t>CATERPILAR GROMMET PN: MS21266-2N X UNIDAD NSN: 5325-00-074-3301</t>
  </si>
  <si>
    <t xml:space="preserve">CINTA AISLANTE PN: SUPER 33+ SCOTCH 23 X ROLLO </t>
  </si>
  <si>
    <t>CINTA AISLANTE PN: SUPER 33+ SCOTCH X ROLLO DE 20.1 METROS</t>
  </si>
  <si>
    <t>TUBING PLASTIC SPIRAL WRAP PN: R23100-1 X METRO</t>
  </si>
  <si>
    <t>TUBING PLASTIC SPIRAL WRAP PN: R23100-1 NSN: 9330-00-753-5372 X METRO</t>
  </si>
  <si>
    <t>TUBING PLASTIC SPIRAL WRAP PN: R23100-3 X METRO</t>
  </si>
  <si>
    <t>TUBING PLASTIC SPIRAL WRAP PN: R23100-3 NSN: 9330-00-688-7856 X METRO</t>
  </si>
  <si>
    <t xml:space="preserve">INSULATION SLEEVING ELECTRICAL PN: M23053/5-114-0 X ROLLO  </t>
  </si>
  <si>
    <t>INSULATION SLEEVING ELECTRICAL PN: M23053/5-114-0 NSN: 5970-00-781-6832 X ROLLO DE 50 FT</t>
  </si>
  <si>
    <t>SEALING TAPE PN: HCS2125 X ROLLO</t>
  </si>
  <si>
    <t>SEALING TAPE PN: HCS2125 X ROLLO DE 32 FT</t>
  </si>
  <si>
    <t>CINTA DE FIBRA DE VIDRIO AISLANTE DE 1/2" X ROLLO</t>
  </si>
  <si>
    <t xml:space="preserve">CINTA DE FIBRA DE VIDRIO AISLANTE DE 1/2" X ROLLO DE 20.1 MT PN: SCOTCH27 </t>
  </si>
  <si>
    <t xml:space="preserve">CINTA AISLANTE DE VINILO PN: SUPER 33+ X ROLLO </t>
  </si>
  <si>
    <t xml:space="preserve">CINTA AISLANTE DE VINILO PN: SUPER 33+ X 19 MM X ROLLO DE 20.1 METROS </t>
  </si>
  <si>
    <t xml:space="preserve">WRAP-AROUND HEAT SHRINK PN: ZT03–04–010–01 X UNIDAD </t>
  </si>
  <si>
    <t>WRAP-AROUND HEAT SHRINK PN: ZT03–04–010–01 NSN: 5970-01-611-8106 X UNIDAD</t>
  </si>
  <si>
    <t>CINTA DE DUCTO DE USO INDUSTRIAL X ROLLO</t>
  </si>
  <si>
    <t>CINTA DE DUCTO DE USO INDUSTRIAL X 48 MM X ROLLO DE 27 METROS PN: 3939 PLATA 3M</t>
  </si>
  <si>
    <t>FLASH BREAKER TAPE PN: HCS2114 X ROLLO</t>
  </si>
  <si>
    <t>FLASH BREAKER TAPE PN: HCS2114 X ROLLO DE 72 YDS</t>
  </si>
  <si>
    <t>PRESSURE SENSITIVE ADHESIVE TAPE 1 1/2 IN PN: AA113 X ROLLO</t>
  </si>
  <si>
    <t>PRESSURE SENSITIVE ADHESIVE TAPE 1 1/2-in PN: AA113 X ROLLO DE 72 YDS NSN: 7510-00-551-9826</t>
  </si>
  <si>
    <t xml:space="preserve">CINTA AUTOADHESIVA DE SILICONA X ROLLO </t>
  </si>
  <si>
    <t xml:space="preserve">CINTA AUTOADHESIVA DE SILICONA X ROLLO DE 432 PULGADAS PN: AA59163-1-II-.040 NSN: 5970-00-949-4846 </t>
  </si>
  <si>
    <t xml:space="preserve">TAPE SILICONE PN: 3003M70P01 X ROLLO </t>
  </si>
  <si>
    <t>TAPE SILICONE PN: 3003M70P01 X ROLLO DE 432 PULGADAS NSN: 5970-00-480-1329</t>
  </si>
  <si>
    <t>TAPE PRESSURE SENSITIVE ADHESIVE PN: 232. 3 IN X ROLLO</t>
  </si>
  <si>
    <t>TAPE PRESSURE SENSITIVE ADHESIVE PN: 232.3 IN X ROLLO DE 60 YDS NSN: 7510-00-266-6707</t>
  </si>
  <si>
    <t>TAPE PRESSURE SENSITIVE PN: 8663 X ROLLO</t>
  </si>
  <si>
    <t>TAPE PRESSURE SENSITIVE PN: 8663 X ROLLO DE 36 FT NSN: 7510-01-326-1568</t>
  </si>
  <si>
    <t>CINTA DE FIBRA DE VIDRIO DE 1" X ROLLO</t>
  </si>
  <si>
    <t>CINTA DE FIBRA DE VIDRIO DE 1 " X ROLLO DE 66 FT PN: MIL-I-19166C NSN: 5970-00-612-8492</t>
  </si>
  <si>
    <t>INSULATION SLEEVE X ROLLO</t>
  </si>
  <si>
    <t>INSULATION SLEEVE PN: MIL-I-631 NSN: 5970-00-729-2966 X ROLLO DE 100 FT</t>
  </si>
  <si>
    <t xml:space="preserve">INSULATION ELECTRICAL PN: 5-3IN X ROLLO </t>
  </si>
  <si>
    <t>INSULATION ELECTRICAL PN: 5-3 in NSN: 5970-00-881-3657  X ROLLO DE 2592 PULGADAS</t>
  </si>
  <si>
    <t xml:space="preserve">TUBING NONMETALLIC X CAJA DE 100 FT </t>
  </si>
  <si>
    <t>TUBING NONMETALLIC PN: TYGOTHANE 3/8 ID - 0.375 ID X 0.500 OD X MT NSN: 4720-01-145-6685 X CAJA DE 100 FT</t>
  </si>
  <si>
    <t xml:space="preserve">TAPE PRESSURE SENSITIVE ADHESIVE PN: 80-6109-1847-8. X ROLLO </t>
  </si>
  <si>
    <t>TAPE PRESSURE SENSITIVE ADHESIVE PN: 80-6109-1847-8 NSN: 5970-01-623-9080 X ROLLO DE 72 YARDAS</t>
  </si>
  <si>
    <t>RUBRO: 02-02-01-003-007 REC. 10 VIDRIO Y PRODUCTOS DE VIDRIO Y OTROS PRODUCTOS NO METÁLICOS N.C.P. PRESUPUESTO ASIGNADO $ 17.898.608,00</t>
  </si>
  <si>
    <t>FIBERGLASS BLEEDER CLOTH HCS2410-010 X ROLLO</t>
  </si>
  <si>
    <t>FIBERGLASS BLEEDER CLOTH PN: HCS2410-010 X ROLLO DE 1 YDS</t>
  </si>
  <si>
    <t>02-02-01-003-007-01</t>
  </si>
  <si>
    <t>PAPEL DE LIJA GRANO 120 X UNIDAD</t>
  </si>
  <si>
    <t>PAPEL DE LIJA GRANO PN: 120 X UNIDAD</t>
  </si>
  <si>
    <t>02-02-01-003-007-09</t>
  </si>
  <si>
    <t>PAPEL DE LIJA GRANO 220 X UNIDAD</t>
  </si>
  <si>
    <t>PAPEL DE LIJA GRANO PN: 220 X UNIDAD</t>
  </si>
  <si>
    <t>PAPEL DE LIJA GRANO 400 X UNIDAD</t>
  </si>
  <si>
    <t>PAPEL DE LIJA GRANO PN: 400 X UNIDAD</t>
  </si>
  <si>
    <t>PAPEL DE LIJA GRANO 180 X UNIDAD</t>
  </si>
  <si>
    <t>PAPEL DE LIJA GRANO PN: 180 X UNIDAD</t>
  </si>
  <si>
    <t>PAPEL DE LIJA GRANO 80 X UNIDAD</t>
  </si>
  <si>
    <t>PAPEL DE LIJA GRANO PN: 80 X UNIDAD</t>
  </si>
  <si>
    <t>PAPEL DE LIJA GRANO 320 X UNIDAD</t>
  </si>
  <si>
    <t>PAPEL DE LIJA GRANO PN: 320 X UNIDAD</t>
  </si>
  <si>
    <t>DISCO ABRASIVO GRADO FUERTE PN: 07516 X UNIDAD</t>
  </si>
  <si>
    <t xml:space="preserve">DISCO ABRASIVO GRADO FUERTE PN: 07516 X UNIDAD </t>
  </si>
  <si>
    <t>DISCO ABRASIVO GRADO MEDIO PN: 07481 X UNIDAD</t>
  </si>
  <si>
    <t xml:space="preserve">DISCO ABRASIVO GRADO MEDIO PN: 07481 X UNIDAD </t>
  </si>
  <si>
    <t>DISCO ABRASIVO GRADO SUAVE PN: 05523 X UNIDAD</t>
  </si>
  <si>
    <t>PAPEL DE LIJA GRANO 150 X UNIDAD</t>
  </si>
  <si>
    <t>PAPEL DE LIJA GRANO PN: 150 X UNIDAD</t>
  </si>
  <si>
    <t>PSA AND NORGRIP DISCS P120B PN: 83817 X ROLLO</t>
  </si>
  <si>
    <t>PSA AND NORGRIP DISCS P120B PN: 83817 X ROLLO DE 100 DISCOS</t>
  </si>
  <si>
    <t>PURPLE SANDING DISC GRANO P180 X ROLLO</t>
  </si>
  <si>
    <t>PURPLE SANDING DISC GRANO PN: P180 X ROLLO DE 100 DISCOS</t>
  </si>
  <si>
    <t>PURPLE SANDING DISC GRANO P80 X ROLLO</t>
  </si>
  <si>
    <t xml:space="preserve">PURPLE SANDING DISC GRANO PN: P80 X ROLLO DE 100 DISCOS </t>
  </si>
  <si>
    <t>PSA AND NORGRIP DISCS P180B PN: 83819 X ROLLO</t>
  </si>
  <si>
    <t>PSA AND NORGRIP DISCS P180B PN: 83819 X ROLLO DE 100 DISCOS</t>
  </si>
  <si>
    <t>PSA AND NORGRIP DISCS P100B PN: 83816 X ROLLO</t>
  </si>
  <si>
    <t>PSA AND NORGRIP DISCS P100B PN: 83816 X ROLLO DE 100 DISCOS</t>
  </si>
  <si>
    <t>PSA AND NORGRIP DISCS P220B PN: 83820 X ROLLO</t>
  </si>
  <si>
    <t xml:space="preserve">PSA AND NORGRIP DISCS P220B PN: 83820 X ROLLO DE 100 DISCOS </t>
  </si>
  <si>
    <t>PSA AND NORGRIP DISCS P150B PN: 83820 X ROLLO</t>
  </si>
  <si>
    <t>PSA AND NORGRIP DISCS P80B PN: 83815 X ROLLO</t>
  </si>
  <si>
    <t>PSA AND NORGRIP DISCS P80B PN: 83815 X ROLLO DE 100 DISCOS</t>
  </si>
  <si>
    <t xml:space="preserve">SABRA X ROLLO </t>
  </si>
  <si>
    <t>SABRA REF: 7447 X ROLLO DE 6 PULGADAS X 30 PIES</t>
  </si>
  <si>
    <t>RUBRO: 02-02-01-004-002 REC. 10 PRODUCTOS METÁLICOS ELABORADOS (EXCEPTO MAQUINARIA Y EQUIPO) PRESUPUESTO ASIGNADO $ 81.528.201,00</t>
  </si>
  <si>
    <t>RIVET CAP 1/8 DL10331 X UNIDAD</t>
  </si>
  <si>
    <t>02-02-01-004-002</t>
  </si>
  <si>
    <t>RIVET CAP 3/16 LD10333 X UNIDAD</t>
  </si>
  <si>
    <t>RIVET CAP 5/32 LD10332 X UNIDAD</t>
  </si>
  <si>
    <t>BROCA No40 COBALTO PN: 01-040 X UNIDAD</t>
  </si>
  <si>
    <t>BROCA #40 COBALTO PN: 01-040 X UNIDAD</t>
  </si>
  <si>
    <t>BROCA 3/32 COBALTO PN: 02-063 X UNIDAD</t>
  </si>
  <si>
    <t>BROCA 3/32" COBALTO PN: 02-063 X UNIDAD</t>
  </si>
  <si>
    <t>BROCA No30 COBALTO PN: 01-030 X UNIDAD</t>
  </si>
  <si>
    <t>BROCA #30 COBALTO PN: 01-030 X UNIDAD</t>
  </si>
  <si>
    <t>BROCA 1/8 COBALTO PN: 02-065 X UNIDAD</t>
  </si>
  <si>
    <t>BROCA 1/8" COBALTO PN: 02-065 X UNIDAD</t>
  </si>
  <si>
    <t>BROCA No27 COBALTO PN: 01-027 X UNIDAD</t>
  </si>
  <si>
    <t>BROCA #27 COBALTO PN: 01-027 X UNIDAD</t>
  </si>
  <si>
    <t>SPLIT SLEEVE COLD WORK PN: CBS-6-3-N-16F X UNIDAD</t>
  </si>
  <si>
    <t>SPLIT SLEEVE (COLD WORK) PN: CBS-6-3-N-16F X UNIDAD</t>
  </si>
  <si>
    <t>BROCA 3/16 COBALTO PN: 02-069 X UNIDAD</t>
  </si>
  <si>
    <t>BROCA 3/16" COBALTO PN: 02-069 X UNIDAD</t>
  </si>
  <si>
    <t>BROCA 5/32 COBALTO PN: 02-067 X UNIDAD</t>
  </si>
  <si>
    <t>BROCA 5/32" COBALTO PN: 02-067 X UNIDAD</t>
  </si>
  <si>
    <t>BROCA No16 COBALTO PN: 01-016 X UNIDAD</t>
  </si>
  <si>
    <t>BROCA #16 COBALTO PN: 01-016 X UNIDAD</t>
  </si>
  <si>
    <t>BROCA No21 COBALTO PN: 01-021 X UNIDAD</t>
  </si>
  <si>
    <t>BROCA #21 COBALTO PN: 01-021 X UNIDAD</t>
  </si>
  <si>
    <t>BROCA No13 COBALTO PN: 01-013 X UNIDAD</t>
  </si>
  <si>
    <t>BROCA #13 COBALTO PN: 01-013 X UNIDAD</t>
  </si>
  <si>
    <t>BROCA No10 COBALTO PN: 01-010 X UNIDAD</t>
  </si>
  <si>
    <t>BROCA #10 COBALTO PN: 01-010 X UNIDAD</t>
  </si>
  <si>
    <t>BROCA No8 COBALTO PN: 01-008 X UNIDAD</t>
  </si>
  <si>
    <t>BROCA #8 COBALTO PN: 01-008 X UNIDAD</t>
  </si>
  <si>
    <t xml:space="preserve">BROCA No5 COBALTO PN: 01-005 X UNIDAD </t>
  </si>
  <si>
    <t>BROCA #5 COBALTO PN: 01-005 X UNIDAD</t>
  </si>
  <si>
    <t>CEPILLO METALICO CON CERDAS DE BRONCE X UNIDAD</t>
  </si>
  <si>
    <t>BROCA ANGULAR CON ROSCA SHORT DRIL # 5 PN: 10-008 X UNIDAD</t>
  </si>
  <si>
    <t>BROCA ANGULAR NAS 965 TYPE D COBALT LONG #10 PN: 10-210 X UNIDAD</t>
  </si>
  <si>
    <t>BROCA 1/4 COBALTO PN: 02-073 X UNIDAD</t>
  </si>
  <si>
    <t>BROCA 1/4" COBALTO PN: 02-073 X UNIDAD</t>
  </si>
  <si>
    <t>SPLIT SLEEVE COLD WORK PN: CBS-6-0-N-16F X UNIDAD</t>
  </si>
  <si>
    <t xml:space="preserve">SPLIT SLEEVE (COLD WORK) PN: CBS-6-0-N-16F X UNIDAD  </t>
  </si>
  <si>
    <t>BROCA ANGULAR CON ROSCA LONG DRIL # 40 PN: 10-040 X UNIDAD</t>
  </si>
  <si>
    <t>BROCA ANGULAR NAS 965 TYPE D COBALT LONG #27 PN: 10-227 X UNIDAD</t>
  </si>
  <si>
    <r>
      <t>BROCA ANGULAR CON ROSCA</t>
    </r>
    <r>
      <rPr>
        <sz val="11"/>
        <color rgb="FF000000"/>
        <rFont val="Calibri"/>
        <family val="2"/>
        <scheme val="minor"/>
      </rPr>
      <t xml:space="preserve"> SHORT DRIL # 27 PN: 10-027 X UNIDAD</t>
    </r>
  </si>
  <si>
    <t>BROCA ANGULAR CON ROSCA SHORT DRIL # 27 PN: 10-027 NSN: 4133-01-102-2879 X UNIDAD</t>
  </si>
  <si>
    <t>SPLIT SLEEVE COLD WORK PN: CBS-8-2-N-16F X UNIDAD</t>
  </si>
  <si>
    <t>SPLIT SLEEVE (COLD WORK) PN: CBS-8-2-N-16F X UNIDAD</t>
  </si>
  <si>
    <t>BROCA ANGULAR NAS 965 TYPE D COBALT LONG #16 PN: 10-216 X UNIDAD</t>
  </si>
  <si>
    <t>BROCA ANGULAR NAS 965 TYPE D COBALT LONG #16 PN: 10-216 NSN: 5133-01-102-2880 X UNIDAD</t>
  </si>
  <si>
    <t>BROCA ANGULAR NAS 965 TYPE D COBALT LONG #21 PN: 10-221 X UNIDAD</t>
  </si>
  <si>
    <t>BROCA ANGULAR NAS 965 TYPE D COBALT LONG #21 PN: 10-221 NSN: 5133-01-102-2883 X UNIDAD</t>
  </si>
  <si>
    <t>BROCA ANGULAR NAS 965 TYPE D COBALT LONG # 1/4 PN: 11-213 X UNIDAD</t>
  </si>
  <si>
    <t>BROCA ANGULAR NAS 965 TYPE D COBALT LONG # 1/4 PN: 11-213 NSN: 5133-01-050-3672 X UNIDAD</t>
  </si>
  <si>
    <t>RIVET SET 3/16 IN X UNIDAD</t>
  </si>
  <si>
    <t>RIVET SET 3/16" STRAIGHT 3 1/2'' REF: 10004 X UNIDAD</t>
  </si>
  <si>
    <t>RIVET SET 1/8 IN X UNIDAD</t>
  </si>
  <si>
    <t>RIVET SET 1/8" STRAIGHT 3 1/2'' REF: 10002 X UNIDAD</t>
  </si>
  <si>
    <t>RIVET SET 5/32" IN X UNIDAD</t>
  </si>
  <si>
    <t>RIVET SET 5/32" STRAIGHT 3 1/2'' REF: 10003 X UNIDAD</t>
  </si>
  <si>
    <t>SPLIT SLEEVE COLD WORK PN: CBS-8-0-N-16F X UNIDAD</t>
  </si>
  <si>
    <t>SPLIT SLEEVE (COLD WORK) PN: CBS-8-0-N-16F X UNIDAD</t>
  </si>
  <si>
    <t>BROCA ANGULAR NAS 965 TYPE D COBALT LONG # 5/32 PN: 11-207 X UNIDAD</t>
  </si>
  <si>
    <t>BROCA ANGULAR NAS 965 TYPE D COBALT LONG # 5/32 PN: 11-207 NSN: 5133-01-050-3671 X UNIDAD</t>
  </si>
  <si>
    <t>BROCA ANGULAR NAS 965 TYPE D COBALT LONG #5 PN: 10-208 X UNIDAD</t>
  </si>
  <si>
    <t>PILOTED DOUBLE MARGIN DRILLS PN: NAS 937 #30X#40 X UNIDAD</t>
  </si>
  <si>
    <t xml:space="preserve">BROCA ANGULAR NAS 965 TYPE D COBALT LONG #30 PN: 10-230 X UNIDAD  </t>
  </si>
  <si>
    <t>BROCA ANGULAR NAS 965 TYPE D COBALT LONG #30 PN: 10-230 NSN: 5133-01-050-3670 X UNIDAD</t>
  </si>
  <si>
    <t>BROCA ANGULAR NAS 965 TYPE D COBALT LONG #40 PN: 10-240 X UNIDAD</t>
  </si>
  <si>
    <t>PILOTED DOUBLE MARGIN DRILLS PN: NAS 937 1/4X#10 X UNIDAD</t>
  </si>
  <si>
    <t>PILOTED DOUBLE MARGIN DRILLS PN: NAS 937 D X #13 X UNIDAD</t>
  </si>
  <si>
    <t>SPLIT SLEEVE (COLD WORK) PN: CBS-6-1-N-16F X UNIDAD</t>
  </si>
  <si>
    <t xml:space="preserve">SPLIT SLEEVE (COLD WORK) PN: CBS-6-1-N-16F X UNIDAD  </t>
  </si>
  <si>
    <t>BROCA ANGULAR NAS 965 TYPE D COBALT LONG # 1/8 PN: 11-205 X UNIDAD</t>
  </si>
  <si>
    <t>BROCA ANGULAR NAS 965 TYPE D COBALT LONG #13 PN: 10-213 X UNIDAD</t>
  </si>
  <si>
    <t>SPLIT SLEEVE (COLD WORK) PN: CBS-6-2-N-16F X UNIDAD</t>
  </si>
  <si>
    <t>SPLIT SLEEVE (COLD WORK) PN: CBS-8-1-N-16F X UNIDAD</t>
  </si>
  <si>
    <t>BROCA ANGULAR NAS 965 TYPE D COBALT LONG #3/32 PN: 11-203 X UNIDAD</t>
  </si>
  <si>
    <t>PILOTED DOUBLE MARGIN DRILLS PN: NAS 937 #10X#21 X UNIDAD</t>
  </si>
  <si>
    <t>PILOTED DOUBLE MARGIN DRILLS PN: NAS 937 #13X#40 X UNIDAD</t>
  </si>
  <si>
    <t>PILOTED DOUBLE MARGIN DRILLS PN: NAS 937 #21X#40 X UNIDAD</t>
  </si>
  <si>
    <t>PILOTED DOUBLE MARGIN DRILLS PN: NAS 937 #13X#21 X UNIDAD</t>
  </si>
  <si>
    <t>PILOTED DOUBLE MARGIN DRILLS PN: NAS 937 #21X#30 X UNIDAD</t>
  </si>
  <si>
    <t>FLUSH SET 1/2" x 3 1/2" STRAIGHT PN: 50192 X UNIDAD</t>
  </si>
  <si>
    <t>HEX KEY HI-LOK DRIVER 5/64 PN: 57408 X UNIDAD</t>
  </si>
  <si>
    <t>WIRE NON ELECTRICAL 0.020 PN: MS20995C20 X LIBRA</t>
  </si>
  <si>
    <t>WIRE NON ELECTRICAL 0.020 PN: MS20995C20 X  UNIDAD DE 1 LIBRA NSN: 9505-00-221-2650</t>
  </si>
  <si>
    <t>WIRE SAFETY OR LOCK 0.051 PN: NASM20995C51 X LIBRA</t>
  </si>
  <si>
    <t>WIRE SAFETY OR LOCK 0.051 PN: NASM20995C51 X UNIDAD DE 1 LIBRA</t>
  </si>
  <si>
    <t xml:space="preserve">WIRE SAFETY OR LOCK 0.032 PN: MS20995NC32 X LIBRA </t>
  </si>
  <si>
    <t>WIRE SAFETY OR LOCK 0.032 PN: MS20995NC32 X UNIDAD DE 1 LIBRA NSN: 9525-00-355-6072</t>
  </si>
  <si>
    <t>CONECTOR DE ALTA PRESION PN: K-3706 X UNIDAD</t>
  </si>
  <si>
    <t>WIRE NONELECTRICAL COBRE PN: MS20995CY20 X LIBRA</t>
  </si>
  <si>
    <t>WIRE NONELECTRICAL COBRE X UNIDAD DE 1 LIBRA PN: MS20995CY20 NSN: 9525-01-047-6455</t>
  </si>
  <si>
    <t>LAMINA 7075-O CAL 0.063" 1.20 MTS X 3 MTS X UNIDAD</t>
  </si>
  <si>
    <t>LAMINA DE TITANIO PN: MIL-T-9046 CAL 0.025 X UNIDAD</t>
  </si>
  <si>
    <t>RIVET SET 3/32" IN X UNIDAD</t>
  </si>
  <si>
    <t>RIVET SET 3/32" STRAIGHT 3 1/2'' REF: 10001 X UNIDAD</t>
  </si>
  <si>
    <t>CINTA DE ALUMINIO 3M REF: 425 FOIL TAPE 1 X ROLLO</t>
  </si>
  <si>
    <t>CINTA DE ALUMINIO 3M REF: 425 FOIL TAPE 1 X ROLLO DE 60 FT</t>
  </si>
  <si>
    <t>TERMINAL ROJO 3/16 X UNIDAD</t>
  </si>
  <si>
    <t>TERMINAL AZUL 3/16 X UNIDAD</t>
  </si>
  <si>
    <t>RUBRO: 02-02-01-004-003 REC. 10 MAQUINARIA PARA USO GENERAL PRESUPUESTO ASIGNADO $ 9.343.300,00</t>
  </si>
  <si>
    <t>FILTRO DE COMBUSTIBLE PRIMARIO PN: PARTMO AR-V60T X UNIDAD</t>
  </si>
  <si>
    <t>02-02-01-004-003-09</t>
  </si>
  <si>
    <t>FILTRO DE AIRE PN: EBB12-0271 X UNIDAD</t>
  </si>
  <si>
    <t>FILTRO DE AIRE PN: 256K UNIDAD</t>
  </si>
  <si>
    <t>FILTRO DE AIRE PN: 256K X UNIDAD</t>
  </si>
  <si>
    <t>FILTRO DE COMBUSTIBLE PRIMARIO PN: A-96 X UNIDAD</t>
  </si>
  <si>
    <t>FILTRO DE COMBUSTIBLE SECUNDARIO PN: FS2000 X UNIDAD</t>
  </si>
  <si>
    <t>FILTRO ACEITE COMPRESOR FINI PLUS PN: 9054203 X UNIDAD</t>
  </si>
  <si>
    <t>FILTRO ELEMENTO SEPARADOR PN: INGERSOLL RAND 22388045 X UNIDAD</t>
  </si>
  <si>
    <t>FILTRO ACEITE REFRIGERANTE PN: INGERSOLL 39329602 X UNIDAD</t>
  </si>
  <si>
    <t>FILTRO DE AIRE PN: AR25960 X UNIDAD</t>
  </si>
  <si>
    <t>FILTRO DE AIRE PN: P78139 X UNIDAD</t>
  </si>
  <si>
    <t>FILTRO SEPARADOR DE ACEITE PN: #048496000 X UNIDAD</t>
  </si>
  <si>
    <t>ACEITE COMPRESOR TIO TORNILLO PN: ROTENERGY PLUS FULL SINTETICO X GALON</t>
  </si>
  <si>
    <t>FILTRO FUEL FILTRATION ASSEMBLIES / PARKER HANNIFIN/RACORREF: W10/25 X UNIDAD</t>
  </si>
  <si>
    <t>FILTRO FUEL FILTRATION ASSEMBLIES / PARKER HANNIFIN/RACOR REF: W10/25 X UNIDAD</t>
  </si>
  <si>
    <t>FILTRO FUEL FILTRATION ASSEMBLIES / PARKER HANNIFIN/RACOR REF:W10/1 X UNIDAD</t>
  </si>
  <si>
    <t>RUBRO: 02-02-01-004-006 REC. 10 MAQUINARIA Y APARATOS ELÉCTRICOS PRESUPUESTO ASIGNADO $ 32.436.912,00</t>
  </si>
  <si>
    <t xml:space="preserve">RECEPTACULO DE CONECTOR ELECTRICO PN: MS3474W20-39P X UNIDAD </t>
  </si>
  <si>
    <t>RECEPTACULO DE CONECTOR ELECTRICO PN: MS3474W20-39P NSN: 5935-01-221-2344 X UNIDAD</t>
  </si>
  <si>
    <t>02-02-01-004-006-03</t>
  </si>
  <si>
    <t>CONECTOR 90 GRADOS GPS O NPU  - CABLE GRUESO PN: 1-225554-1 X UNIDAD</t>
  </si>
  <si>
    <t>CONECTOR 90 GRADOS GPS O NPU-CABLE GRUESO PN: 1-225554-1 NSN: 5935-01-358-9947 X UNIDAD</t>
  </si>
  <si>
    <t xml:space="preserve">CABLE AERONAUTICO WIRE #20 CARRETE X ROLLO </t>
  </si>
  <si>
    <t>CABLE AERONAUTICO WIRE #20 CARRETE X ROLLO DE 500 FT PN: M22759/43-20-9 NSN: 6145-01-195-3394</t>
  </si>
  <si>
    <t xml:space="preserve">CABLE AERONAUTICO WIRE #22 CARRETE X ROLLO </t>
  </si>
  <si>
    <t>CABLE AERONAUTICO WIRE #22 CARRETE X ROLLO DE 500 FT PN: M22759/16-22-9 NSN: 6145-01-042-4622</t>
  </si>
  <si>
    <t>BATERIA ALKALINA AA PN: 132476 X PAR</t>
  </si>
  <si>
    <t>PAR</t>
  </si>
  <si>
    <t>02-02-01-004-006-04</t>
  </si>
  <si>
    <t>BATERIAS DE 9 VOLTIOS CUADRADAS X UNIDAD</t>
  </si>
  <si>
    <t xml:space="preserve">BATERIAS DE 9 VOLTIOS CUADRADAS X UNIDAD </t>
  </si>
  <si>
    <t>BATERÍA SAFT 3,6V PN: LS26500 X PAR</t>
  </si>
  <si>
    <t>BATERÍA SAFT 3,6V PN: LS26500 NSN: 6135-01-435-5558 X PAR</t>
  </si>
  <si>
    <t xml:space="preserve">BATERIA 1.5V A76 PN: LR44 X PAQUETE DE 10 UNIDADES </t>
  </si>
  <si>
    <t>BATERIA 1.5V A76 PN: LR44 NSN: 6135-01-174-8057 X PAQUETE DE 10 UNIDADES</t>
  </si>
  <si>
    <t>BATERIA TELEFONO SATELITAL PN: BAT0602 X UNIDAD</t>
  </si>
  <si>
    <t>BATERIA TELEFONO SATELITAL PN: BAT0602 NSN: 6140-01-557-4865 X UNIDAD</t>
  </si>
  <si>
    <t>BATERIA 1200 AMP PN: MAC 47-850 X UNIDAD</t>
  </si>
  <si>
    <t>BATERIA PN: 31H 1250MC SILVER X UNIDAD</t>
  </si>
  <si>
    <t>BATERIA PN: 31H/122 VOL/900 AMPERIOS X UNIDAD</t>
  </si>
  <si>
    <t xml:space="preserve">BATERIA PN: 31H/122 VOL/900 AMPERIOS X UNIDAD </t>
  </si>
  <si>
    <t>BATERIA LITIO DE 12 V 100 AMPERIOS X UNIDAD</t>
  </si>
  <si>
    <t>BOMBILLA INCANDECENTE PN: 037-0013-01 X UNIDAD</t>
  </si>
  <si>
    <t>BOMBILLA INCANDECENTE PN: 037-0013-01 NSN: 6240-00-168-0411 X UNIDAD</t>
  </si>
  <si>
    <t>02-02-01-004-006-05</t>
  </si>
  <si>
    <t>BUJIAS REF: AP5FS X UNIDAD</t>
  </si>
  <si>
    <t>02-02-01-004-006-09</t>
  </si>
  <si>
    <t>BATERIA DE LITIO PN: TL-2150 X UNIDAD</t>
  </si>
  <si>
    <t>BATERIA DE LITIO PN: TL-2150 NSN: 6135-01-321-5512 X UNIDAD</t>
  </si>
  <si>
    <t>RUBRO: 02-02-01-004-007 REC. 10 EQUIPO Y APARATOS DE RADIO, TELEVISIÓN Y COMUNICACIONES PRESUPUESTO ASIGNADO $ 759.843,00</t>
  </si>
  <si>
    <t xml:space="preserve">TRANSISTOR PN: 2N3700 X UNIDAD </t>
  </si>
  <si>
    <t>TRANSISTOR PN: 2N3700 NSN: 5961-00-107-6165 X UNIDAD</t>
  </si>
  <si>
    <t>02-02-01-004-007-01</t>
  </si>
  <si>
    <t>CIRCUIT BRAKE 1/2 PN: MS26574-1/2 X UNIDAD</t>
  </si>
  <si>
    <t>CIRCUIT BRAKE 1/2 PN: MS26574-1/2 NSN: 5925-00-988-6837 X UNIDAD</t>
  </si>
  <si>
    <t>RUBRO: 02-02-01-003-008 REC. 10 OTROS BIENES TRANSPORTABLES N.C.P. PRESUPUESTO ASIGNADO $ 692.864,00</t>
  </si>
  <si>
    <t>CEPILLO PARA LIMPIEZA ALFOMBRA X UNIDAD</t>
  </si>
  <si>
    <t>CEPILLO PARA LIMPIEZA DE ALFOMBRA X UNIDAD</t>
  </si>
  <si>
    <t>02-02-01-003-008-09</t>
  </si>
  <si>
    <t>PINCEL # 8</t>
  </si>
  <si>
    <t>PINCEL GENERICO # 8 X UNIDAD</t>
  </si>
  <si>
    <t>ATOMIZADOR X UNIDAD</t>
  </si>
  <si>
    <t>ATOMIZADOR X UNIDAD DE CAPACIDAD DE 500 ML</t>
  </si>
  <si>
    <t>BROCHA POPULAR MONA PLANA 1 PULGADA X UNIDAD</t>
  </si>
  <si>
    <t>BROCHA POPULAR MONA PLANA 1 1/2 PULGADAS X UNIDAD</t>
  </si>
  <si>
    <t>BROCHA POPULAR MONA PLANA 4 PULGADAS X UNIDAD</t>
  </si>
  <si>
    <t>POSICIÓN CPA</t>
  </si>
  <si>
    <t>AMPLIACIÓN INFORMACIÓN TÉCNICA</t>
  </si>
  <si>
    <t>CODIGO SAP</t>
  </si>
  <si>
    <t>CANTIDAD</t>
  </si>
  <si>
    <t>VALOR UNITARIO</t>
  </si>
  <si>
    <t>RQ 5000174364</t>
  </si>
  <si>
    <t>EN CREACIÓN</t>
  </si>
  <si>
    <t>RQ 5000174752</t>
  </si>
  <si>
    <t>RQ 5000174814</t>
  </si>
  <si>
    <t>RQ 5000174376</t>
  </si>
  <si>
    <t>PENDIENTE CREACIÓN</t>
  </si>
  <si>
    <t>1726523</t>
  </si>
  <si>
    <t>RQ 5000174755</t>
  </si>
  <si>
    <t>DESCRIPCIÓN</t>
  </si>
  <si>
    <t xml:space="preserve">NECESIDAD REAL </t>
  </si>
  <si>
    <t>CANTIDAD AUTORIZADA CPA</t>
  </si>
  <si>
    <t>CANTIDAD FALTANTE</t>
  </si>
  <si>
    <t>OFERTA ECONÓMICA</t>
  </si>
  <si>
    <t>CANTIDAD INICIAL A CONTRATAR</t>
  </si>
  <si>
    <t xml:space="preserve">VALOR UNITARIO EMPRESA GANADORA </t>
  </si>
  <si>
    <t>VALOR TOTAL INICIAL SUBASTA</t>
  </si>
  <si>
    <t>CANTIDAD A ADICIONAR</t>
  </si>
  <si>
    <t>CANTIDAD TOTAL</t>
  </si>
  <si>
    <t>Valor Unitario antes de IVA</t>
  </si>
  <si>
    <t>IVA</t>
  </si>
  <si>
    <t>Valor Unitario incluido IVA</t>
  </si>
  <si>
    <t>Valor total</t>
  </si>
  <si>
    <t>PRESUPUESTO RUBRO</t>
  </si>
  <si>
    <t xml:space="preserve">VALOR TOTAL RUBRO </t>
  </si>
  <si>
    <t>VALOR UNITARIO EMPRESA GANADORA</t>
  </si>
  <si>
    <t>RUBROS</t>
  </si>
  <si>
    <t>PRESUPUESTO INICIAL</t>
  </si>
  <si>
    <t>OFERTA DESVARE</t>
  </si>
  <si>
    <t>VALOR ADICIONADO</t>
  </si>
  <si>
    <t>VALOR FINAL</t>
  </si>
  <si>
    <t>02-02-01-003-002</t>
  </si>
  <si>
    <t>02-02-01-003-003</t>
  </si>
  <si>
    <t>02-02-01-003-004</t>
  </si>
  <si>
    <t>02-02-01-004-008</t>
  </si>
  <si>
    <t>02-02-01-003-006</t>
  </si>
  <si>
    <t>02-02-01-003-007</t>
  </si>
  <si>
    <t>02-02-01-004-003</t>
  </si>
  <si>
    <t>02-02-01-004-006</t>
  </si>
  <si>
    <t>02-02-01-004-007</t>
  </si>
  <si>
    <t>02-02-01-003-008</t>
  </si>
  <si>
    <t>VALORES TOTALES</t>
  </si>
  <si>
    <t>SOBRANTES</t>
  </si>
  <si>
    <t>NOMBRE</t>
  </si>
  <si>
    <r>
      <t>BROCA ANGULAR CON ROSCA</t>
    </r>
    <r>
      <rPr>
        <sz val="12"/>
        <color rgb="FF000000"/>
        <rFont val="Arial"/>
        <family val="2"/>
      </rPr>
      <t xml:space="preserve"> SHORT DRIL # 27 PN: 10-027 X UNIDAD</t>
    </r>
  </si>
  <si>
    <t>VALOR A ADICIONAR 2</t>
  </si>
  <si>
    <t>sobrante</t>
  </si>
  <si>
    <t>sobrantes contratos</t>
  </si>
  <si>
    <t>presupuesto inicial</t>
  </si>
  <si>
    <t>valor del contrato con adicion final</t>
  </si>
  <si>
    <t>valor para adicionar</t>
  </si>
  <si>
    <t>CANTIDAD A ADICIONAR1</t>
  </si>
  <si>
    <t>valor adicionado</t>
  </si>
  <si>
    <t>CANTIDAD INICIAL</t>
  </si>
  <si>
    <t>VALOR INICIAL</t>
  </si>
  <si>
    <t>VALOR ADICIÓN</t>
  </si>
  <si>
    <t>TOTAL</t>
  </si>
  <si>
    <t>CDP No.</t>
  </si>
  <si>
    <t>FECHA</t>
  </si>
  <si>
    <t>Autorización V. F.</t>
  </si>
  <si>
    <t>NO APLICA.</t>
  </si>
  <si>
    <t>NO APLICA</t>
  </si>
  <si>
    <t>CRP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</si>
</sst>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 * #,##0.00_ ;_ * \-#,##0.00_ ;_ * &quot;-&quot;??_ ;_ 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9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rgb="FF242424"/>
      <name val="Aptos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242424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FFFFFF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1326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9" fontId="1" fillId="0" borderId="0" applyFon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0" xfId="0" applyNumberFormat="1"/>
    <xf numFmtId="44" fontId="0" fillId="0" borderId="1" xfId="1" applyFont="1" applyFill="1" applyBorder="1" applyAlignment="1">
      <alignment horizontal="center" vertical="center" wrapText="1"/>
    </xf>
    <xf numFmtId="44" fontId="0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44" fontId="0" fillId="6" borderId="1" xfId="1" applyFont="1" applyFill="1" applyBorder="1" applyAlignment="1">
      <alignment horizontal="center" vertical="center" wrapText="1"/>
    </xf>
    <xf numFmtId="0" fontId="0" fillId="6" borderId="0" xfId="0" applyFill="1"/>
    <xf numFmtId="44" fontId="0" fillId="6" borderId="0" xfId="0" applyNumberFormat="1" applyFill="1"/>
    <xf numFmtId="0" fontId="0" fillId="6" borderId="0" xfId="0" applyFill="1" applyAlignment="1">
      <alignment wrapText="1"/>
    </xf>
    <xf numFmtId="0" fontId="0" fillId="0" borderId="0" xfId="0" applyAlignment="1">
      <alignment horizontal="center"/>
    </xf>
    <xf numFmtId="0" fontId="0" fillId="7" borderId="0" xfId="0" applyFill="1"/>
    <xf numFmtId="0" fontId="2" fillId="8" borderId="16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3" fillId="7" borderId="1" xfId="8" applyFont="1" applyFill="1" applyBorder="1" applyAlignment="1">
      <alignment horizontal="center" vertical="center" wrapText="1"/>
    </xf>
    <xf numFmtId="0" fontId="13" fillId="6" borderId="1" xfId="8" applyFont="1" applyFill="1" applyBorder="1" applyAlignment="1">
      <alignment horizontal="center" vertical="center" wrapText="1"/>
    </xf>
    <xf numFmtId="0" fontId="13" fillId="7" borderId="1" xfId="2" applyNumberFormat="1" applyFont="1" applyFill="1" applyBorder="1" applyAlignment="1">
      <alignment horizontal="center" vertical="center" wrapText="1"/>
    </xf>
    <xf numFmtId="44" fontId="13" fillId="7" borderId="1" xfId="2" applyFont="1" applyFill="1" applyBorder="1" applyAlignment="1">
      <alignment horizontal="center" vertical="center" wrapText="1"/>
    </xf>
    <xf numFmtId="0" fontId="2" fillId="9" borderId="19" xfId="0" applyFont="1" applyFill="1" applyBorder="1" applyAlignment="1">
      <alignment horizontal="center" vertical="center" wrapText="1"/>
    </xf>
    <xf numFmtId="0" fontId="2" fillId="9" borderId="20" xfId="0" applyFont="1" applyFill="1" applyBorder="1" applyAlignment="1">
      <alignment horizontal="center" vertical="center" wrapText="1"/>
    </xf>
    <xf numFmtId="0" fontId="2" fillId="9" borderId="21" xfId="0" applyFont="1" applyFill="1" applyBorder="1" applyAlignment="1">
      <alignment horizontal="center" vertical="center" wrapText="1"/>
    </xf>
    <xf numFmtId="0" fontId="14" fillId="0" borderId="1" xfId="3" applyFont="1" applyBorder="1" applyAlignment="1">
      <alignment horizontal="center" vertical="center"/>
    </xf>
    <xf numFmtId="0" fontId="14" fillId="6" borderId="1" xfId="3" applyFont="1" applyFill="1" applyBorder="1" applyAlignment="1">
      <alignment horizontal="center" vertical="center"/>
    </xf>
    <xf numFmtId="44" fontId="0" fillId="7" borderId="1" xfId="7" applyFont="1" applyFill="1" applyBorder="1" applyAlignment="1">
      <alignment horizontal="center" vertical="center" wrapText="1"/>
    </xf>
    <xf numFmtId="44" fontId="0" fillId="0" borderId="1" xfId="7" applyFont="1" applyBorder="1" applyAlignment="1">
      <alignment horizontal="center" vertical="center" wrapText="1"/>
    </xf>
    <xf numFmtId="44" fontId="14" fillId="0" borderId="1" xfId="2" applyFont="1" applyBorder="1" applyAlignment="1">
      <alignment horizontal="center" vertical="center"/>
    </xf>
    <xf numFmtId="44" fontId="13" fillId="10" borderId="22" xfId="2" applyFont="1" applyFill="1" applyBorder="1" applyAlignment="1">
      <alignment horizontal="center" vertical="center" wrapText="1"/>
    </xf>
    <xf numFmtId="44" fontId="13" fillId="10" borderId="1" xfId="2" applyFont="1" applyFill="1" applyBorder="1" applyAlignment="1">
      <alignment horizontal="center" vertical="center" wrapText="1"/>
    </xf>
    <xf numFmtId="0" fontId="2" fillId="11" borderId="23" xfId="0" applyFont="1" applyFill="1" applyBorder="1" applyAlignment="1">
      <alignment horizontal="center" vertical="center" wrapText="1"/>
    </xf>
    <xf numFmtId="0" fontId="2" fillId="11" borderId="3" xfId="0" applyFont="1" applyFill="1" applyBorder="1" applyAlignment="1">
      <alignment horizontal="center" vertical="center" wrapText="1"/>
    </xf>
    <xf numFmtId="44" fontId="0" fillId="1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6" borderId="1" xfId="0" applyFill="1" applyBorder="1"/>
    <xf numFmtId="0" fontId="0" fillId="7" borderId="1" xfId="0" applyFill="1" applyBorder="1"/>
    <xf numFmtId="0" fontId="0" fillId="0" borderId="1" xfId="0" applyBorder="1"/>
    <xf numFmtId="44" fontId="0" fillId="0" borderId="22" xfId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11" borderId="24" xfId="0" applyFont="1" applyFill="1" applyBorder="1" applyAlignment="1">
      <alignment horizontal="center" vertical="center" wrapText="1"/>
    </xf>
    <xf numFmtId="0" fontId="2" fillId="11" borderId="22" xfId="0" applyFont="1" applyFill="1" applyBorder="1" applyAlignment="1">
      <alignment horizontal="center" vertical="center" wrapText="1"/>
    </xf>
    <xf numFmtId="44" fontId="2" fillId="11" borderId="1" xfId="7" applyFont="1" applyFill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44" fontId="0" fillId="0" borderId="1" xfId="7" applyFont="1" applyFill="1" applyBorder="1" applyAlignment="1">
      <alignment horizontal="center" vertical="center" wrapText="1"/>
    </xf>
    <xf numFmtId="44" fontId="0" fillId="12" borderId="3" xfId="1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44" fontId="0" fillId="7" borderId="1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44" fontId="0" fillId="5" borderId="1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44" fontId="13" fillId="5" borderId="22" xfId="2" applyFont="1" applyFill="1" applyBorder="1" applyAlignment="1">
      <alignment horizontal="center" vertical="center" wrapText="1"/>
    </xf>
    <xf numFmtId="44" fontId="13" fillId="5" borderId="1" xfId="2" applyFont="1" applyFill="1" applyBorder="1" applyAlignment="1">
      <alignment horizontal="center" vertical="center" wrapText="1"/>
    </xf>
    <xf numFmtId="0" fontId="0" fillId="5" borderId="0" xfId="0" applyFill="1"/>
    <xf numFmtId="0" fontId="0" fillId="6" borderId="1" xfId="1" applyNumberFormat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5" borderId="1" xfId="1" applyNumberFormat="1" applyFont="1" applyFill="1" applyBorder="1" applyAlignment="1">
      <alignment horizontal="center" vertical="center" wrapText="1"/>
    </xf>
    <xf numFmtId="44" fontId="0" fillId="5" borderId="0" xfId="1" applyFont="1" applyFill="1" applyBorder="1" applyAlignment="1">
      <alignment horizontal="center" vertical="center" wrapText="1"/>
    </xf>
    <xf numFmtId="44" fontId="2" fillId="11" borderId="27" xfId="7" applyFont="1" applyFill="1" applyBorder="1" applyAlignment="1">
      <alignment horizontal="left" vertical="center" wrapText="1"/>
    </xf>
    <xf numFmtId="44" fontId="2" fillId="11" borderId="28" xfId="0" applyNumberFormat="1" applyFont="1" applyFill="1" applyBorder="1" applyAlignment="1">
      <alignment vertical="center" wrapText="1"/>
    </xf>
    <xf numFmtId="44" fontId="0" fillId="12" borderId="10" xfId="1" applyFont="1" applyFill="1" applyBorder="1" applyAlignment="1">
      <alignment horizontal="center" vertical="center" wrapText="1"/>
    </xf>
    <xf numFmtId="0" fontId="0" fillId="0" borderId="0" xfId="1" applyNumberFormat="1" applyFont="1" applyFill="1" applyBorder="1" applyAlignment="1">
      <alignment horizontal="center" vertical="center" wrapText="1"/>
    </xf>
    <xf numFmtId="44" fontId="0" fillId="6" borderId="0" xfId="1" applyFont="1" applyFill="1" applyBorder="1" applyAlignment="1">
      <alignment horizontal="center" vertical="center" wrapText="1"/>
    </xf>
    <xf numFmtId="44" fontId="0" fillId="7" borderId="0" xfId="1" applyFont="1" applyFill="1" applyBorder="1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2" fillId="7" borderId="30" xfId="0" applyFont="1" applyFill="1" applyBorder="1" applyAlignment="1">
      <alignment horizontal="center" vertical="center" wrapText="1"/>
    </xf>
    <xf numFmtId="0" fontId="2" fillId="13" borderId="30" xfId="0" applyFont="1" applyFill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44" fontId="0" fillId="13" borderId="1" xfId="0" applyNumberFormat="1" applyFill="1" applyBorder="1" applyAlignment="1">
      <alignment horizontal="center" vertical="center"/>
    </xf>
    <xf numFmtId="44" fontId="0" fillId="0" borderId="5" xfId="0" applyNumberFormat="1" applyBorder="1" applyAlignment="1">
      <alignment horizontal="center" vertical="center"/>
    </xf>
    <xf numFmtId="44" fontId="2" fillId="7" borderId="20" xfId="0" applyNumberFormat="1" applyFont="1" applyFill="1" applyBorder="1" applyAlignment="1">
      <alignment horizontal="center" vertical="center"/>
    </xf>
    <xf numFmtId="44" fontId="2" fillId="13" borderId="20" xfId="0" applyNumberFormat="1" applyFont="1" applyFill="1" applyBorder="1" applyAlignment="1">
      <alignment horizontal="center" vertical="center"/>
    </xf>
    <xf numFmtId="44" fontId="2" fillId="0" borderId="21" xfId="0" applyNumberFormat="1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2" fillId="0" borderId="28" xfId="0" applyNumberFormat="1" applyFont="1" applyBorder="1" applyAlignment="1">
      <alignment horizontal="center" vertical="center"/>
    </xf>
    <xf numFmtId="44" fontId="0" fillId="5" borderId="5" xfId="0" applyNumberFormat="1" applyFill="1" applyBorder="1" applyAlignment="1">
      <alignment horizontal="center" vertical="center"/>
    </xf>
    <xf numFmtId="4" fontId="0" fillId="0" borderId="0" xfId="0" applyNumberFormat="1"/>
    <xf numFmtId="0" fontId="2" fillId="14" borderId="30" xfId="0" applyFont="1" applyFill="1" applyBorder="1" applyAlignment="1">
      <alignment horizontal="center" vertical="center" wrapText="1"/>
    </xf>
    <xf numFmtId="44" fontId="0" fillId="14" borderId="1" xfId="0" applyNumberFormat="1" applyFill="1" applyBorder="1" applyAlignment="1">
      <alignment horizontal="center" vertical="center"/>
    </xf>
    <xf numFmtId="44" fontId="2" fillId="14" borderId="20" xfId="0" applyNumberFormat="1" applyFont="1" applyFill="1" applyBorder="1" applyAlignment="1">
      <alignment horizontal="center" vertical="center"/>
    </xf>
    <xf numFmtId="0" fontId="17" fillId="0" borderId="0" xfId="0" applyFont="1"/>
    <xf numFmtId="0" fontId="17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8" fillId="5" borderId="1" xfId="3" applyFont="1" applyFill="1" applyBorder="1" applyAlignment="1">
      <alignment horizontal="center" vertical="center"/>
    </xf>
    <xf numFmtId="44" fontId="17" fillId="5" borderId="1" xfId="7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17" fillId="5" borderId="1" xfId="1" applyNumberFormat="1" applyFont="1" applyFill="1" applyBorder="1" applyAlignment="1">
      <alignment horizontal="center" vertical="center" wrapText="1"/>
    </xf>
    <xf numFmtId="44" fontId="17" fillId="0" borderId="1" xfId="0" applyNumberFormat="1" applyFont="1" applyBorder="1"/>
    <xf numFmtId="44" fontId="0" fillId="12" borderId="0" xfId="1" applyFont="1" applyFill="1" applyBorder="1" applyAlignment="1">
      <alignment horizontal="center" vertical="center" wrapText="1"/>
    </xf>
    <xf numFmtId="44" fontId="0" fillId="0" borderId="1" xfId="1" applyFont="1" applyBorder="1"/>
    <xf numFmtId="44" fontId="0" fillId="0" borderId="1" xfId="0" applyNumberFormat="1" applyBorder="1"/>
    <xf numFmtId="0" fontId="2" fillId="0" borderId="1" xfId="0" applyFont="1" applyBorder="1"/>
    <xf numFmtId="0" fontId="2" fillId="0" borderId="1" xfId="0" applyFont="1" applyBorder="1" applyAlignment="1">
      <alignment wrapText="1"/>
    </xf>
    <xf numFmtId="44" fontId="0" fillId="13" borderId="1" xfId="1" applyFont="1" applyFill="1" applyBorder="1" applyAlignment="1">
      <alignment horizontal="center" vertical="center"/>
    </xf>
    <xf numFmtId="0" fontId="2" fillId="15" borderId="31" xfId="0" applyFont="1" applyFill="1" applyBorder="1" applyAlignment="1">
      <alignment horizontal="center" vertical="center" wrapText="1"/>
    </xf>
    <xf numFmtId="44" fontId="0" fillId="15" borderId="5" xfId="0" applyNumberFormat="1" applyFill="1" applyBorder="1" applyAlignment="1">
      <alignment horizontal="center" vertical="center"/>
    </xf>
    <xf numFmtId="44" fontId="2" fillId="15" borderId="21" xfId="0" applyNumberFormat="1" applyFont="1" applyFill="1" applyBorder="1" applyAlignment="1">
      <alignment horizontal="center" vertical="center"/>
    </xf>
    <xf numFmtId="0" fontId="14" fillId="5" borderId="1" xfId="3" applyFont="1" applyFill="1" applyBorder="1" applyAlignment="1">
      <alignment horizontal="center" vertical="center"/>
    </xf>
    <xf numFmtId="44" fontId="0" fillId="5" borderId="1" xfId="7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4" fontId="14" fillId="0" borderId="1" xfId="2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11" borderId="25" xfId="0" applyFont="1" applyFill="1" applyBorder="1" applyAlignment="1">
      <alignment horizontal="center" vertical="center" wrapText="1"/>
    </xf>
    <xf numFmtId="0" fontId="2" fillId="11" borderId="26" xfId="0" applyFont="1" applyFill="1" applyBorder="1" applyAlignment="1">
      <alignment horizontal="center" vertical="center" wrapText="1"/>
    </xf>
    <xf numFmtId="0" fontId="2" fillId="11" borderId="17" xfId="0" applyFont="1" applyFill="1" applyBorder="1" applyAlignment="1">
      <alignment horizontal="center" vertical="center" wrapText="1"/>
    </xf>
    <xf numFmtId="0" fontId="2" fillId="11" borderId="18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/>
    </xf>
    <xf numFmtId="0" fontId="0" fillId="0" borderId="0" xfId="9" applyNumberFormat="1" applyFont="1"/>
    <xf numFmtId="0" fontId="20" fillId="16" borderId="28" xfId="0" applyFont="1" applyFill="1" applyBorder="1" applyAlignment="1">
      <alignment horizontal="justify" vertical="center" wrapText="1"/>
    </xf>
    <xf numFmtId="0" fontId="20" fillId="16" borderId="18" xfId="0" applyFont="1" applyFill="1" applyBorder="1" applyAlignment="1">
      <alignment horizontal="center" vertical="center" wrapText="1"/>
    </xf>
    <xf numFmtId="0" fontId="20" fillId="16" borderId="32" xfId="0" applyFont="1" applyFill="1" applyBorder="1" applyAlignment="1">
      <alignment horizontal="justify" vertical="center" wrapText="1"/>
    </xf>
    <xf numFmtId="0" fontId="11" fillId="0" borderId="33" xfId="0" applyFont="1" applyBorder="1" applyAlignment="1">
      <alignment horizontal="justify" vertical="center" wrapText="1"/>
    </xf>
    <xf numFmtId="0" fontId="15" fillId="0" borderId="34" xfId="0" applyFont="1" applyBorder="1" applyAlignment="1">
      <alignment horizontal="right" vertical="center" wrapText="1"/>
    </xf>
    <xf numFmtId="0" fontId="15" fillId="0" borderId="35" xfId="0" applyFont="1" applyBorder="1" applyAlignment="1">
      <alignment horizontal="right" vertical="center" wrapText="1"/>
    </xf>
    <xf numFmtId="0" fontId="15" fillId="0" borderId="32" xfId="0" applyFont="1" applyBorder="1" applyAlignment="1">
      <alignment horizontal="right" vertical="center" wrapText="1"/>
    </xf>
    <xf numFmtId="0" fontId="11" fillId="17" borderId="36" xfId="0" applyFont="1" applyFill="1" applyBorder="1" applyAlignment="1">
      <alignment horizontal="right" vertical="center" wrapText="1"/>
    </xf>
    <xf numFmtId="0" fontId="11" fillId="17" borderId="37" xfId="0" applyFont="1" applyFill="1" applyBorder="1" applyAlignment="1">
      <alignment horizontal="right" vertical="center" wrapText="1"/>
    </xf>
    <xf numFmtId="0" fontId="11" fillId="17" borderId="38" xfId="0" applyFont="1" applyFill="1" applyBorder="1" applyAlignment="1">
      <alignment horizontal="right" vertical="center" wrapText="1"/>
    </xf>
    <xf numFmtId="0" fontId="11" fillId="17" borderId="15" xfId="0" applyFont="1" applyFill="1" applyBorder="1" applyAlignment="1">
      <alignment horizontal="right" vertical="center" wrapText="1"/>
    </xf>
    <xf numFmtId="0" fontId="11" fillId="17" borderId="39" xfId="0" applyFont="1" applyFill="1" applyBorder="1" applyAlignment="1">
      <alignment horizontal="right" vertical="center" wrapText="1"/>
    </xf>
    <xf numFmtId="0" fontId="11" fillId="17" borderId="33" xfId="0" applyFont="1" applyFill="1" applyBorder="1" applyAlignment="1">
      <alignment horizontal="right" vertical="center" wrapText="1"/>
    </xf>
    <xf numFmtId="14" fontId="15" fillId="0" borderId="33" xfId="0" applyNumberFormat="1" applyFont="1" applyBorder="1" applyAlignment="1">
      <alignment horizontal="justify" vertical="center" wrapText="1"/>
    </xf>
    <xf numFmtId="0" fontId="21" fillId="16" borderId="16" xfId="0" applyFont="1" applyFill="1" applyBorder="1" applyAlignment="1">
      <alignment horizontal="center" vertical="center" wrapText="1"/>
    </xf>
    <xf numFmtId="44" fontId="15" fillId="0" borderId="33" xfId="1" applyFont="1" applyBorder="1" applyAlignment="1">
      <alignment horizontal="justify" vertical="center" wrapText="1"/>
    </xf>
    <xf numFmtId="0" fontId="20" fillId="16" borderId="32" xfId="0" applyFont="1" applyFill="1" applyBorder="1" applyAlignment="1">
      <alignment horizontal="center" vertical="center" wrapText="1"/>
    </xf>
    <xf numFmtId="0" fontId="20" fillId="16" borderId="34" xfId="0" applyFont="1" applyFill="1" applyBorder="1" applyAlignment="1">
      <alignment horizontal="center" vertical="center" wrapText="1"/>
    </xf>
    <xf numFmtId="0" fontId="20" fillId="16" borderId="35" xfId="0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center" wrapText="1"/>
    </xf>
    <xf numFmtId="8" fontId="0" fillId="0" borderId="0" xfId="0" applyNumberFormat="1" applyAlignment="1">
      <alignment vertical="center" wrapText="1"/>
    </xf>
    <xf numFmtId="14" fontId="11" fillId="0" borderId="33" xfId="0" applyNumberFormat="1" applyFont="1" applyBorder="1" applyAlignment="1">
      <alignment horizontal="justify" vertical="center" wrapText="1"/>
    </xf>
    <xf numFmtId="44" fontId="11" fillId="0" borderId="33" xfId="1" applyFont="1" applyBorder="1" applyAlignment="1">
      <alignment horizontal="right" vertical="center" wrapText="1"/>
    </xf>
    <xf numFmtId="44" fontId="11" fillId="0" borderId="34" xfId="1" applyFont="1" applyBorder="1" applyAlignment="1">
      <alignment horizontal="center" vertical="center" wrapText="1"/>
    </xf>
    <xf numFmtId="44" fontId="11" fillId="0" borderId="32" xfId="1" applyFont="1" applyBorder="1" applyAlignment="1">
      <alignment horizontal="center" vertical="center" wrapText="1"/>
    </xf>
    <xf numFmtId="44" fontId="11" fillId="17" borderId="34" xfId="1" applyFont="1" applyFill="1" applyBorder="1" applyAlignment="1">
      <alignment horizontal="center" vertical="center" wrapText="1"/>
    </xf>
    <xf numFmtId="44" fontId="11" fillId="17" borderId="32" xfId="1" applyFont="1" applyFill="1" applyBorder="1" applyAlignment="1">
      <alignment horizontal="center" vertical="center" wrapText="1"/>
    </xf>
    <xf numFmtId="0" fontId="20" fillId="16" borderId="40" xfId="0" applyFont="1" applyFill="1" applyBorder="1" applyAlignment="1">
      <alignment horizontal="center" vertical="center" wrapText="1"/>
    </xf>
    <xf numFmtId="0" fontId="20" fillId="16" borderId="0" xfId="0" applyFont="1" applyFill="1" applyBorder="1" applyAlignment="1">
      <alignment horizontal="center" vertical="center" wrapText="1"/>
    </xf>
    <xf numFmtId="44" fontId="11" fillId="0" borderId="33" xfId="1" applyFont="1" applyBorder="1" applyAlignment="1">
      <alignment horizontal="left" vertical="center" wrapText="1"/>
    </xf>
  </cellXfs>
  <cellStyles count="10">
    <cellStyle name="Millares 2" xfId="6" xr:uid="{00000000-0005-0000-0000-000000000000}"/>
    <cellStyle name="Moneda" xfId="1" builtinId="4"/>
    <cellStyle name="Moneda 2" xfId="2" xr:uid="{00000000-0005-0000-0000-000002000000}"/>
    <cellStyle name="Moneda 2 2" xfId="5" xr:uid="{00000000-0005-0000-0000-000003000000}"/>
    <cellStyle name="Moneda 3" xfId="4" xr:uid="{00000000-0005-0000-0000-000004000000}"/>
    <cellStyle name="Moneda 4" xfId="7" xr:uid="{233420BE-23B6-47CC-8908-B0F0849A6B64}"/>
    <cellStyle name="Normal" xfId="0" builtinId="0"/>
    <cellStyle name="Normal 3" xfId="3" xr:uid="{00000000-0005-0000-0000-000006000000}"/>
    <cellStyle name="Normal_COMPRA EQ." xfId="8" xr:uid="{D97A1173-1BE9-4B31-9401-D583D124C7B1}"/>
    <cellStyle name="Porcentaje" xfId="9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39997558519241921"/>
  </sheetPr>
  <dimension ref="A3:M374"/>
  <sheetViews>
    <sheetView topLeftCell="A358" zoomScale="85" zoomScaleNormal="85" workbookViewId="0">
      <selection activeCell="L54" sqref="L54"/>
    </sheetView>
  </sheetViews>
  <sheetFormatPr baseColWidth="10" defaultColWidth="11.44140625" defaultRowHeight="14.4" x14ac:dyDescent="0.3"/>
  <cols>
    <col min="1" max="1" width="6.5546875" customWidth="1"/>
    <col min="2" max="2" width="28.6640625" customWidth="1"/>
    <col min="4" max="4" width="25.5546875" bestFit="1" customWidth="1"/>
    <col min="5" max="5" width="43.44140625" style="1" customWidth="1"/>
    <col min="6" max="6" width="13.109375" customWidth="1"/>
    <col min="7" max="7" width="15.6640625" customWidth="1"/>
    <col min="8" max="8" width="18.44140625" customWidth="1"/>
    <col min="9" max="9" width="18.109375" customWidth="1"/>
    <col min="10" max="10" width="6" customWidth="1"/>
    <col min="11" max="12" width="11.44140625" customWidth="1"/>
    <col min="13" max="13" width="25.5546875" customWidth="1"/>
  </cols>
  <sheetData>
    <row r="3" spans="1:13" ht="41.25" customHeight="1" x14ac:dyDescent="0.3">
      <c r="A3" s="155" t="s">
        <v>0</v>
      </c>
      <c r="B3" s="155"/>
      <c r="C3" s="155"/>
      <c r="D3" s="155"/>
      <c r="E3" s="155"/>
      <c r="F3" s="155"/>
      <c r="G3" s="155"/>
      <c r="H3" s="155"/>
      <c r="I3" s="155"/>
    </row>
    <row r="4" spans="1:13" ht="41.25" customHeight="1" x14ac:dyDescent="0.3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</row>
    <row r="5" spans="1:13" ht="43.2" x14ac:dyDescent="0.3">
      <c r="A5" s="4">
        <v>1</v>
      </c>
      <c r="B5" s="4" t="s">
        <v>10</v>
      </c>
      <c r="C5" s="4">
        <v>31201534</v>
      </c>
      <c r="D5" s="4" t="s">
        <v>11</v>
      </c>
      <c r="E5" s="4" t="s">
        <v>12</v>
      </c>
      <c r="F5" s="4">
        <v>1</v>
      </c>
      <c r="G5" s="4" t="s">
        <v>13</v>
      </c>
      <c r="H5" s="3">
        <v>588988</v>
      </c>
      <c r="I5" s="3">
        <f>H5*F5</f>
        <v>588988</v>
      </c>
      <c r="M5" s="5"/>
    </row>
    <row r="6" spans="1:13" ht="23.25" customHeight="1" x14ac:dyDescent="0.3">
      <c r="A6" s="155" t="s">
        <v>14</v>
      </c>
      <c r="B6" s="155"/>
      <c r="C6" s="155"/>
      <c r="D6" s="155"/>
      <c r="E6" s="155"/>
      <c r="F6" s="155"/>
      <c r="G6" s="155"/>
      <c r="H6" s="155"/>
      <c r="I6" s="6">
        <f>SUM(I5)</f>
        <v>588988</v>
      </c>
      <c r="M6" s="5"/>
    </row>
    <row r="7" spans="1:13" ht="41.25" customHeight="1" x14ac:dyDescent="0.3">
      <c r="A7" s="155" t="s">
        <v>15</v>
      </c>
      <c r="B7" s="155"/>
      <c r="C7" s="155"/>
      <c r="D7" s="155"/>
      <c r="E7" s="155"/>
      <c r="F7" s="155"/>
      <c r="G7" s="155"/>
      <c r="H7" s="155"/>
      <c r="I7" s="155"/>
    </row>
    <row r="8" spans="1:13" ht="41.25" customHeight="1" x14ac:dyDescent="0.3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  <c r="H8" s="2" t="s">
        <v>8</v>
      </c>
      <c r="I8" s="2" t="s">
        <v>9</v>
      </c>
    </row>
    <row r="9" spans="1:13" ht="28.8" x14ac:dyDescent="0.3">
      <c r="A9" s="4">
        <v>2</v>
      </c>
      <c r="B9" s="4" t="s">
        <v>16</v>
      </c>
      <c r="C9" s="4">
        <v>47131500</v>
      </c>
      <c r="D9" s="4" t="s">
        <v>17</v>
      </c>
      <c r="E9" s="4" t="s">
        <v>18</v>
      </c>
      <c r="F9" s="4">
        <v>1</v>
      </c>
      <c r="G9" s="4" t="s">
        <v>19</v>
      </c>
      <c r="H9" s="3">
        <v>386758</v>
      </c>
      <c r="I9" s="3">
        <f t="shared" ref="I9:I15" si="0">H9*F9</f>
        <v>386758</v>
      </c>
      <c r="M9" s="5"/>
    </row>
    <row r="10" spans="1:13" ht="28.8" x14ac:dyDescent="0.3">
      <c r="A10" s="4">
        <v>3</v>
      </c>
      <c r="B10" s="4" t="s">
        <v>20</v>
      </c>
      <c r="C10" s="4">
        <v>40161805</v>
      </c>
      <c r="D10" s="4" t="s">
        <v>21</v>
      </c>
      <c r="E10" s="4" t="s">
        <v>22</v>
      </c>
      <c r="F10" s="4">
        <v>1</v>
      </c>
      <c r="G10" s="4" t="s">
        <v>19</v>
      </c>
      <c r="H10" s="3">
        <v>7709254</v>
      </c>
      <c r="I10" s="3">
        <f t="shared" si="0"/>
        <v>7709254</v>
      </c>
      <c r="M10" s="5"/>
    </row>
    <row r="11" spans="1:13" ht="28.8" x14ac:dyDescent="0.3">
      <c r="A11" s="4">
        <v>4</v>
      </c>
      <c r="B11" s="4" t="s">
        <v>23</v>
      </c>
      <c r="C11" s="4">
        <v>40161805</v>
      </c>
      <c r="D11" s="4" t="s">
        <v>21</v>
      </c>
      <c r="E11" s="4" t="s">
        <v>24</v>
      </c>
      <c r="F11" s="4">
        <v>1</v>
      </c>
      <c r="G11" s="4" t="s">
        <v>19</v>
      </c>
      <c r="H11" s="3">
        <v>7770847</v>
      </c>
      <c r="I11" s="3">
        <f t="shared" si="0"/>
        <v>7770847</v>
      </c>
      <c r="M11" s="5"/>
    </row>
    <row r="12" spans="1:13" x14ac:dyDescent="0.3">
      <c r="A12" s="4">
        <v>5</v>
      </c>
      <c r="B12" s="4" t="s">
        <v>25</v>
      </c>
      <c r="C12" s="4">
        <v>40161805</v>
      </c>
      <c r="D12" s="4" t="s">
        <v>21</v>
      </c>
      <c r="E12" s="4" t="s">
        <v>26</v>
      </c>
      <c r="F12" s="4">
        <v>1</v>
      </c>
      <c r="G12" s="4" t="s">
        <v>19</v>
      </c>
      <c r="H12" s="3">
        <v>21465431</v>
      </c>
      <c r="I12" s="3">
        <f t="shared" si="0"/>
        <v>21465431</v>
      </c>
      <c r="M12" s="5"/>
    </row>
    <row r="13" spans="1:13" ht="28.8" x14ac:dyDescent="0.3">
      <c r="A13" s="4">
        <v>6</v>
      </c>
      <c r="B13" s="4" t="s">
        <v>27</v>
      </c>
      <c r="C13" s="4">
        <v>47131502</v>
      </c>
      <c r="D13" s="4" t="s">
        <v>21</v>
      </c>
      <c r="E13" s="4" t="s">
        <v>28</v>
      </c>
      <c r="F13" s="4">
        <v>285</v>
      </c>
      <c r="G13" s="4" t="s">
        <v>19</v>
      </c>
      <c r="H13" s="3">
        <v>229075</v>
      </c>
      <c r="I13" s="3">
        <f t="shared" si="0"/>
        <v>65286375</v>
      </c>
      <c r="M13" s="5"/>
    </row>
    <row r="14" spans="1:13" ht="28.8" x14ac:dyDescent="0.3">
      <c r="A14" s="4">
        <v>7</v>
      </c>
      <c r="B14" s="4" t="s">
        <v>29</v>
      </c>
      <c r="C14" s="4">
        <v>11162114</v>
      </c>
      <c r="D14" s="4" t="s">
        <v>21</v>
      </c>
      <c r="E14" s="4" t="s">
        <v>30</v>
      </c>
      <c r="F14" s="4">
        <v>1</v>
      </c>
      <c r="G14" s="4" t="s">
        <v>19</v>
      </c>
      <c r="H14" s="3">
        <v>2941029</v>
      </c>
      <c r="I14" s="3">
        <f t="shared" si="0"/>
        <v>2941029</v>
      </c>
      <c r="M14" s="5"/>
    </row>
    <row r="15" spans="1:13" ht="28.8" x14ac:dyDescent="0.3">
      <c r="A15" s="4">
        <v>8</v>
      </c>
      <c r="B15" s="4" t="s">
        <v>29</v>
      </c>
      <c r="C15" s="4">
        <v>11162114</v>
      </c>
      <c r="D15" s="4" t="s">
        <v>21</v>
      </c>
      <c r="E15" s="4" t="s">
        <v>31</v>
      </c>
      <c r="F15" s="4">
        <v>1</v>
      </c>
      <c r="G15" s="4" t="s">
        <v>19</v>
      </c>
      <c r="H15" s="3">
        <v>2941029</v>
      </c>
      <c r="I15" s="3">
        <f t="shared" si="0"/>
        <v>2941029</v>
      </c>
      <c r="M15" s="5"/>
    </row>
    <row r="16" spans="1:13" ht="21" customHeight="1" x14ac:dyDescent="0.3">
      <c r="A16" s="155" t="s">
        <v>14</v>
      </c>
      <c r="B16" s="155"/>
      <c r="C16" s="155"/>
      <c r="D16" s="155"/>
      <c r="E16" s="155"/>
      <c r="F16" s="155"/>
      <c r="G16" s="155"/>
      <c r="H16" s="155"/>
      <c r="I16" s="7">
        <f>SUM(I9:I15)</f>
        <v>108500723</v>
      </c>
      <c r="M16" s="5"/>
    </row>
    <row r="17" spans="1:13" ht="41.25" customHeight="1" x14ac:dyDescent="0.3">
      <c r="A17" s="155" t="s">
        <v>32</v>
      </c>
      <c r="B17" s="155"/>
      <c r="C17" s="155"/>
      <c r="D17" s="155"/>
      <c r="E17" s="155"/>
      <c r="F17" s="155"/>
      <c r="G17" s="155"/>
      <c r="H17" s="155"/>
      <c r="I17" s="155"/>
    </row>
    <row r="18" spans="1:13" ht="41.25" customHeight="1" x14ac:dyDescent="0.3">
      <c r="A18" s="2" t="s">
        <v>1</v>
      </c>
      <c r="B18" s="2" t="s">
        <v>2</v>
      </c>
      <c r="C18" s="2" t="s">
        <v>3</v>
      </c>
      <c r="D18" s="2" t="s">
        <v>4</v>
      </c>
      <c r="E18" s="2" t="s">
        <v>5</v>
      </c>
      <c r="F18" s="2" t="s">
        <v>6</v>
      </c>
      <c r="G18" s="2" t="s">
        <v>7</v>
      </c>
      <c r="H18" s="2" t="s">
        <v>8</v>
      </c>
      <c r="I18" s="2" t="s">
        <v>9</v>
      </c>
    </row>
    <row r="19" spans="1:13" ht="28.8" x14ac:dyDescent="0.3">
      <c r="A19" s="4">
        <v>9</v>
      </c>
      <c r="B19" s="4" t="s">
        <v>33</v>
      </c>
      <c r="C19" s="4">
        <v>42141504</v>
      </c>
      <c r="D19" s="4" t="s">
        <v>17</v>
      </c>
      <c r="E19" s="4" t="s">
        <v>34</v>
      </c>
      <c r="F19" s="4">
        <v>7</v>
      </c>
      <c r="G19" s="4" t="s">
        <v>35</v>
      </c>
      <c r="H19" s="3">
        <v>24247</v>
      </c>
      <c r="I19" s="3">
        <f>H19*F19</f>
        <v>169729</v>
      </c>
      <c r="M19" s="5"/>
    </row>
    <row r="20" spans="1:13" s="56" customFormat="1" x14ac:dyDescent="0.3">
      <c r="A20" s="54">
        <v>10</v>
      </c>
      <c r="B20" s="54" t="s">
        <v>36</v>
      </c>
      <c r="C20" s="54">
        <v>42181501</v>
      </c>
      <c r="D20" s="54" t="s">
        <v>37</v>
      </c>
      <c r="E20" s="54" t="s">
        <v>38</v>
      </c>
      <c r="F20" s="54">
        <v>3</v>
      </c>
      <c r="G20" s="54" t="s">
        <v>35</v>
      </c>
      <c r="H20" s="55">
        <v>20227</v>
      </c>
      <c r="I20" s="55">
        <f>H20*F20</f>
        <v>60681</v>
      </c>
      <c r="M20" s="57"/>
    </row>
    <row r="21" spans="1:13" ht="21" customHeight="1" x14ac:dyDescent="0.3">
      <c r="A21" s="155" t="s">
        <v>14</v>
      </c>
      <c r="B21" s="155"/>
      <c r="C21" s="155"/>
      <c r="D21" s="155"/>
      <c r="E21" s="155"/>
      <c r="F21" s="155"/>
      <c r="G21" s="155"/>
      <c r="H21" s="155"/>
      <c r="I21" s="7">
        <f>SUM(I19:I20)</f>
        <v>230410</v>
      </c>
      <c r="M21" s="5"/>
    </row>
    <row r="22" spans="1:13" ht="41.25" customHeight="1" x14ac:dyDescent="0.3">
      <c r="A22" s="155" t="s">
        <v>39</v>
      </c>
      <c r="B22" s="155"/>
      <c r="C22" s="155"/>
      <c r="D22" s="155"/>
      <c r="E22" s="155"/>
      <c r="F22" s="155"/>
      <c r="G22" s="155"/>
      <c r="H22" s="155"/>
      <c r="I22" s="155"/>
    </row>
    <row r="23" spans="1:13" ht="41.25" customHeight="1" x14ac:dyDescent="0.3">
      <c r="A23" s="2" t="s">
        <v>1</v>
      </c>
      <c r="B23" s="2" t="s">
        <v>2</v>
      </c>
      <c r="C23" s="2" t="s">
        <v>3</v>
      </c>
      <c r="D23" s="2" t="s">
        <v>4</v>
      </c>
      <c r="E23" s="2" t="s">
        <v>5</v>
      </c>
      <c r="F23" s="2" t="s">
        <v>6</v>
      </c>
      <c r="G23" s="2" t="s">
        <v>7</v>
      </c>
      <c r="H23" s="2" t="s">
        <v>8</v>
      </c>
      <c r="I23" s="2" t="s">
        <v>9</v>
      </c>
    </row>
    <row r="24" spans="1:13" ht="28.8" x14ac:dyDescent="0.3">
      <c r="A24" s="4">
        <v>11</v>
      </c>
      <c r="B24" s="4" t="s">
        <v>40</v>
      </c>
      <c r="C24" s="4">
        <v>14121503</v>
      </c>
      <c r="D24" s="4" t="s">
        <v>11</v>
      </c>
      <c r="E24" s="4" t="s">
        <v>41</v>
      </c>
      <c r="F24" s="4">
        <v>5</v>
      </c>
      <c r="G24" s="4" t="s">
        <v>42</v>
      </c>
      <c r="H24" s="3">
        <v>27842</v>
      </c>
      <c r="I24" s="3">
        <f t="shared" ref="I24:I35" si="1">H24*F24</f>
        <v>139210</v>
      </c>
      <c r="M24" s="5"/>
    </row>
    <row r="25" spans="1:13" ht="28.8" x14ac:dyDescent="0.3">
      <c r="A25" s="4">
        <v>12</v>
      </c>
      <c r="B25" s="4" t="s">
        <v>43</v>
      </c>
      <c r="C25" s="4">
        <v>31201515</v>
      </c>
      <c r="D25" s="4" t="s">
        <v>21</v>
      </c>
      <c r="E25" s="4" t="s">
        <v>44</v>
      </c>
      <c r="F25" s="4">
        <v>30</v>
      </c>
      <c r="G25" s="4" t="s">
        <v>42</v>
      </c>
      <c r="H25" s="3">
        <v>24952</v>
      </c>
      <c r="I25" s="3">
        <f t="shared" si="1"/>
        <v>748560</v>
      </c>
      <c r="M25" s="5"/>
    </row>
    <row r="26" spans="1:13" ht="28.8" x14ac:dyDescent="0.3">
      <c r="A26" s="4">
        <v>13</v>
      </c>
      <c r="B26" s="4" t="s">
        <v>45</v>
      </c>
      <c r="C26" s="4">
        <v>24112505</v>
      </c>
      <c r="D26" s="4" t="s">
        <v>11</v>
      </c>
      <c r="E26" s="4" t="s">
        <v>46</v>
      </c>
      <c r="F26" s="4">
        <v>5</v>
      </c>
      <c r="G26" s="4" t="s">
        <v>42</v>
      </c>
      <c r="H26" s="3">
        <v>37564</v>
      </c>
      <c r="I26" s="3">
        <f t="shared" si="1"/>
        <v>187820</v>
      </c>
      <c r="M26" s="5"/>
    </row>
    <row r="27" spans="1:13" ht="28.8" x14ac:dyDescent="0.3">
      <c r="A27" s="4">
        <v>14</v>
      </c>
      <c r="B27" s="4" t="s">
        <v>47</v>
      </c>
      <c r="C27" s="4">
        <v>14121503</v>
      </c>
      <c r="D27" s="4" t="s">
        <v>11</v>
      </c>
      <c r="E27" s="4" t="s">
        <v>47</v>
      </c>
      <c r="F27" s="4">
        <v>5</v>
      </c>
      <c r="G27" s="4" t="s">
        <v>42</v>
      </c>
      <c r="H27" s="3">
        <v>42907</v>
      </c>
      <c r="I27" s="3">
        <f t="shared" si="1"/>
        <v>214535</v>
      </c>
      <c r="M27" s="5"/>
    </row>
    <row r="28" spans="1:13" ht="28.8" x14ac:dyDescent="0.3">
      <c r="A28" s="4">
        <v>15</v>
      </c>
      <c r="B28" s="4" t="s">
        <v>48</v>
      </c>
      <c r="C28" s="4">
        <v>31201503</v>
      </c>
      <c r="D28" s="4" t="s">
        <v>21</v>
      </c>
      <c r="E28" s="4" t="s">
        <v>49</v>
      </c>
      <c r="F28" s="4">
        <v>31</v>
      </c>
      <c r="G28" s="4" t="s">
        <v>42</v>
      </c>
      <c r="H28" s="3">
        <v>25473</v>
      </c>
      <c r="I28" s="3">
        <f t="shared" si="1"/>
        <v>789663</v>
      </c>
      <c r="M28" s="5"/>
    </row>
    <row r="29" spans="1:13" ht="28.8" x14ac:dyDescent="0.3">
      <c r="A29" s="4">
        <v>16</v>
      </c>
      <c r="B29" s="4" t="s">
        <v>50</v>
      </c>
      <c r="C29" s="4">
        <v>31201503</v>
      </c>
      <c r="D29" s="4" t="s">
        <v>21</v>
      </c>
      <c r="E29" s="4" t="s">
        <v>51</v>
      </c>
      <c r="F29" s="4">
        <v>30</v>
      </c>
      <c r="G29" s="4" t="s">
        <v>42</v>
      </c>
      <c r="H29" s="3">
        <v>32723</v>
      </c>
      <c r="I29" s="3">
        <f t="shared" si="1"/>
        <v>981690</v>
      </c>
      <c r="M29" s="5"/>
    </row>
    <row r="30" spans="1:13" ht="28.8" x14ac:dyDescent="0.3">
      <c r="A30" s="4">
        <v>17</v>
      </c>
      <c r="B30" s="4" t="s">
        <v>52</v>
      </c>
      <c r="C30" s="4">
        <v>31201503</v>
      </c>
      <c r="D30" s="4" t="s">
        <v>21</v>
      </c>
      <c r="E30" s="4" t="s">
        <v>53</v>
      </c>
      <c r="F30" s="4">
        <v>35</v>
      </c>
      <c r="G30" s="4" t="s">
        <v>42</v>
      </c>
      <c r="H30" s="3">
        <v>49727</v>
      </c>
      <c r="I30" s="3">
        <f t="shared" si="1"/>
        <v>1740445</v>
      </c>
      <c r="M30" s="5"/>
    </row>
    <row r="31" spans="1:13" ht="28.8" x14ac:dyDescent="0.3">
      <c r="A31" s="4">
        <v>18</v>
      </c>
      <c r="B31" s="4" t="s">
        <v>54</v>
      </c>
      <c r="C31" s="4">
        <v>53131624</v>
      </c>
      <c r="D31" s="4" t="s">
        <v>17</v>
      </c>
      <c r="E31" s="4" t="s">
        <v>55</v>
      </c>
      <c r="F31" s="4">
        <v>2</v>
      </c>
      <c r="G31" s="4" t="s">
        <v>42</v>
      </c>
      <c r="H31" s="3">
        <v>167630</v>
      </c>
      <c r="I31" s="3">
        <f t="shared" si="1"/>
        <v>335260</v>
      </c>
      <c r="M31" s="5"/>
    </row>
    <row r="32" spans="1:13" ht="28.8" x14ac:dyDescent="0.3">
      <c r="A32" s="4">
        <v>19</v>
      </c>
      <c r="B32" s="4" t="s">
        <v>56</v>
      </c>
      <c r="C32" s="4">
        <v>44121700</v>
      </c>
      <c r="D32" s="4" t="s">
        <v>37</v>
      </c>
      <c r="E32" s="4" t="s">
        <v>57</v>
      </c>
      <c r="F32" s="4">
        <v>1</v>
      </c>
      <c r="G32" s="4" t="s">
        <v>42</v>
      </c>
      <c r="H32" s="3">
        <v>116725</v>
      </c>
      <c r="I32" s="3">
        <f t="shared" si="1"/>
        <v>116725</v>
      </c>
      <c r="M32" s="5"/>
    </row>
    <row r="33" spans="1:13" ht="28.8" x14ac:dyDescent="0.3">
      <c r="A33" s="4">
        <v>20</v>
      </c>
      <c r="B33" s="4" t="s">
        <v>58</v>
      </c>
      <c r="C33" s="4">
        <v>44121700</v>
      </c>
      <c r="D33" s="4" t="s">
        <v>37</v>
      </c>
      <c r="E33" s="4" t="s">
        <v>59</v>
      </c>
      <c r="F33" s="4">
        <v>1</v>
      </c>
      <c r="G33" s="4" t="s">
        <v>42</v>
      </c>
      <c r="H33" s="3">
        <v>186551</v>
      </c>
      <c r="I33" s="3">
        <f t="shared" si="1"/>
        <v>186551</v>
      </c>
      <c r="M33" s="5"/>
    </row>
    <row r="34" spans="1:13" ht="28.8" x14ac:dyDescent="0.3">
      <c r="A34" s="4">
        <v>21</v>
      </c>
      <c r="B34" s="4" t="s">
        <v>60</v>
      </c>
      <c r="C34" s="4">
        <v>44121700</v>
      </c>
      <c r="D34" s="4" t="s">
        <v>37</v>
      </c>
      <c r="E34" s="4" t="s">
        <v>61</v>
      </c>
      <c r="F34" s="4">
        <v>1</v>
      </c>
      <c r="G34" s="4" t="s">
        <v>42</v>
      </c>
      <c r="H34" s="3">
        <v>195702</v>
      </c>
      <c r="I34" s="3">
        <f t="shared" si="1"/>
        <v>195702</v>
      </c>
      <c r="M34" s="5"/>
    </row>
    <row r="35" spans="1:13" ht="57.6" x14ac:dyDescent="0.3">
      <c r="A35" s="4">
        <v>22</v>
      </c>
      <c r="B35" s="4" t="s">
        <v>62</v>
      </c>
      <c r="C35" s="4">
        <v>44121503</v>
      </c>
      <c r="D35" s="4" t="s">
        <v>37</v>
      </c>
      <c r="E35" s="4" t="s">
        <v>63</v>
      </c>
      <c r="F35" s="4">
        <v>1</v>
      </c>
      <c r="G35" s="4" t="s">
        <v>42</v>
      </c>
      <c r="H35" s="3">
        <v>543360</v>
      </c>
      <c r="I35" s="3">
        <f t="shared" si="1"/>
        <v>543360</v>
      </c>
      <c r="M35" s="5"/>
    </row>
    <row r="36" spans="1:13" ht="21" customHeight="1" x14ac:dyDescent="0.3">
      <c r="A36" s="155" t="s">
        <v>14</v>
      </c>
      <c r="B36" s="155"/>
      <c r="C36" s="155"/>
      <c r="D36" s="155"/>
      <c r="E36" s="155"/>
      <c r="F36" s="155"/>
      <c r="G36" s="155"/>
      <c r="H36" s="155"/>
      <c r="I36" s="7">
        <f>SUM(I24:I35)</f>
        <v>6179521</v>
      </c>
      <c r="M36" s="5"/>
    </row>
    <row r="37" spans="1:13" ht="41.25" customHeight="1" x14ac:dyDescent="0.3">
      <c r="A37" s="155" t="s">
        <v>64</v>
      </c>
      <c r="B37" s="155"/>
      <c r="C37" s="155"/>
      <c r="D37" s="155"/>
      <c r="E37" s="155"/>
      <c r="F37" s="155"/>
      <c r="G37" s="155"/>
      <c r="H37" s="155"/>
      <c r="I37" s="155"/>
    </row>
    <row r="38" spans="1:13" ht="41.25" customHeight="1" x14ac:dyDescent="0.3">
      <c r="A38" s="2" t="s">
        <v>1</v>
      </c>
      <c r="B38" s="2" t="s">
        <v>2</v>
      </c>
      <c r="C38" s="2" t="s">
        <v>3</v>
      </c>
      <c r="D38" s="2" t="s">
        <v>4</v>
      </c>
      <c r="E38" s="2" t="s">
        <v>5</v>
      </c>
      <c r="F38" s="2" t="s">
        <v>6</v>
      </c>
      <c r="G38" s="2" t="s">
        <v>7</v>
      </c>
      <c r="H38" s="2" t="s">
        <v>8</v>
      </c>
      <c r="I38" s="2" t="s">
        <v>9</v>
      </c>
    </row>
    <row r="39" spans="1:13" ht="32.25" customHeight="1" x14ac:dyDescent="0.3">
      <c r="A39" s="4">
        <v>23</v>
      </c>
      <c r="B39" s="4" t="s">
        <v>65</v>
      </c>
      <c r="C39" s="4">
        <v>15121520</v>
      </c>
      <c r="D39" s="4" t="s">
        <v>11</v>
      </c>
      <c r="E39" s="4" t="s">
        <v>66</v>
      </c>
      <c r="F39" s="4">
        <v>1</v>
      </c>
      <c r="G39" s="4" t="s">
        <v>67</v>
      </c>
      <c r="H39" s="3">
        <v>257498</v>
      </c>
      <c r="I39" s="3">
        <f t="shared" ref="I39:I47" si="2">H39*F39</f>
        <v>257498</v>
      </c>
      <c r="M39" s="5"/>
    </row>
    <row r="40" spans="1:13" ht="36.75" customHeight="1" x14ac:dyDescent="0.3">
      <c r="A40" s="4">
        <v>24</v>
      </c>
      <c r="B40" s="4" t="s">
        <v>68</v>
      </c>
      <c r="C40" s="4">
        <v>15121504</v>
      </c>
      <c r="D40" s="4" t="s">
        <v>69</v>
      </c>
      <c r="E40" s="4" t="s">
        <v>70</v>
      </c>
      <c r="F40" s="4">
        <v>1</v>
      </c>
      <c r="G40" s="4" t="s">
        <v>67</v>
      </c>
      <c r="H40" s="3">
        <v>190615</v>
      </c>
      <c r="I40" s="3">
        <f t="shared" si="2"/>
        <v>190615</v>
      </c>
      <c r="M40" s="5"/>
    </row>
    <row r="41" spans="1:13" ht="27.75" customHeight="1" x14ac:dyDescent="0.3">
      <c r="A41" s="4">
        <v>25</v>
      </c>
      <c r="B41" s="4" t="s">
        <v>71</v>
      </c>
      <c r="C41" s="4">
        <v>12181601</v>
      </c>
      <c r="D41" s="4" t="s">
        <v>69</v>
      </c>
      <c r="E41" s="4" t="s">
        <v>72</v>
      </c>
      <c r="F41" s="4">
        <v>1</v>
      </c>
      <c r="G41" s="4" t="s">
        <v>67</v>
      </c>
      <c r="H41" s="3">
        <v>191089</v>
      </c>
      <c r="I41" s="3">
        <f t="shared" si="2"/>
        <v>191089</v>
      </c>
      <c r="M41" s="5"/>
    </row>
    <row r="42" spans="1:13" ht="27.75" customHeight="1" x14ac:dyDescent="0.3">
      <c r="A42" s="4">
        <v>26</v>
      </c>
      <c r="B42" s="4" t="s">
        <v>73</v>
      </c>
      <c r="C42" s="4">
        <v>12181601</v>
      </c>
      <c r="D42" s="4" t="s">
        <v>69</v>
      </c>
      <c r="E42" s="4" t="s">
        <v>74</v>
      </c>
      <c r="F42" s="4">
        <v>1</v>
      </c>
      <c r="G42" s="4" t="s">
        <v>67</v>
      </c>
      <c r="H42" s="3">
        <v>197908</v>
      </c>
      <c r="I42" s="3">
        <f t="shared" si="2"/>
        <v>197908</v>
      </c>
      <c r="M42" s="5"/>
    </row>
    <row r="43" spans="1:13" ht="28.8" x14ac:dyDescent="0.3">
      <c r="A43" s="4">
        <v>27</v>
      </c>
      <c r="B43" s="4" t="s">
        <v>75</v>
      </c>
      <c r="C43" s="4">
        <v>31201610</v>
      </c>
      <c r="D43" s="4" t="s">
        <v>11</v>
      </c>
      <c r="E43" s="4" t="s">
        <v>76</v>
      </c>
      <c r="F43" s="4">
        <v>2</v>
      </c>
      <c r="G43" s="4" t="s">
        <v>67</v>
      </c>
      <c r="H43" s="3">
        <v>220744</v>
      </c>
      <c r="I43" s="3">
        <f t="shared" si="2"/>
        <v>441488</v>
      </c>
      <c r="M43" s="5"/>
    </row>
    <row r="44" spans="1:13" ht="36" customHeight="1" x14ac:dyDescent="0.3">
      <c r="A44" s="4">
        <v>28</v>
      </c>
      <c r="B44" s="4" t="s">
        <v>77</v>
      </c>
      <c r="C44" s="4">
        <v>15121520</v>
      </c>
      <c r="D44" s="4" t="s">
        <v>78</v>
      </c>
      <c r="E44" s="4" t="s">
        <v>79</v>
      </c>
      <c r="F44" s="4">
        <v>2</v>
      </c>
      <c r="G44" s="4" t="s">
        <v>67</v>
      </c>
      <c r="H44" s="3">
        <v>349338</v>
      </c>
      <c r="I44" s="3">
        <f t="shared" si="2"/>
        <v>698676</v>
      </c>
      <c r="M44" s="5"/>
    </row>
    <row r="45" spans="1:13" ht="28.8" x14ac:dyDescent="0.3">
      <c r="A45" s="4">
        <v>29</v>
      </c>
      <c r="B45" s="4" t="s">
        <v>80</v>
      </c>
      <c r="C45" s="4">
        <v>15121902</v>
      </c>
      <c r="D45" s="4" t="s">
        <v>11</v>
      </c>
      <c r="E45" s="4" t="s">
        <v>81</v>
      </c>
      <c r="F45" s="4">
        <v>1</v>
      </c>
      <c r="G45" s="4" t="s">
        <v>67</v>
      </c>
      <c r="H45" s="3">
        <v>340559</v>
      </c>
      <c r="I45" s="3">
        <f t="shared" si="2"/>
        <v>340559</v>
      </c>
      <c r="M45" s="5"/>
    </row>
    <row r="46" spans="1:13" ht="28.8" x14ac:dyDescent="0.3">
      <c r="A46" s="4">
        <v>30</v>
      </c>
      <c r="B46" s="4" t="s">
        <v>82</v>
      </c>
      <c r="C46" s="4">
        <v>15121520</v>
      </c>
      <c r="D46" s="4" t="s">
        <v>78</v>
      </c>
      <c r="E46" s="4" t="s">
        <v>83</v>
      </c>
      <c r="F46" s="4">
        <v>2</v>
      </c>
      <c r="G46" s="4" t="s">
        <v>67</v>
      </c>
      <c r="H46" s="3">
        <v>450220</v>
      </c>
      <c r="I46" s="3">
        <f t="shared" si="2"/>
        <v>900440</v>
      </c>
      <c r="M46" s="5"/>
    </row>
    <row r="47" spans="1:13" ht="49.5" customHeight="1" x14ac:dyDescent="0.3">
      <c r="A47" s="4">
        <v>31</v>
      </c>
      <c r="B47" s="4" t="s">
        <v>84</v>
      </c>
      <c r="C47" s="4">
        <v>47131820</v>
      </c>
      <c r="D47" s="4" t="s">
        <v>85</v>
      </c>
      <c r="E47" s="4" t="s">
        <v>86</v>
      </c>
      <c r="F47" s="4">
        <v>1</v>
      </c>
      <c r="G47" s="4" t="s">
        <v>67</v>
      </c>
      <c r="H47" s="3">
        <v>2480455</v>
      </c>
      <c r="I47" s="3">
        <f t="shared" si="2"/>
        <v>2480455</v>
      </c>
      <c r="M47" s="5"/>
    </row>
    <row r="48" spans="1:13" ht="21" customHeight="1" x14ac:dyDescent="0.3">
      <c r="A48" s="155" t="s">
        <v>14</v>
      </c>
      <c r="B48" s="155"/>
      <c r="C48" s="155"/>
      <c r="D48" s="155"/>
      <c r="E48" s="155"/>
      <c r="F48" s="155"/>
      <c r="G48" s="155"/>
      <c r="H48" s="155"/>
      <c r="I48" s="7">
        <f>SUM(I39:I47)</f>
        <v>5698728</v>
      </c>
      <c r="M48" s="5"/>
    </row>
    <row r="49" spans="1:13" ht="41.25" customHeight="1" x14ac:dyDescent="0.3">
      <c r="A49" s="155" t="s">
        <v>87</v>
      </c>
      <c r="B49" s="155"/>
      <c r="C49" s="155"/>
      <c r="D49" s="155"/>
      <c r="E49" s="155"/>
      <c r="F49" s="155"/>
      <c r="G49" s="155"/>
      <c r="H49" s="155"/>
      <c r="I49" s="155"/>
    </row>
    <row r="50" spans="1:13" ht="41.25" customHeight="1" x14ac:dyDescent="0.3">
      <c r="A50" s="2" t="s">
        <v>1</v>
      </c>
      <c r="B50" s="2" t="s">
        <v>2</v>
      </c>
      <c r="C50" s="2" t="s">
        <v>3</v>
      </c>
      <c r="D50" s="2" t="s">
        <v>4</v>
      </c>
      <c r="E50" s="2" t="s">
        <v>5</v>
      </c>
      <c r="F50" s="2" t="s">
        <v>6</v>
      </c>
      <c r="G50" s="2" t="s">
        <v>7</v>
      </c>
      <c r="H50" s="2" t="s">
        <v>8</v>
      </c>
      <c r="I50" s="2" t="s">
        <v>9</v>
      </c>
    </row>
    <row r="51" spans="1:13" ht="28.8" x14ac:dyDescent="0.3">
      <c r="A51" s="4">
        <v>32</v>
      </c>
      <c r="B51" s="4" t="s">
        <v>88</v>
      </c>
      <c r="C51" s="4">
        <v>51102710</v>
      </c>
      <c r="D51" s="4" t="s">
        <v>85</v>
      </c>
      <c r="E51" s="4" t="s">
        <v>89</v>
      </c>
      <c r="F51" s="4">
        <v>1</v>
      </c>
      <c r="G51" s="4" t="s">
        <v>90</v>
      </c>
      <c r="H51" s="3">
        <v>1528060</v>
      </c>
      <c r="I51" s="3">
        <f t="shared" ref="I51:I56" si="3">H51*F51</f>
        <v>1528060</v>
      </c>
      <c r="M51" s="5"/>
    </row>
    <row r="52" spans="1:13" ht="43.2" x14ac:dyDescent="0.3">
      <c r="A52" s="4">
        <v>33</v>
      </c>
      <c r="B52" s="4" t="s">
        <v>91</v>
      </c>
      <c r="C52" s="4">
        <v>12352104</v>
      </c>
      <c r="D52" s="4" t="s">
        <v>85</v>
      </c>
      <c r="E52" s="4" t="s">
        <v>92</v>
      </c>
      <c r="F52" s="4">
        <v>1</v>
      </c>
      <c r="G52" s="4" t="s">
        <v>90</v>
      </c>
      <c r="H52" s="3">
        <v>7199000</v>
      </c>
      <c r="I52" s="3">
        <f t="shared" si="3"/>
        <v>7199000</v>
      </c>
      <c r="M52" s="5"/>
    </row>
    <row r="53" spans="1:13" ht="28.8" x14ac:dyDescent="0.3">
      <c r="A53" s="4">
        <v>34</v>
      </c>
      <c r="B53" s="4" t="s">
        <v>93</v>
      </c>
      <c r="C53" s="4">
        <v>25174004</v>
      </c>
      <c r="D53" s="4" t="s">
        <v>69</v>
      </c>
      <c r="E53" s="4" t="s">
        <v>93</v>
      </c>
      <c r="F53" s="4">
        <v>1</v>
      </c>
      <c r="G53" s="4" t="s">
        <v>94</v>
      </c>
      <c r="H53" s="3">
        <v>61442</v>
      </c>
      <c r="I53" s="3">
        <f t="shared" si="3"/>
        <v>61442</v>
      </c>
      <c r="M53" s="5"/>
    </row>
    <row r="54" spans="1:13" ht="28.8" x14ac:dyDescent="0.3">
      <c r="A54" s="4">
        <v>35</v>
      </c>
      <c r="B54" s="4" t="s">
        <v>95</v>
      </c>
      <c r="C54" s="4">
        <v>25174004</v>
      </c>
      <c r="D54" s="4" t="s">
        <v>69</v>
      </c>
      <c r="E54" s="4" t="s">
        <v>95</v>
      </c>
      <c r="F54" s="4">
        <v>1</v>
      </c>
      <c r="G54" s="4" t="s">
        <v>94</v>
      </c>
      <c r="H54" s="3">
        <v>88223.000000000698</v>
      </c>
      <c r="I54" s="3">
        <f t="shared" si="3"/>
        <v>88223.000000000698</v>
      </c>
      <c r="M54" s="5"/>
    </row>
    <row r="55" spans="1:13" ht="28.8" x14ac:dyDescent="0.3">
      <c r="A55" s="4">
        <v>36</v>
      </c>
      <c r="B55" s="4" t="s">
        <v>96</v>
      </c>
      <c r="C55" s="4">
        <v>31201519</v>
      </c>
      <c r="D55" s="4" t="s">
        <v>17</v>
      </c>
      <c r="E55" s="4" t="s">
        <v>97</v>
      </c>
      <c r="F55" s="4">
        <v>1</v>
      </c>
      <c r="G55" s="4" t="s">
        <v>98</v>
      </c>
      <c r="H55" s="3">
        <v>350863</v>
      </c>
      <c r="I55" s="3">
        <f t="shared" si="3"/>
        <v>350863</v>
      </c>
      <c r="M55" s="5"/>
    </row>
    <row r="56" spans="1:13" ht="43.2" x14ac:dyDescent="0.3">
      <c r="A56" s="4">
        <v>37</v>
      </c>
      <c r="B56" s="4" t="s">
        <v>99</v>
      </c>
      <c r="C56" s="4">
        <v>31261601</v>
      </c>
      <c r="D56" s="4" t="s">
        <v>21</v>
      </c>
      <c r="E56" s="4" t="s">
        <v>100</v>
      </c>
      <c r="F56" s="4">
        <v>1</v>
      </c>
      <c r="G56" s="4" t="s">
        <v>98</v>
      </c>
      <c r="H56" s="3">
        <v>524976</v>
      </c>
      <c r="I56" s="3">
        <f t="shared" si="3"/>
        <v>524976</v>
      </c>
      <c r="M56" s="5"/>
    </row>
    <row r="57" spans="1:13" ht="21" customHeight="1" x14ac:dyDescent="0.3">
      <c r="A57" s="155" t="s">
        <v>14</v>
      </c>
      <c r="B57" s="155"/>
      <c r="C57" s="155"/>
      <c r="D57" s="155"/>
      <c r="E57" s="155"/>
      <c r="F57" s="155"/>
      <c r="G57" s="155"/>
      <c r="H57" s="155"/>
      <c r="I57" s="7">
        <f>SUM(I51:I56)</f>
        <v>9752564</v>
      </c>
      <c r="M57" s="5"/>
    </row>
    <row r="58" spans="1:13" ht="41.25" customHeight="1" x14ac:dyDescent="0.3">
      <c r="A58" s="155" t="s">
        <v>101</v>
      </c>
      <c r="B58" s="155"/>
      <c r="C58" s="155"/>
      <c r="D58" s="155"/>
      <c r="E58" s="155"/>
      <c r="F58" s="155"/>
      <c r="G58" s="155"/>
      <c r="H58" s="155"/>
      <c r="I58" s="155"/>
    </row>
    <row r="59" spans="1:13" ht="41.25" customHeight="1" x14ac:dyDescent="0.3">
      <c r="A59" s="2" t="s">
        <v>1</v>
      </c>
      <c r="B59" s="2" t="s">
        <v>2</v>
      </c>
      <c r="C59" s="2" t="s">
        <v>3</v>
      </c>
      <c r="D59" s="2" t="s">
        <v>4</v>
      </c>
      <c r="E59" s="2" t="s">
        <v>5</v>
      </c>
      <c r="F59" s="2" t="s">
        <v>6</v>
      </c>
      <c r="G59" s="2" t="s">
        <v>7</v>
      </c>
      <c r="H59" s="2" t="s">
        <v>8</v>
      </c>
      <c r="I59" s="2" t="s">
        <v>9</v>
      </c>
    </row>
    <row r="60" spans="1:13" ht="28.8" x14ac:dyDescent="0.3">
      <c r="A60" s="4">
        <v>38</v>
      </c>
      <c r="B60" s="4" t="s">
        <v>102</v>
      </c>
      <c r="C60" s="4">
        <v>60121001</v>
      </c>
      <c r="D60" s="4" t="s">
        <v>11</v>
      </c>
      <c r="E60" s="4" t="s">
        <v>103</v>
      </c>
      <c r="F60" s="4">
        <v>4</v>
      </c>
      <c r="G60" s="4" t="s">
        <v>104</v>
      </c>
      <c r="H60" s="3">
        <v>35747.000000000502</v>
      </c>
      <c r="I60" s="3">
        <f t="shared" ref="I60:I123" si="4">H60*F60</f>
        <v>142988.00000000201</v>
      </c>
      <c r="M60" s="5"/>
    </row>
    <row r="61" spans="1:13" ht="54" customHeight="1" x14ac:dyDescent="0.3">
      <c r="A61" s="4">
        <v>39</v>
      </c>
      <c r="B61" s="4" t="s">
        <v>105</v>
      </c>
      <c r="C61" s="4">
        <v>31211500</v>
      </c>
      <c r="D61" s="4" t="s">
        <v>11</v>
      </c>
      <c r="E61" s="4" t="s">
        <v>106</v>
      </c>
      <c r="F61" s="4">
        <v>25</v>
      </c>
      <c r="G61" s="4" t="s">
        <v>104</v>
      </c>
      <c r="H61" s="3">
        <v>32259.000000000098</v>
      </c>
      <c r="I61" s="3">
        <f t="shared" si="4"/>
        <v>806475.00000000244</v>
      </c>
      <c r="M61" s="5"/>
    </row>
    <row r="62" spans="1:13" ht="43.2" x14ac:dyDescent="0.3">
      <c r="A62" s="4">
        <v>40</v>
      </c>
      <c r="B62" s="4" t="s">
        <v>107</v>
      </c>
      <c r="C62" s="4">
        <v>31211507</v>
      </c>
      <c r="D62" s="4" t="s">
        <v>11</v>
      </c>
      <c r="E62" s="4" t="s">
        <v>108</v>
      </c>
      <c r="F62" s="4">
        <v>3</v>
      </c>
      <c r="G62" s="4" t="s">
        <v>104</v>
      </c>
      <c r="H62" s="3">
        <v>116304</v>
      </c>
      <c r="I62" s="3">
        <f t="shared" si="4"/>
        <v>348912</v>
      </c>
      <c r="M62" s="5"/>
    </row>
    <row r="63" spans="1:13" ht="43.2" x14ac:dyDescent="0.3">
      <c r="A63" s="4">
        <v>41</v>
      </c>
      <c r="B63" s="4" t="s">
        <v>109</v>
      </c>
      <c r="C63" s="4">
        <v>31211507</v>
      </c>
      <c r="D63" s="4" t="s">
        <v>11</v>
      </c>
      <c r="E63" s="4" t="s">
        <v>110</v>
      </c>
      <c r="F63" s="4">
        <v>3</v>
      </c>
      <c r="G63" s="4" t="s">
        <v>104</v>
      </c>
      <c r="H63" s="3">
        <v>117075</v>
      </c>
      <c r="I63" s="3">
        <f t="shared" si="4"/>
        <v>351225</v>
      </c>
      <c r="M63" s="5"/>
    </row>
    <row r="64" spans="1:13" ht="28.8" x14ac:dyDescent="0.3">
      <c r="A64" s="4">
        <v>42</v>
      </c>
      <c r="B64" s="4" t="s">
        <v>111</v>
      </c>
      <c r="C64" s="4">
        <v>12164903</v>
      </c>
      <c r="D64" s="4" t="s">
        <v>11</v>
      </c>
      <c r="E64" s="4" t="s">
        <v>112</v>
      </c>
      <c r="F64" s="4">
        <v>2</v>
      </c>
      <c r="G64" s="4" t="s">
        <v>104</v>
      </c>
      <c r="H64" s="3">
        <v>394883</v>
      </c>
      <c r="I64" s="3">
        <f t="shared" si="4"/>
        <v>789766</v>
      </c>
      <c r="M64" s="5"/>
    </row>
    <row r="65" spans="1:13" ht="28.8" x14ac:dyDescent="0.3">
      <c r="A65" s="4">
        <v>43</v>
      </c>
      <c r="B65" s="4" t="s">
        <v>113</v>
      </c>
      <c r="C65" s="4">
        <v>31201605</v>
      </c>
      <c r="D65" s="4" t="s">
        <v>11</v>
      </c>
      <c r="E65" s="4" t="s">
        <v>114</v>
      </c>
      <c r="F65" s="4">
        <v>2</v>
      </c>
      <c r="G65" s="4" t="s">
        <v>104</v>
      </c>
      <c r="H65" s="3">
        <v>310826</v>
      </c>
      <c r="I65" s="3">
        <f t="shared" si="4"/>
        <v>621652</v>
      </c>
      <c r="M65" s="5"/>
    </row>
    <row r="66" spans="1:13" ht="33" customHeight="1" x14ac:dyDescent="0.3">
      <c r="A66" s="4">
        <v>44</v>
      </c>
      <c r="B66" s="4" t="s">
        <v>115</v>
      </c>
      <c r="C66" s="4">
        <v>12164903</v>
      </c>
      <c r="D66" s="4" t="s">
        <v>11</v>
      </c>
      <c r="E66" s="4" t="s">
        <v>116</v>
      </c>
      <c r="F66" s="4">
        <v>2</v>
      </c>
      <c r="G66" s="4" t="s">
        <v>104</v>
      </c>
      <c r="H66" s="3">
        <v>297234</v>
      </c>
      <c r="I66" s="3">
        <f t="shared" si="4"/>
        <v>594468</v>
      </c>
      <c r="M66" s="5"/>
    </row>
    <row r="67" spans="1:13" ht="43.2" x14ac:dyDescent="0.3">
      <c r="A67" s="4">
        <v>45</v>
      </c>
      <c r="B67" s="4" t="s">
        <v>117</v>
      </c>
      <c r="C67" s="4">
        <v>12164903</v>
      </c>
      <c r="D67" s="4" t="s">
        <v>11</v>
      </c>
      <c r="E67" s="4" t="s">
        <v>118</v>
      </c>
      <c r="F67" s="4">
        <v>4</v>
      </c>
      <c r="G67" s="4" t="s">
        <v>104</v>
      </c>
      <c r="H67" s="3">
        <v>269338</v>
      </c>
      <c r="I67" s="3">
        <f t="shared" si="4"/>
        <v>1077352</v>
      </c>
      <c r="M67" s="5"/>
    </row>
    <row r="68" spans="1:13" ht="48.75" customHeight="1" x14ac:dyDescent="0.3">
      <c r="A68" s="4">
        <v>46</v>
      </c>
      <c r="B68" s="4" t="s">
        <v>119</v>
      </c>
      <c r="C68" s="4">
        <v>31211507</v>
      </c>
      <c r="D68" s="4" t="s">
        <v>11</v>
      </c>
      <c r="E68" s="4" t="s">
        <v>120</v>
      </c>
      <c r="F68" s="4">
        <v>2</v>
      </c>
      <c r="G68" s="4" t="s">
        <v>104</v>
      </c>
      <c r="H68" s="3">
        <v>317339</v>
      </c>
      <c r="I68" s="3">
        <f t="shared" si="4"/>
        <v>634678</v>
      </c>
      <c r="M68" s="5"/>
    </row>
    <row r="69" spans="1:13" s="56" customFormat="1" ht="43.2" x14ac:dyDescent="0.3">
      <c r="A69" s="54">
        <v>47</v>
      </c>
      <c r="B69" s="54" t="s">
        <v>121</v>
      </c>
      <c r="C69" s="54">
        <v>31211507</v>
      </c>
      <c r="D69" s="54" t="s">
        <v>11</v>
      </c>
      <c r="E69" s="54" t="s">
        <v>122</v>
      </c>
      <c r="F69" s="54">
        <v>2</v>
      </c>
      <c r="G69" s="54" t="s">
        <v>104</v>
      </c>
      <c r="H69" s="55">
        <v>226296</v>
      </c>
      <c r="I69" s="55">
        <f t="shared" si="4"/>
        <v>452592</v>
      </c>
      <c r="M69" s="57"/>
    </row>
    <row r="70" spans="1:13" ht="28.8" x14ac:dyDescent="0.3">
      <c r="A70" s="4">
        <v>48</v>
      </c>
      <c r="B70" s="4" t="s">
        <v>123</v>
      </c>
      <c r="C70" s="4">
        <v>31211501</v>
      </c>
      <c r="D70" s="4" t="s">
        <v>69</v>
      </c>
      <c r="E70" s="4" t="s">
        <v>124</v>
      </c>
      <c r="F70" s="4">
        <v>1</v>
      </c>
      <c r="G70" s="4" t="s">
        <v>104</v>
      </c>
      <c r="H70" s="3">
        <v>576293</v>
      </c>
      <c r="I70" s="3">
        <f t="shared" si="4"/>
        <v>576293</v>
      </c>
      <c r="M70" s="5"/>
    </row>
    <row r="71" spans="1:13" ht="28.8" x14ac:dyDescent="0.3">
      <c r="A71" s="4">
        <v>49</v>
      </c>
      <c r="B71" s="4" t="s">
        <v>125</v>
      </c>
      <c r="C71" s="4">
        <v>31211507</v>
      </c>
      <c r="D71" s="4" t="s">
        <v>11</v>
      </c>
      <c r="E71" s="4" t="s">
        <v>126</v>
      </c>
      <c r="F71" s="4">
        <v>7</v>
      </c>
      <c r="G71" s="4" t="s">
        <v>104</v>
      </c>
      <c r="H71" s="3">
        <v>226660</v>
      </c>
      <c r="I71" s="3">
        <f t="shared" si="4"/>
        <v>1586620</v>
      </c>
      <c r="M71" s="5"/>
    </row>
    <row r="72" spans="1:13" ht="43.2" x14ac:dyDescent="0.3">
      <c r="A72" s="4">
        <v>50</v>
      </c>
      <c r="B72" s="4" t="s">
        <v>127</v>
      </c>
      <c r="C72" s="4">
        <v>31211507</v>
      </c>
      <c r="D72" s="4" t="s">
        <v>11</v>
      </c>
      <c r="E72" s="4" t="s">
        <v>128</v>
      </c>
      <c r="F72" s="4">
        <v>3</v>
      </c>
      <c r="G72" s="4" t="s">
        <v>104</v>
      </c>
      <c r="H72" s="3">
        <v>269562</v>
      </c>
      <c r="I72" s="3">
        <f t="shared" si="4"/>
        <v>808686</v>
      </c>
      <c r="M72" s="5"/>
    </row>
    <row r="73" spans="1:13" s="56" customFormat="1" ht="43.2" x14ac:dyDescent="0.3">
      <c r="A73" s="54">
        <v>51</v>
      </c>
      <c r="B73" s="54" t="s">
        <v>129</v>
      </c>
      <c r="C73" s="54">
        <v>31211507</v>
      </c>
      <c r="D73" s="54" t="s">
        <v>11</v>
      </c>
      <c r="E73" s="54" t="s">
        <v>130</v>
      </c>
      <c r="F73" s="54">
        <v>3</v>
      </c>
      <c r="G73" s="54" t="s">
        <v>104</v>
      </c>
      <c r="H73" s="55">
        <v>268721</v>
      </c>
      <c r="I73" s="55">
        <f t="shared" si="4"/>
        <v>806163</v>
      </c>
      <c r="M73" s="57"/>
    </row>
    <row r="74" spans="1:13" ht="28.8" x14ac:dyDescent="0.3">
      <c r="A74" s="4">
        <v>52</v>
      </c>
      <c r="B74" s="4" t="s">
        <v>131</v>
      </c>
      <c r="C74" s="4">
        <v>31211507</v>
      </c>
      <c r="D74" s="4" t="s">
        <v>11</v>
      </c>
      <c r="E74" s="4" t="s">
        <v>132</v>
      </c>
      <c r="F74" s="4">
        <v>3</v>
      </c>
      <c r="G74" s="4" t="s">
        <v>104</v>
      </c>
      <c r="H74" s="3">
        <v>267246</v>
      </c>
      <c r="I74" s="3">
        <f t="shared" si="4"/>
        <v>801738</v>
      </c>
      <c r="M74" s="5"/>
    </row>
    <row r="75" spans="1:13" s="56" customFormat="1" ht="43.2" x14ac:dyDescent="0.3">
      <c r="A75" s="54">
        <v>53</v>
      </c>
      <c r="B75" s="54" t="s">
        <v>133</v>
      </c>
      <c r="C75" s="54">
        <v>31211507</v>
      </c>
      <c r="D75" s="54" t="s">
        <v>11</v>
      </c>
      <c r="E75" s="54" t="s">
        <v>134</v>
      </c>
      <c r="F75" s="54">
        <v>4</v>
      </c>
      <c r="G75" s="54" t="s">
        <v>104</v>
      </c>
      <c r="H75" s="55">
        <v>268420</v>
      </c>
      <c r="I75" s="55">
        <f t="shared" si="4"/>
        <v>1073680</v>
      </c>
      <c r="M75" s="57"/>
    </row>
    <row r="76" spans="1:13" ht="43.2" x14ac:dyDescent="0.3">
      <c r="A76" s="4">
        <v>54</v>
      </c>
      <c r="B76" s="4" t="s">
        <v>135</v>
      </c>
      <c r="C76" s="4">
        <v>31211507</v>
      </c>
      <c r="D76" s="4" t="s">
        <v>11</v>
      </c>
      <c r="E76" s="4" t="s">
        <v>136</v>
      </c>
      <c r="F76" s="4">
        <v>3</v>
      </c>
      <c r="G76" s="4" t="s">
        <v>104</v>
      </c>
      <c r="H76" s="3">
        <v>268721</v>
      </c>
      <c r="I76" s="3">
        <f t="shared" si="4"/>
        <v>806163</v>
      </c>
      <c r="M76" s="5"/>
    </row>
    <row r="77" spans="1:13" ht="43.2" x14ac:dyDescent="0.3">
      <c r="A77" s="4">
        <v>55</v>
      </c>
      <c r="B77" s="4" t="s">
        <v>137</v>
      </c>
      <c r="C77" s="4">
        <v>31211507</v>
      </c>
      <c r="D77" s="4" t="s">
        <v>11</v>
      </c>
      <c r="E77" s="4" t="s">
        <v>138</v>
      </c>
      <c r="F77" s="4">
        <v>3</v>
      </c>
      <c r="G77" s="4" t="s">
        <v>104</v>
      </c>
      <c r="H77" s="3">
        <v>267657</v>
      </c>
      <c r="I77" s="3">
        <f t="shared" si="4"/>
        <v>802971</v>
      </c>
      <c r="M77" s="5"/>
    </row>
    <row r="78" spans="1:13" ht="28.8" x14ac:dyDescent="0.3">
      <c r="A78" s="4">
        <v>56</v>
      </c>
      <c r="B78" s="4" t="s">
        <v>139</v>
      </c>
      <c r="C78" s="4">
        <v>12164903</v>
      </c>
      <c r="D78" s="4" t="s">
        <v>11</v>
      </c>
      <c r="E78" s="4" t="s">
        <v>140</v>
      </c>
      <c r="F78" s="4">
        <v>3</v>
      </c>
      <c r="G78" s="4" t="s">
        <v>104</v>
      </c>
      <c r="H78" s="3">
        <v>394883</v>
      </c>
      <c r="I78" s="3">
        <f t="shared" si="4"/>
        <v>1184649</v>
      </c>
      <c r="M78" s="5"/>
    </row>
    <row r="79" spans="1:13" s="56" customFormat="1" ht="43.2" x14ac:dyDescent="0.3">
      <c r="A79" s="54">
        <v>57</v>
      </c>
      <c r="B79" s="54" t="s">
        <v>141</v>
      </c>
      <c r="C79" s="54">
        <v>31211504</v>
      </c>
      <c r="D79" s="54" t="s">
        <v>69</v>
      </c>
      <c r="E79" s="54" t="s">
        <v>142</v>
      </c>
      <c r="F79" s="54">
        <v>7</v>
      </c>
      <c r="G79" s="54" t="s">
        <v>104</v>
      </c>
      <c r="H79" s="55">
        <v>1755805</v>
      </c>
      <c r="I79" s="55">
        <f t="shared" si="4"/>
        <v>12290635</v>
      </c>
      <c r="M79" s="57"/>
    </row>
    <row r="80" spans="1:13" s="56" customFormat="1" ht="43.2" x14ac:dyDescent="0.3">
      <c r="A80" s="54">
        <v>58</v>
      </c>
      <c r="B80" s="54" t="s">
        <v>143</v>
      </c>
      <c r="C80" s="54">
        <v>31211504</v>
      </c>
      <c r="D80" s="54" t="s">
        <v>69</v>
      </c>
      <c r="E80" s="54" t="s">
        <v>144</v>
      </c>
      <c r="F80" s="54">
        <v>5</v>
      </c>
      <c r="G80" s="54" t="s">
        <v>104</v>
      </c>
      <c r="H80" s="55">
        <v>1554649</v>
      </c>
      <c r="I80" s="55">
        <f t="shared" si="4"/>
        <v>7773245</v>
      </c>
      <c r="M80" s="57"/>
    </row>
    <row r="81" spans="1:13" s="56" customFormat="1" ht="57.6" x14ac:dyDescent="0.3">
      <c r="A81" s="54">
        <v>59</v>
      </c>
      <c r="B81" s="54" t="s">
        <v>145</v>
      </c>
      <c r="C81" s="54">
        <v>31211504</v>
      </c>
      <c r="D81" s="54" t="s">
        <v>69</v>
      </c>
      <c r="E81" s="54" t="s">
        <v>146</v>
      </c>
      <c r="F81" s="54">
        <v>5</v>
      </c>
      <c r="G81" s="54" t="s">
        <v>104</v>
      </c>
      <c r="H81" s="55">
        <v>4223375</v>
      </c>
      <c r="I81" s="55">
        <f t="shared" si="4"/>
        <v>21116875</v>
      </c>
      <c r="M81" s="57"/>
    </row>
    <row r="82" spans="1:13" ht="43.2" x14ac:dyDescent="0.3">
      <c r="A82" s="4">
        <v>60</v>
      </c>
      <c r="B82" s="4" t="s">
        <v>147</v>
      </c>
      <c r="C82" s="4">
        <v>31211504</v>
      </c>
      <c r="D82" s="4" t="s">
        <v>11</v>
      </c>
      <c r="E82" s="4" t="s">
        <v>148</v>
      </c>
      <c r="F82" s="4">
        <v>2</v>
      </c>
      <c r="G82" s="4" t="s">
        <v>104</v>
      </c>
      <c r="H82" s="3">
        <v>820881</v>
      </c>
      <c r="I82" s="3">
        <f t="shared" si="4"/>
        <v>1641762</v>
      </c>
      <c r="M82" s="5"/>
    </row>
    <row r="83" spans="1:13" s="56" customFormat="1" ht="28.8" x14ac:dyDescent="0.3">
      <c r="A83" s="54">
        <v>61</v>
      </c>
      <c r="B83" s="54" t="s">
        <v>149</v>
      </c>
      <c r="C83" s="54">
        <v>31211504</v>
      </c>
      <c r="D83" s="54" t="s">
        <v>69</v>
      </c>
      <c r="E83" s="54" t="s">
        <v>150</v>
      </c>
      <c r="F83" s="54">
        <v>2</v>
      </c>
      <c r="G83" s="54" t="s">
        <v>104</v>
      </c>
      <c r="H83" s="55">
        <v>2831239</v>
      </c>
      <c r="I83" s="55">
        <f t="shared" si="4"/>
        <v>5662478</v>
      </c>
      <c r="M83" s="57"/>
    </row>
    <row r="84" spans="1:13" s="56" customFormat="1" ht="43.2" x14ac:dyDescent="0.3">
      <c r="A84" s="54">
        <v>62</v>
      </c>
      <c r="B84" s="54" t="s">
        <v>151</v>
      </c>
      <c r="C84" s="54">
        <v>31211504</v>
      </c>
      <c r="D84" s="54" t="s">
        <v>69</v>
      </c>
      <c r="E84" s="54" t="s">
        <v>152</v>
      </c>
      <c r="F84" s="54">
        <v>2</v>
      </c>
      <c r="G84" s="54" t="s">
        <v>104</v>
      </c>
      <c r="H84" s="55">
        <v>2949828</v>
      </c>
      <c r="I84" s="55">
        <f t="shared" si="4"/>
        <v>5899656</v>
      </c>
      <c r="M84" s="57"/>
    </row>
    <row r="85" spans="1:13" ht="43.2" x14ac:dyDescent="0.3">
      <c r="A85" s="4">
        <v>63</v>
      </c>
      <c r="B85" s="4" t="s">
        <v>153</v>
      </c>
      <c r="C85" s="4">
        <v>31211504</v>
      </c>
      <c r="D85" s="4" t="s">
        <v>69</v>
      </c>
      <c r="E85" s="4" t="s">
        <v>154</v>
      </c>
      <c r="F85" s="4">
        <v>1</v>
      </c>
      <c r="G85" s="4" t="s">
        <v>104</v>
      </c>
      <c r="H85" s="3">
        <v>1517805</v>
      </c>
      <c r="I85" s="3">
        <f t="shared" si="4"/>
        <v>1517805</v>
      </c>
      <c r="M85" s="5"/>
    </row>
    <row r="86" spans="1:13" ht="64.5" customHeight="1" x14ac:dyDescent="0.3">
      <c r="A86" s="4">
        <v>64</v>
      </c>
      <c r="B86" s="4" t="s">
        <v>155</v>
      </c>
      <c r="C86" s="4">
        <v>31201531</v>
      </c>
      <c r="D86" s="4" t="s">
        <v>21</v>
      </c>
      <c r="E86" s="4" t="s">
        <v>156</v>
      </c>
      <c r="F86" s="4">
        <v>1</v>
      </c>
      <c r="G86" s="4" t="s">
        <v>104</v>
      </c>
      <c r="H86" s="3">
        <v>1970448</v>
      </c>
      <c r="I86" s="3">
        <f t="shared" si="4"/>
        <v>1970448</v>
      </c>
      <c r="M86" s="5"/>
    </row>
    <row r="87" spans="1:13" ht="43.2" x14ac:dyDescent="0.3">
      <c r="A87" s="4">
        <v>65</v>
      </c>
      <c r="B87" s="4" t="s">
        <v>157</v>
      </c>
      <c r="C87" s="4">
        <v>12164903</v>
      </c>
      <c r="D87" s="4" t="s">
        <v>69</v>
      </c>
      <c r="E87" s="4" t="s">
        <v>158</v>
      </c>
      <c r="F87" s="4">
        <v>1</v>
      </c>
      <c r="G87" s="4" t="s">
        <v>104</v>
      </c>
      <c r="H87" s="3">
        <v>3535909</v>
      </c>
      <c r="I87" s="3">
        <f t="shared" si="4"/>
        <v>3535909</v>
      </c>
      <c r="M87" s="5"/>
    </row>
    <row r="88" spans="1:13" ht="43.2" x14ac:dyDescent="0.3">
      <c r="A88" s="4">
        <v>66</v>
      </c>
      <c r="B88" s="4" t="s">
        <v>159</v>
      </c>
      <c r="C88" s="4">
        <v>12164903</v>
      </c>
      <c r="D88" s="4" t="s">
        <v>69</v>
      </c>
      <c r="E88" s="4" t="s">
        <v>160</v>
      </c>
      <c r="F88" s="4">
        <v>1</v>
      </c>
      <c r="G88" s="4" t="s">
        <v>104</v>
      </c>
      <c r="H88" s="3">
        <v>1918435</v>
      </c>
      <c r="I88" s="3">
        <f t="shared" si="4"/>
        <v>1918435</v>
      </c>
      <c r="M88" s="5"/>
    </row>
    <row r="89" spans="1:13" ht="28.8" x14ac:dyDescent="0.3">
      <c r="A89" s="4">
        <v>67</v>
      </c>
      <c r="B89" s="4" t="s">
        <v>161</v>
      </c>
      <c r="C89" s="4">
        <v>31211504</v>
      </c>
      <c r="D89" s="4" t="s">
        <v>69</v>
      </c>
      <c r="E89" s="4" t="s">
        <v>162</v>
      </c>
      <c r="F89" s="4">
        <v>2</v>
      </c>
      <c r="G89" s="4" t="s">
        <v>104</v>
      </c>
      <c r="H89" s="3">
        <v>3698500</v>
      </c>
      <c r="I89" s="3">
        <f t="shared" si="4"/>
        <v>7397000</v>
      </c>
      <c r="M89" s="5"/>
    </row>
    <row r="90" spans="1:13" ht="30.75" customHeight="1" x14ac:dyDescent="0.3">
      <c r="A90" s="4">
        <v>68</v>
      </c>
      <c r="B90" s="4" t="s">
        <v>163</v>
      </c>
      <c r="C90" s="4">
        <v>12164903</v>
      </c>
      <c r="D90" s="4" t="s">
        <v>11</v>
      </c>
      <c r="E90" s="4" t="s">
        <v>164</v>
      </c>
      <c r="F90" s="4">
        <v>2</v>
      </c>
      <c r="G90" s="4" t="s">
        <v>104</v>
      </c>
      <c r="H90" s="3">
        <v>100790</v>
      </c>
      <c r="I90" s="3">
        <f t="shared" si="4"/>
        <v>201580</v>
      </c>
      <c r="M90" s="5"/>
    </row>
    <row r="91" spans="1:13" ht="43.2" x14ac:dyDescent="0.3">
      <c r="A91" s="4">
        <v>69</v>
      </c>
      <c r="B91" s="4" t="s">
        <v>165</v>
      </c>
      <c r="C91" s="4">
        <v>12164903</v>
      </c>
      <c r="D91" s="4" t="s">
        <v>69</v>
      </c>
      <c r="E91" s="4" t="s">
        <v>166</v>
      </c>
      <c r="F91" s="4">
        <v>1</v>
      </c>
      <c r="G91" s="4" t="s">
        <v>104</v>
      </c>
      <c r="H91" s="3">
        <v>3752558</v>
      </c>
      <c r="I91" s="3">
        <f t="shared" si="4"/>
        <v>3752558</v>
      </c>
      <c r="M91" s="5"/>
    </row>
    <row r="92" spans="1:13" s="56" customFormat="1" ht="43.2" x14ac:dyDescent="0.3">
      <c r="A92" s="54">
        <v>70</v>
      </c>
      <c r="B92" s="54" t="s">
        <v>167</v>
      </c>
      <c r="C92" s="54">
        <v>12164903</v>
      </c>
      <c r="D92" s="54" t="s">
        <v>69</v>
      </c>
      <c r="E92" s="54" t="s">
        <v>168</v>
      </c>
      <c r="F92" s="54">
        <v>1</v>
      </c>
      <c r="G92" s="54" t="s">
        <v>104</v>
      </c>
      <c r="H92" s="55">
        <v>5802125</v>
      </c>
      <c r="I92" s="55">
        <f t="shared" si="4"/>
        <v>5802125</v>
      </c>
      <c r="M92" s="57"/>
    </row>
    <row r="93" spans="1:13" ht="43.5" customHeight="1" x14ac:dyDescent="0.3">
      <c r="A93" s="4">
        <v>71</v>
      </c>
      <c r="B93" s="4" t="s">
        <v>169</v>
      </c>
      <c r="C93" s="4">
        <v>12164903</v>
      </c>
      <c r="D93" s="4" t="s">
        <v>69</v>
      </c>
      <c r="E93" s="4" t="s">
        <v>170</v>
      </c>
      <c r="F93" s="4">
        <v>1</v>
      </c>
      <c r="G93" s="4" t="s">
        <v>104</v>
      </c>
      <c r="H93" s="3">
        <v>3892985</v>
      </c>
      <c r="I93" s="3">
        <f t="shared" si="4"/>
        <v>3892985</v>
      </c>
      <c r="M93" s="5"/>
    </row>
    <row r="94" spans="1:13" s="56" customFormat="1" ht="43.2" x14ac:dyDescent="0.3">
      <c r="A94" s="54">
        <v>72</v>
      </c>
      <c r="B94" s="54" t="s">
        <v>171</v>
      </c>
      <c r="C94" s="54">
        <v>31211504</v>
      </c>
      <c r="D94" s="54" t="s">
        <v>69</v>
      </c>
      <c r="E94" s="54" t="s">
        <v>172</v>
      </c>
      <c r="F94" s="54">
        <v>1</v>
      </c>
      <c r="G94" s="54" t="s">
        <v>104</v>
      </c>
      <c r="H94" s="55">
        <v>3953107</v>
      </c>
      <c r="I94" s="55">
        <f t="shared" si="4"/>
        <v>3953107</v>
      </c>
      <c r="M94" s="57"/>
    </row>
    <row r="95" spans="1:13" ht="43.2" x14ac:dyDescent="0.3">
      <c r="A95" s="4">
        <v>73</v>
      </c>
      <c r="B95" s="4" t="s">
        <v>173</v>
      </c>
      <c r="C95" s="4">
        <v>31211504</v>
      </c>
      <c r="D95" s="4" t="s">
        <v>69</v>
      </c>
      <c r="E95" s="4" t="s">
        <v>174</v>
      </c>
      <c r="F95" s="4">
        <v>5</v>
      </c>
      <c r="G95" s="4" t="s">
        <v>104</v>
      </c>
      <c r="H95" s="3">
        <v>2923196</v>
      </c>
      <c r="I95" s="3">
        <f t="shared" si="4"/>
        <v>14615980</v>
      </c>
      <c r="M95" s="5"/>
    </row>
    <row r="96" spans="1:13" s="56" customFormat="1" ht="43.2" x14ac:dyDescent="0.3">
      <c r="A96" s="54">
        <v>74</v>
      </c>
      <c r="B96" s="54" t="s">
        <v>151</v>
      </c>
      <c r="C96" s="54">
        <v>31211504</v>
      </c>
      <c r="D96" s="54" t="s">
        <v>69</v>
      </c>
      <c r="E96" s="54" t="s">
        <v>175</v>
      </c>
      <c r="F96" s="54">
        <v>1</v>
      </c>
      <c r="G96" s="54" t="s">
        <v>104</v>
      </c>
      <c r="H96" s="55">
        <v>2949828</v>
      </c>
      <c r="I96" s="55">
        <f t="shared" si="4"/>
        <v>2949828</v>
      </c>
      <c r="M96" s="57"/>
    </row>
    <row r="97" spans="1:13" s="56" customFormat="1" ht="36" customHeight="1" x14ac:dyDescent="0.3">
      <c r="A97" s="54">
        <v>75</v>
      </c>
      <c r="B97" s="54" t="s">
        <v>176</v>
      </c>
      <c r="C97" s="54">
        <v>31211504</v>
      </c>
      <c r="D97" s="54" t="s">
        <v>69</v>
      </c>
      <c r="E97" s="54" t="s">
        <v>177</v>
      </c>
      <c r="F97" s="54">
        <v>1</v>
      </c>
      <c r="G97" s="54" t="s">
        <v>104</v>
      </c>
      <c r="H97" s="55">
        <v>2275665</v>
      </c>
      <c r="I97" s="55">
        <f t="shared" si="4"/>
        <v>2275665</v>
      </c>
      <c r="M97" s="57"/>
    </row>
    <row r="98" spans="1:13" s="56" customFormat="1" ht="43.2" x14ac:dyDescent="0.3">
      <c r="A98" s="54">
        <v>76</v>
      </c>
      <c r="B98" s="54" t="s">
        <v>178</v>
      </c>
      <c r="C98" s="54">
        <v>31211504</v>
      </c>
      <c r="D98" s="54" t="s">
        <v>69</v>
      </c>
      <c r="E98" s="54" t="s">
        <v>179</v>
      </c>
      <c r="F98" s="54">
        <v>1</v>
      </c>
      <c r="G98" s="54" t="s">
        <v>104</v>
      </c>
      <c r="H98" s="55">
        <v>5108290</v>
      </c>
      <c r="I98" s="55">
        <f t="shared" si="4"/>
        <v>5108290</v>
      </c>
      <c r="M98" s="57"/>
    </row>
    <row r="99" spans="1:13" s="56" customFormat="1" ht="28.8" x14ac:dyDescent="0.3">
      <c r="A99" s="54">
        <v>77</v>
      </c>
      <c r="B99" s="54" t="s">
        <v>180</v>
      </c>
      <c r="C99" s="54">
        <v>31211504</v>
      </c>
      <c r="D99" s="54" t="s">
        <v>69</v>
      </c>
      <c r="E99" s="54" t="s">
        <v>181</v>
      </c>
      <c r="F99" s="54">
        <v>1</v>
      </c>
      <c r="G99" s="54" t="s">
        <v>104</v>
      </c>
      <c r="H99" s="55">
        <v>4114750</v>
      </c>
      <c r="I99" s="55">
        <f t="shared" si="4"/>
        <v>4114750</v>
      </c>
      <c r="M99" s="57"/>
    </row>
    <row r="100" spans="1:13" s="56" customFormat="1" ht="28.8" x14ac:dyDescent="0.3">
      <c r="A100" s="54">
        <v>78</v>
      </c>
      <c r="B100" s="54" t="s">
        <v>182</v>
      </c>
      <c r="C100" s="54">
        <v>31211510</v>
      </c>
      <c r="D100" s="54" t="s">
        <v>69</v>
      </c>
      <c r="E100" s="54" t="s">
        <v>183</v>
      </c>
      <c r="F100" s="54">
        <v>2</v>
      </c>
      <c r="G100" s="54" t="s">
        <v>104</v>
      </c>
      <c r="H100" s="55">
        <v>5620850</v>
      </c>
      <c r="I100" s="55">
        <f t="shared" si="4"/>
        <v>11241700</v>
      </c>
      <c r="M100" s="57"/>
    </row>
    <row r="101" spans="1:13" s="56" customFormat="1" ht="28.8" x14ac:dyDescent="0.3">
      <c r="A101" s="54">
        <v>79</v>
      </c>
      <c r="B101" s="54" t="s">
        <v>184</v>
      </c>
      <c r="C101" s="54">
        <v>31211504</v>
      </c>
      <c r="D101" s="54" t="s">
        <v>69</v>
      </c>
      <c r="E101" s="54" t="s">
        <v>185</v>
      </c>
      <c r="F101" s="54">
        <v>1</v>
      </c>
      <c r="G101" s="54" t="s">
        <v>104</v>
      </c>
      <c r="H101" s="55">
        <v>3147411</v>
      </c>
      <c r="I101" s="55">
        <f t="shared" si="4"/>
        <v>3147411</v>
      </c>
      <c r="M101" s="57"/>
    </row>
    <row r="102" spans="1:13" ht="39" customHeight="1" x14ac:dyDescent="0.3">
      <c r="A102" s="4">
        <v>80</v>
      </c>
      <c r="B102" s="4" t="s">
        <v>186</v>
      </c>
      <c r="C102" s="4">
        <v>31211504</v>
      </c>
      <c r="D102" s="4" t="s">
        <v>187</v>
      </c>
      <c r="E102" s="4" t="s">
        <v>188</v>
      </c>
      <c r="F102" s="4">
        <v>1</v>
      </c>
      <c r="G102" s="4" t="s">
        <v>104</v>
      </c>
      <c r="H102" s="3">
        <v>6311178</v>
      </c>
      <c r="I102" s="3">
        <f t="shared" si="4"/>
        <v>6311178</v>
      </c>
      <c r="M102" s="5"/>
    </row>
    <row r="103" spans="1:13" ht="28.8" x14ac:dyDescent="0.3">
      <c r="A103" s="4">
        <v>81</v>
      </c>
      <c r="B103" s="4" t="s">
        <v>189</v>
      </c>
      <c r="C103" s="4">
        <v>47131704</v>
      </c>
      <c r="D103" s="4" t="s">
        <v>11</v>
      </c>
      <c r="E103" s="4" t="s">
        <v>190</v>
      </c>
      <c r="F103" s="4">
        <v>2</v>
      </c>
      <c r="G103" s="4" t="s">
        <v>191</v>
      </c>
      <c r="H103" s="3">
        <v>37064.000000000597</v>
      </c>
      <c r="I103" s="3">
        <f t="shared" si="4"/>
        <v>74128.000000001193</v>
      </c>
      <c r="M103" s="5"/>
    </row>
    <row r="104" spans="1:13" ht="28.8" x14ac:dyDescent="0.3">
      <c r="A104" s="4">
        <v>82</v>
      </c>
      <c r="B104" s="4" t="s">
        <v>192</v>
      </c>
      <c r="C104" s="4">
        <v>47131800</v>
      </c>
      <c r="D104" s="4" t="s">
        <v>11</v>
      </c>
      <c r="E104" s="4" t="s">
        <v>193</v>
      </c>
      <c r="F104" s="4">
        <v>15</v>
      </c>
      <c r="G104" s="4" t="s">
        <v>191</v>
      </c>
      <c r="H104" s="3">
        <v>12917.0000000009</v>
      </c>
      <c r="I104" s="3">
        <f t="shared" si="4"/>
        <v>193755.0000000135</v>
      </c>
      <c r="M104" s="5"/>
    </row>
    <row r="105" spans="1:13" ht="28.8" x14ac:dyDescent="0.3">
      <c r="A105" s="4">
        <v>83</v>
      </c>
      <c r="B105" s="4" t="s">
        <v>194</v>
      </c>
      <c r="C105" s="4">
        <v>47131706</v>
      </c>
      <c r="D105" s="4" t="s">
        <v>11</v>
      </c>
      <c r="E105" s="4" t="s">
        <v>195</v>
      </c>
      <c r="F105" s="4">
        <v>2</v>
      </c>
      <c r="G105" s="4" t="s">
        <v>191</v>
      </c>
      <c r="H105" s="3">
        <v>28981.0000000006</v>
      </c>
      <c r="I105" s="3">
        <f t="shared" si="4"/>
        <v>57962.000000001201</v>
      </c>
      <c r="M105" s="5"/>
    </row>
    <row r="106" spans="1:13" ht="43.2" x14ac:dyDescent="0.3">
      <c r="A106" s="4">
        <v>84</v>
      </c>
      <c r="B106" s="4" t="s">
        <v>196</v>
      </c>
      <c r="C106" s="4">
        <v>47131821</v>
      </c>
      <c r="D106" s="4" t="s">
        <v>85</v>
      </c>
      <c r="E106" s="4" t="s">
        <v>197</v>
      </c>
      <c r="F106" s="4">
        <v>3</v>
      </c>
      <c r="G106" s="4" t="s">
        <v>191</v>
      </c>
      <c r="H106" s="3">
        <v>3771540</v>
      </c>
      <c r="I106" s="3">
        <f t="shared" si="4"/>
        <v>11314620</v>
      </c>
      <c r="M106" s="5"/>
    </row>
    <row r="107" spans="1:13" ht="43.2" x14ac:dyDescent="0.3">
      <c r="A107" s="4">
        <v>85</v>
      </c>
      <c r="B107" s="4" t="s">
        <v>198</v>
      </c>
      <c r="C107" s="4">
        <v>47131800</v>
      </c>
      <c r="D107" s="4" t="s">
        <v>85</v>
      </c>
      <c r="E107" s="4" t="s">
        <v>199</v>
      </c>
      <c r="F107" s="4">
        <v>1</v>
      </c>
      <c r="G107" s="4" t="s">
        <v>191</v>
      </c>
      <c r="H107" s="3">
        <v>7184741</v>
      </c>
      <c r="I107" s="3">
        <f t="shared" si="4"/>
        <v>7184741</v>
      </c>
      <c r="M107" s="5"/>
    </row>
    <row r="108" spans="1:13" ht="28.8" x14ac:dyDescent="0.3">
      <c r="A108" s="4">
        <v>86</v>
      </c>
      <c r="B108" s="4" t="s">
        <v>200</v>
      </c>
      <c r="C108" s="4">
        <v>31201610</v>
      </c>
      <c r="D108" s="4" t="s">
        <v>11</v>
      </c>
      <c r="E108" s="4" t="s">
        <v>201</v>
      </c>
      <c r="F108" s="4">
        <v>1</v>
      </c>
      <c r="G108" s="4" t="s">
        <v>202</v>
      </c>
      <c r="H108" s="3">
        <v>1107358</v>
      </c>
      <c r="I108" s="3">
        <f t="shared" si="4"/>
        <v>1107358</v>
      </c>
      <c r="M108" s="5"/>
    </row>
    <row r="109" spans="1:13" ht="43.2" x14ac:dyDescent="0.3">
      <c r="A109" s="4">
        <v>87</v>
      </c>
      <c r="B109" s="4" t="s">
        <v>203</v>
      </c>
      <c r="C109" s="4">
        <v>47131805</v>
      </c>
      <c r="D109" s="4" t="s">
        <v>11</v>
      </c>
      <c r="E109" s="4" t="s">
        <v>204</v>
      </c>
      <c r="F109" s="4">
        <v>2</v>
      </c>
      <c r="G109" s="4" t="s">
        <v>202</v>
      </c>
      <c r="H109" s="3">
        <v>20060.000000000498</v>
      </c>
      <c r="I109" s="3">
        <f t="shared" si="4"/>
        <v>40120.000000000997</v>
      </c>
      <c r="M109" s="5"/>
    </row>
    <row r="110" spans="1:13" ht="28.8" x14ac:dyDescent="0.3">
      <c r="A110" s="4">
        <v>88</v>
      </c>
      <c r="B110" s="4" t="s">
        <v>205</v>
      </c>
      <c r="C110" s="4">
        <v>47131827</v>
      </c>
      <c r="D110" s="4" t="s">
        <v>11</v>
      </c>
      <c r="E110" s="4" t="s">
        <v>206</v>
      </c>
      <c r="F110" s="4">
        <v>3</v>
      </c>
      <c r="G110" s="4" t="s">
        <v>202</v>
      </c>
      <c r="H110" s="3">
        <v>45866.000000000102</v>
      </c>
      <c r="I110" s="3">
        <f t="shared" si="4"/>
        <v>137598.00000000029</v>
      </c>
      <c r="M110" s="5"/>
    </row>
    <row r="111" spans="1:13" ht="28.8" x14ac:dyDescent="0.3">
      <c r="A111" s="4">
        <v>89</v>
      </c>
      <c r="B111" s="4" t="s">
        <v>207</v>
      </c>
      <c r="C111" s="4">
        <v>23271808</v>
      </c>
      <c r="D111" s="4" t="s">
        <v>21</v>
      </c>
      <c r="E111" s="4" t="s">
        <v>208</v>
      </c>
      <c r="F111" s="4">
        <v>2</v>
      </c>
      <c r="G111" s="4" t="s">
        <v>202</v>
      </c>
      <c r="H111" s="3">
        <v>21138.0000000006</v>
      </c>
      <c r="I111" s="3">
        <f t="shared" si="4"/>
        <v>42276.000000001201</v>
      </c>
      <c r="M111" s="5"/>
    </row>
    <row r="112" spans="1:13" ht="28.8" x14ac:dyDescent="0.3">
      <c r="A112" s="4">
        <v>90</v>
      </c>
      <c r="B112" s="4" t="s">
        <v>209</v>
      </c>
      <c r="C112" s="4">
        <v>31201610</v>
      </c>
      <c r="D112" s="4" t="s">
        <v>11</v>
      </c>
      <c r="E112" s="4" t="s">
        <v>210</v>
      </c>
      <c r="F112" s="4">
        <v>1</v>
      </c>
      <c r="G112" s="4" t="s">
        <v>202</v>
      </c>
      <c r="H112" s="3">
        <v>30545.000000000698</v>
      </c>
      <c r="I112" s="3">
        <f t="shared" si="4"/>
        <v>30545.000000000698</v>
      </c>
      <c r="M112" s="5"/>
    </row>
    <row r="113" spans="1:13" ht="28.8" x14ac:dyDescent="0.3">
      <c r="A113" s="4">
        <v>91</v>
      </c>
      <c r="B113" s="4" t="s">
        <v>211</v>
      </c>
      <c r="C113" s="4">
        <v>47131805</v>
      </c>
      <c r="D113" s="4" t="s">
        <v>11</v>
      </c>
      <c r="E113" s="4" t="s">
        <v>212</v>
      </c>
      <c r="F113" s="4">
        <v>2</v>
      </c>
      <c r="G113" s="4" t="s">
        <v>202</v>
      </c>
      <c r="H113" s="3">
        <v>41701.000000000102</v>
      </c>
      <c r="I113" s="3">
        <f t="shared" si="4"/>
        <v>83402.000000000204</v>
      </c>
      <c r="M113" s="5"/>
    </row>
    <row r="114" spans="1:13" ht="28.8" x14ac:dyDescent="0.3">
      <c r="A114" s="4">
        <v>92</v>
      </c>
      <c r="B114" s="4" t="s">
        <v>213</v>
      </c>
      <c r="C114" s="4">
        <v>47131826</v>
      </c>
      <c r="D114" s="4" t="s">
        <v>11</v>
      </c>
      <c r="E114" s="4" t="s">
        <v>214</v>
      </c>
      <c r="F114" s="4">
        <v>2</v>
      </c>
      <c r="G114" s="4" t="s">
        <v>202</v>
      </c>
      <c r="H114" s="3">
        <v>41701.000000000102</v>
      </c>
      <c r="I114" s="3">
        <f t="shared" si="4"/>
        <v>83402.000000000204</v>
      </c>
      <c r="M114" s="5"/>
    </row>
    <row r="115" spans="1:13" ht="43.2" x14ac:dyDescent="0.3">
      <c r="A115" s="4">
        <v>93</v>
      </c>
      <c r="B115" s="4" t="s">
        <v>215</v>
      </c>
      <c r="C115" s="4">
        <v>31211801</v>
      </c>
      <c r="D115" s="4" t="s">
        <v>11</v>
      </c>
      <c r="E115" s="4" t="s">
        <v>216</v>
      </c>
      <c r="F115" s="4">
        <v>10</v>
      </c>
      <c r="G115" s="4" t="s">
        <v>202</v>
      </c>
      <c r="H115" s="3">
        <v>141773</v>
      </c>
      <c r="I115" s="3">
        <f t="shared" si="4"/>
        <v>1417730</v>
      </c>
      <c r="M115" s="5"/>
    </row>
    <row r="116" spans="1:13" ht="43.2" x14ac:dyDescent="0.3">
      <c r="A116" s="4">
        <v>94</v>
      </c>
      <c r="B116" s="4" t="s">
        <v>217</v>
      </c>
      <c r="C116" s="4">
        <v>12164201</v>
      </c>
      <c r="D116" s="4" t="s">
        <v>11</v>
      </c>
      <c r="E116" s="4" t="s">
        <v>218</v>
      </c>
      <c r="F116" s="4">
        <v>4</v>
      </c>
      <c r="G116" s="4" t="s">
        <v>202</v>
      </c>
      <c r="H116" s="3">
        <v>150235</v>
      </c>
      <c r="I116" s="3">
        <f t="shared" si="4"/>
        <v>600940</v>
      </c>
      <c r="M116" s="5"/>
    </row>
    <row r="117" spans="1:13" ht="28.8" x14ac:dyDescent="0.3">
      <c r="A117" s="4">
        <v>95</v>
      </c>
      <c r="B117" s="4" t="s">
        <v>219</v>
      </c>
      <c r="C117" s="4">
        <v>31211500</v>
      </c>
      <c r="D117" s="4" t="s">
        <v>11</v>
      </c>
      <c r="E117" s="4" t="s">
        <v>220</v>
      </c>
      <c r="F117" s="4">
        <v>1</v>
      </c>
      <c r="G117" s="4" t="s">
        <v>202</v>
      </c>
      <c r="H117" s="3">
        <v>55677.000000000597</v>
      </c>
      <c r="I117" s="3">
        <f t="shared" si="4"/>
        <v>55677.000000000597</v>
      </c>
      <c r="M117" s="5"/>
    </row>
    <row r="118" spans="1:13" ht="28.8" x14ac:dyDescent="0.3">
      <c r="A118" s="4">
        <v>96</v>
      </c>
      <c r="B118" s="4" t="s">
        <v>221</v>
      </c>
      <c r="C118" s="4">
        <v>31211500</v>
      </c>
      <c r="D118" s="4" t="s">
        <v>11</v>
      </c>
      <c r="E118" s="4" t="s">
        <v>222</v>
      </c>
      <c r="F118" s="4">
        <v>1</v>
      </c>
      <c r="G118" s="4" t="s">
        <v>202</v>
      </c>
      <c r="H118" s="3">
        <v>55677.000000000597</v>
      </c>
      <c r="I118" s="3">
        <f t="shared" si="4"/>
        <v>55677.000000000597</v>
      </c>
      <c r="M118" s="5"/>
    </row>
    <row r="119" spans="1:13" ht="28.8" x14ac:dyDescent="0.3">
      <c r="A119" s="4">
        <v>97</v>
      </c>
      <c r="B119" s="4" t="s">
        <v>223</v>
      </c>
      <c r="C119" s="4">
        <v>31211500</v>
      </c>
      <c r="D119" s="4" t="s">
        <v>11</v>
      </c>
      <c r="E119" s="4" t="s">
        <v>224</v>
      </c>
      <c r="F119" s="4">
        <v>1</v>
      </c>
      <c r="G119" s="4" t="s">
        <v>202</v>
      </c>
      <c r="H119" s="3">
        <v>55677.000000000597</v>
      </c>
      <c r="I119" s="3">
        <f t="shared" si="4"/>
        <v>55677.000000000597</v>
      </c>
      <c r="M119" s="5"/>
    </row>
    <row r="120" spans="1:13" ht="28.8" x14ac:dyDescent="0.3">
      <c r="A120" s="4">
        <v>98</v>
      </c>
      <c r="B120" s="4" t="s">
        <v>225</v>
      </c>
      <c r="C120" s="4">
        <v>31201601</v>
      </c>
      <c r="D120" s="4" t="s">
        <v>11</v>
      </c>
      <c r="E120" s="4" t="s">
        <v>226</v>
      </c>
      <c r="F120" s="4">
        <v>5</v>
      </c>
      <c r="G120" s="4" t="s">
        <v>202</v>
      </c>
      <c r="H120" s="3">
        <v>81592</v>
      </c>
      <c r="I120" s="3">
        <f t="shared" si="4"/>
        <v>407960</v>
      </c>
      <c r="M120" s="5"/>
    </row>
    <row r="121" spans="1:13" ht="28.8" x14ac:dyDescent="0.3">
      <c r="A121" s="4">
        <v>99</v>
      </c>
      <c r="B121" s="4" t="s">
        <v>227</v>
      </c>
      <c r="C121" s="4">
        <v>47131825</v>
      </c>
      <c r="D121" s="4" t="s">
        <v>11</v>
      </c>
      <c r="E121" s="4" t="s">
        <v>228</v>
      </c>
      <c r="F121" s="4">
        <v>20</v>
      </c>
      <c r="G121" s="4" t="s">
        <v>202</v>
      </c>
      <c r="H121" s="3">
        <v>67935.000000000698</v>
      </c>
      <c r="I121" s="3">
        <f t="shared" si="4"/>
        <v>1358700.000000014</v>
      </c>
      <c r="M121" s="5"/>
    </row>
    <row r="122" spans="1:13" ht="43.2" x14ac:dyDescent="0.3">
      <c r="A122" s="4">
        <v>100</v>
      </c>
      <c r="B122" s="4" t="s">
        <v>229</v>
      </c>
      <c r="C122" s="4">
        <v>15121504</v>
      </c>
      <c r="D122" s="4" t="s">
        <v>230</v>
      </c>
      <c r="E122" s="4" t="s">
        <v>231</v>
      </c>
      <c r="F122" s="4">
        <v>4</v>
      </c>
      <c r="G122" s="4" t="s">
        <v>202</v>
      </c>
      <c r="H122" s="3">
        <v>95790.0000000008</v>
      </c>
      <c r="I122" s="3">
        <f t="shared" si="4"/>
        <v>383160.0000000032</v>
      </c>
      <c r="M122" s="5"/>
    </row>
    <row r="123" spans="1:13" ht="43.2" x14ac:dyDescent="0.3">
      <c r="A123" s="4">
        <v>101</v>
      </c>
      <c r="B123" s="4" t="s">
        <v>232</v>
      </c>
      <c r="C123" s="4">
        <v>31211507</v>
      </c>
      <c r="D123" s="4" t="s">
        <v>11</v>
      </c>
      <c r="E123" s="4" t="s">
        <v>233</v>
      </c>
      <c r="F123" s="4">
        <v>1</v>
      </c>
      <c r="G123" s="4" t="s">
        <v>202</v>
      </c>
      <c r="H123" s="3">
        <v>133384</v>
      </c>
      <c r="I123" s="3">
        <f t="shared" si="4"/>
        <v>133384</v>
      </c>
      <c r="M123" s="5"/>
    </row>
    <row r="124" spans="1:13" ht="57.6" x14ac:dyDescent="0.3">
      <c r="A124" s="4">
        <v>102</v>
      </c>
      <c r="B124" s="4" t="s">
        <v>234</v>
      </c>
      <c r="C124" s="4">
        <v>47101606</v>
      </c>
      <c r="D124" s="4" t="s">
        <v>11</v>
      </c>
      <c r="E124" s="4" t="s">
        <v>235</v>
      </c>
      <c r="F124" s="4">
        <v>4</v>
      </c>
      <c r="G124" s="4" t="s">
        <v>202</v>
      </c>
      <c r="H124" s="3">
        <v>111937</v>
      </c>
      <c r="I124" s="3">
        <f t="shared" ref="I124:I174" si="5">H124*F124</f>
        <v>447748</v>
      </c>
      <c r="M124" s="5"/>
    </row>
    <row r="125" spans="1:13" ht="43.2" x14ac:dyDescent="0.3">
      <c r="A125" s="4">
        <v>103</v>
      </c>
      <c r="B125" s="4" t="s">
        <v>236</v>
      </c>
      <c r="C125" s="4">
        <v>47101606</v>
      </c>
      <c r="D125" s="4" t="s">
        <v>11</v>
      </c>
      <c r="E125" s="4" t="s">
        <v>237</v>
      </c>
      <c r="F125" s="4">
        <v>4</v>
      </c>
      <c r="G125" s="4" t="s">
        <v>202</v>
      </c>
      <c r="H125" s="3">
        <v>115321</v>
      </c>
      <c r="I125" s="3">
        <f t="shared" si="5"/>
        <v>461284</v>
      </c>
      <c r="M125" s="5"/>
    </row>
    <row r="126" spans="1:13" ht="28.8" x14ac:dyDescent="0.3">
      <c r="A126" s="4">
        <v>104</v>
      </c>
      <c r="B126" s="4" t="s">
        <v>238</v>
      </c>
      <c r="C126" s="4">
        <v>31201610</v>
      </c>
      <c r="D126" s="4" t="s">
        <v>11</v>
      </c>
      <c r="E126" s="4" t="s">
        <v>239</v>
      </c>
      <c r="F126" s="4">
        <v>1</v>
      </c>
      <c r="G126" s="4" t="s">
        <v>202</v>
      </c>
      <c r="H126" s="3">
        <v>124368</v>
      </c>
      <c r="I126" s="3">
        <f t="shared" si="5"/>
        <v>124368</v>
      </c>
      <c r="M126" s="5"/>
    </row>
    <row r="127" spans="1:13" ht="28.8" x14ac:dyDescent="0.3">
      <c r="A127" s="4">
        <v>105</v>
      </c>
      <c r="B127" s="4" t="s">
        <v>240</v>
      </c>
      <c r="C127" s="4">
        <v>60104912</v>
      </c>
      <c r="D127" s="4" t="s">
        <v>11</v>
      </c>
      <c r="E127" s="4" t="s">
        <v>241</v>
      </c>
      <c r="F127" s="4">
        <v>8</v>
      </c>
      <c r="G127" s="4" t="s">
        <v>202</v>
      </c>
      <c r="H127" s="3">
        <v>196044</v>
      </c>
      <c r="I127" s="3">
        <f t="shared" si="5"/>
        <v>1568352</v>
      </c>
      <c r="M127" s="5"/>
    </row>
    <row r="128" spans="1:13" ht="43.2" x14ac:dyDescent="0.3">
      <c r="A128" s="4">
        <v>106</v>
      </c>
      <c r="B128" s="4" t="s">
        <v>232</v>
      </c>
      <c r="C128" s="4">
        <v>31211507</v>
      </c>
      <c r="D128" s="4" t="s">
        <v>11</v>
      </c>
      <c r="E128" s="4" t="s">
        <v>242</v>
      </c>
      <c r="F128" s="4">
        <v>2</v>
      </c>
      <c r="G128" s="4" t="s">
        <v>202</v>
      </c>
      <c r="H128" s="3">
        <v>133384</v>
      </c>
      <c r="I128" s="3">
        <f t="shared" si="5"/>
        <v>266768</v>
      </c>
      <c r="M128" s="5"/>
    </row>
    <row r="129" spans="1:13" ht="28.8" x14ac:dyDescent="0.3">
      <c r="A129" s="4">
        <v>107</v>
      </c>
      <c r="B129" s="4" t="s">
        <v>243</v>
      </c>
      <c r="C129" s="4">
        <v>31201615</v>
      </c>
      <c r="D129" s="4" t="s">
        <v>11</v>
      </c>
      <c r="E129" s="4" t="s">
        <v>244</v>
      </c>
      <c r="F129" s="4">
        <v>1</v>
      </c>
      <c r="G129" s="4" t="s">
        <v>202</v>
      </c>
      <c r="H129" s="3">
        <v>838455</v>
      </c>
      <c r="I129" s="3">
        <f t="shared" si="5"/>
        <v>838455</v>
      </c>
      <c r="M129" s="5"/>
    </row>
    <row r="130" spans="1:13" ht="28.8" x14ac:dyDescent="0.3">
      <c r="A130" s="4">
        <v>108</v>
      </c>
      <c r="B130" s="4" t="s">
        <v>245</v>
      </c>
      <c r="C130" s="4">
        <v>12164201</v>
      </c>
      <c r="D130" s="4" t="s">
        <v>11</v>
      </c>
      <c r="E130" s="4" t="s">
        <v>246</v>
      </c>
      <c r="F130" s="4">
        <v>10</v>
      </c>
      <c r="G130" s="4" t="s">
        <v>202</v>
      </c>
      <c r="H130" s="3">
        <v>150591</v>
      </c>
      <c r="I130" s="3">
        <f t="shared" si="5"/>
        <v>1505910</v>
      </c>
      <c r="M130" s="5"/>
    </row>
    <row r="131" spans="1:13" ht="57.6" x14ac:dyDescent="0.3">
      <c r="A131" s="4">
        <v>109</v>
      </c>
      <c r="B131" s="4" t="s">
        <v>247</v>
      </c>
      <c r="C131" s="4">
        <v>47101606</v>
      </c>
      <c r="D131" s="4" t="s">
        <v>11</v>
      </c>
      <c r="E131" s="4" t="s">
        <v>248</v>
      </c>
      <c r="F131" s="4">
        <v>2</v>
      </c>
      <c r="G131" s="4" t="s">
        <v>202</v>
      </c>
      <c r="H131" s="3">
        <v>181728</v>
      </c>
      <c r="I131" s="3">
        <f t="shared" si="5"/>
        <v>363456</v>
      </c>
      <c r="M131" s="5"/>
    </row>
    <row r="132" spans="1:13" ht="28.8" x14ac:dyDescent="0.3">
      <c r="A132" s="4">
        <v>110</v>
      </c>
      <c r="B132" s="4" t="s">
        <v>249</v>
      </c>
      <c r="C132" s="4">
        <v>31201610</v>
      </c>
      <c r="D132" s="4" t="s">
        <v>11</v>
      </c>
      <c r="E132" s="4" t="s">
        <v>250</v>
      </c>
      <c r="F132" s="4">
        <v>1</v>
      </c>
      <c r="G132" s="4" t="s">
        <v>202</v>
      </c>
      <c r="H132" s="3">
        <v>193091</v>
      </c>
      <c r="I132" s="3">
        <f t="shared" si="5"/>
        <v>193091</v>
      </c>
      <c r="M132" s="5"/>
    </row>
    <row r="133" spans="1:13" ht="28.8" x14ac:dyDescent="0.3">
      <c r="A133" s="4">
        <v>111</v>
      </c>
      <c r="B133" s="4" t="s">
        <v>251</v>
      </c>
      <c r="C133" s="4">
        <v>31201601</v>
      </c>
      <c r="D133" s="4" t="s">
        <v>11</v>
      </c>
      <c r="E133" s="4" t="s">
        <v>252</v>
      </c>
      <c r="F133" s="4">
        <v>3</v>
      </c>
      <c r="G133" s="4" t="s">
        <v>202</v>
      </c>
      <c r="H133" s="3">
        <v>367494</v>
      </c>
      <c r="I133" s="3">
        <f t="shared" si="5"/>
        <v>1102482</v>
      </c>
      <c r="M133" s="5"/>
    </row>
    <row r="134" spans="1:13" ht="28.8" x14ac:dyDescent="0.3">
      <c r="A134" s="4">
        <v>112</v>
      </c>
      <c r="B134" s="4" t="s">
        <v>253</v>
      </c>
      <c r="C134" s="4">
        <v>15121509</v>
      </c>
      <c r="D134" s="4" t="s">
        <v>254</v>
      </c>
      <c r="E134" s="4" t="s">
        <v>253</v>
      </c>
      <c r="F134" s="4">
        <v>2</v>
      </c>
      <c r="G134" s="4" t="s">
        <v>202</v>
      </c>
      <c r="H134" s="3">
        <v>147620</v>
      </c>
      <c r="I134" s="3">
        <f t="shared" si="5"/>
        <v>295240</v>
      </c>
      <c r="M134" s="5"/>
    </row>
    <row r="135" spans="1:13" ht="28.8" x14ac:dyDescent="0.3">
      <c r="A135" s="4">
        <v>113</v>
      </c>
      <c r="B135" s="4" t="s">
        <v>255</v>
      </c>
      <c r="C135" s="4">
        <v>31201610</v>
      </c>
      <c r="D135" s="4" t="s">
        <v>11</v>
      </c>
      <c r="E135" s="4" t="s">
        <v>256</v>
      </c>
      <c r="F135" s="4">
        <v>1</v>
      </c>
      <c r="G135" s="4" t="s">
        <v>202</v>
      </c>
      <c r="H135" s="3">
        <v>240462</v>
      </c>
      <c r="I135" s="3">
        <f t="shared" si="5"/>
        <v>240462</v>
      </c>
      <c r="M135" s="5"/>
    </row>
    <row r="136" spans="1:13" ht="57.6" x14ac:dyDescent="0.3">
      <c r="A136" s="4">
        <v>114</v>
      </c>
      <c r="B136" s="4" t="s">
        <v>257</v>
      </c>
      <c r="C136" s="4">
        <v>31201601</v>
      </c>
      <c r="D136" s="4" t="s">
        <v>187</v>
      </c>
      <c r="E136" s="4" t="s">
        <v>258</v>
      </c>
      <c r="F136" s="4">
        <v>10</v>
      </c>
      <c r="G136" s="4" t="s">
        <v>202</v>
      </c>
      <c r="H136" s="3">
        <v>1822371</v>
      </c>
      <c r="I136" s="3">
        <f t="shared" si="5"/>
        <v>18223710</v>
      </c>
      <c r="M136" s="5"/>
    </row>
    <row r="137" spans="1:13" ht="28.8" x14ac:dyDescent="0.3">
      <c r="A137" s="4">
        <v>115</v>
      </c>
      <c r="B137" s="4" t="s">
        <v>259</v>
      </c>
      <c r="C137" s="4">
        <v>31201610</v>
      </c>
      <c r="D137" s="4" t="s">
        <v>11</v>
      </c>
      <c r="E137" s="4" t="s">
        <v>260</v>
      </c>
      <c r="F137" s="4">
        <v>1</v>
      </c>
      <c r="G137" s="4" t="s">
        <v>202</v>
      </c>
      <c r="H137" s="3">
        <v>170764</v>
      </c>
      <c r="I137" s="3">
        <f t="shared" si="5"/>
        <v>170764</v>
      </c>
      <c r="M137" s="5"/>
    </row>
    <row r="138" spans="1:13" ht="28.8" x14ac:dyDescent="0.3">
      <c r="A138" s="4">
        <v>116</v>
      </c>
      <c r="B138" s="4" t="s">
        <v>261</v>
      </c>
      <c r="C138" s="4">
        <v>31201600</v>
      </c>
      <c r="D138" s="4" t="s">
        <v>11</v>
      </c>
      <c r="E138" s="4" t="s">
        <v>262</v>
      </c>
      <c r="F138" s="4">
        <v>2</v>
      </c>
      <c r="G138" s="4" t="s">
        <v>202</v>
      </c>
      <c r="H138" s="3">
        <v>1353576</v>
      </c>
      <c r="I138" s="3">
        <f t="shared" si="5"/>
        <v>2707152</v>
      </c>
      <c r="M138" s="5"/>
    </row>
    <row r="139" spans="1:13" ht="43.2" x14ac:dyDescent="0.3">
      <c r="A139" s="4">
        <v>117</v>
      </c>
      <c r="B139" s="4" t="s">
        <v>263</v>
      </c>
      <c r="C139" s="4">
        <v>47101606</v>
      </c>
      <c r="D139" s="4" t="s">
        <v>230</v>
      </c>
      <c r="E139" s="4" t="s">
        <v>264</v>
      </c>
      <c r="F139" s="4">
        <v>3</v>
      </c>
      <c r="G139" s="4" t="s">
        <v>202</v>
      </c>
      <c r="H139" s="3">
        <v>525868</v>
      </c>
      <c r="I139" s="3">
        <f t="shared" si="5"/>
        <v>1577604</v>
      </c>
      <c r="M139" s="5"/>
    </row>
    <row r="140" spans="1:13" ht="57.6" x14ac:dyDescent="0.3">
      <c r="A140" s="4">
        <v>118</v>
      </c>
      <c r="B140" s="4" t="s">
        <v>265</v>
      </c>
      <c r="C140" s="4">
        <v>31201601</v>
      </c>
      <c r="D140" s="4" t="s">
        <v>187</v>
      </c>
      <c r="E140" s="4" t="s">
        <v>266</v>
      </c>
      <c r="F140" s="4">
        <v>2</v>
      </c>
      <c r="G140" s="4" t="s">
        <v>202</v>
      </c>
      <c r="H140" s="3">
        <v>3739077</v>
      </c>
      <c r="I140" s="3">
        <f t="shared" si="5"/>
        <v>7478154</v>
      </c>
      <c r="M140" s="5"/>
    </row>
    <row r="141" spans="1:13" ht="57.6" x14ac:dyDescent="0.3">
      <c r="A141" s="4">
        <v>119</v>
      </c>
      <c r="B141" s="4" t="s">
        <v>267</v>
      </c>
      <c r="C141" s="4">
        <v>31201601</v>
      </c>
      <c r="D141" s="4" t="s">
        <v>187</v>
      </c>
      <c r="E141" s="4" t="s">
        <v>268</v>
      </c>
      <c r="F141" s="4">
        <v>4</v>
      </c>
      <c r="G141" s="4" t="s">
        <v>202</v>
      </c>
      <c r="H141" s="3">
        <v>2020314</v>
      </c>
      <c r="I141" s="3">
        <f t="shared" si="5"/>
        <v>8081256</v>
      </c>
      <c r="M141" s="5"/>
    </row>
    <row r="142" spans="1:13" ht="28.8" x14ac:dyDescent="0.3">
      <c r="A142" s="4">
        <v>120</v>
      </c>
      <c r="B142" s="4" t="s">
        <v>269</v>
      </c>
      <c r="C142" s="4">
        <v>31201610</v>
      </c>
      <c r="D142" s="4" t="s">
        <v>230</v>
      </c>
      <c r="E142" s="4" t="s">
        <v>270</v>
      </c>
      <c r="F142" s="4">
        <v>1</v>
      </c>
      <c r="G142" s="4" t="s">
        <v>202</v>
      </c>
      <c r="H142" s="3">
        <v>666629</v>
      </c>
      <c r="I142" s="3">
        <f t="shared" si="5"/>
        <v>666629</v>
      </c>
      <c r="M142" s="5"/>
    </row>
    <row r="143" spans="1:13" ht="43.2" x14ac:dyDescent="0.3">
      <c r="A143" s="4">
        <v>121</v>
      </c>
      <c r="B143" s="4" t="s">
        <v>271</v>
      </c>
      <c r="C143" s="4">
        <v>47101606</v>
      </c>
      <c r="D143" s="4" t="s">
        <v>69</v>
      </c>
      <c r="E143" s="4" t="s">
        <v>272</v>
      </c>
      <c r="F143" s="4">
        <v>1</v>
      </c>
      <c r="G143" s="4" t="s">
        <v>202</v>
      </c>
      <c r="H143" s="3">
        <v>599748</v>
      </c>
      <c r="I143" s="3">
        <f t="shared" si="5"/>
        <v>599748</v>
      </c>
      <c r="M143" s="5"/>
    </row>
    <row r="144" spans="1:13" ht="28.8" x14ac:dyDescent="0.3">
      <c r="A144" s="4">
        <v>122</v>
      </c>
      <c r="B144" s="4" t="s">
        <v>273</v>
      </c>
      <c r="C144" s="4">
        <v>31201610</v>
      </c>
      <c r="D144" s="4" t="s">
        <v>230</v>
      </c>
      <c r="E144" s="4" t="s">
        <v>274</v>
      </c>
      <c r="F144" s="4">
        <v>1</v>
      </c>
      <c r="G144" s="4" t="s">
        <v>202</v>
      </c>
      <c r="H144" s="3">
        <v>777398</v>
      </c>
      <c r="I144" s="3">
        <f t="shared" si="5"/>
        <v>777398</v>
      </c>
      <c r="M144" s="5"/>
    </row>
    <row r="145" spans="1:13" ht="28.8" x14ac:dyDescent="0.3">
      <c r="A145" s="4">
        <v>123</v>
      </c>
      <c r="B145" s="4" t="s">
        <v>275</v>
      </c>
      <c r="C145" s="4">
        <v>31201610</v>
      </c>
      <c r="D145" s="4" t="s">
        <v>11</v>
      </c>
      <c r="E145" s="4" t="s">
        <v>276</v>
      </c>
      <c r="F145" s="4">
        <v>2</v>
      </c>
      <c r="G145" s="4" t="s">
        <v>202</v>
      </c>
      <c r="H145" s="3">
        <v>457483</v>
      </c>
      <c r="I145" s="3">
        <f t="shared" si="5"/>
        <v>914966</v>
      </c>
      <c r="M145" s="5"/>
    </row>
    <row r="146" spans="1:13" ht="57.6" x14ac:dyDescent="0.3">
      <c r="A146" s="4">
        <v>124</v>
      </c>
      <c r="B146" s="4" t="s">
        <v>277</v>
      </c>
      <c r="C146" s="4">
        <v>31201601</v>
      </c>
      <c r="D146" s="4" t="s">
        <v>187</v>
      </c>
      <c r="E146" s="4" t="s">
        <v>278</v>
      </c>
      <c r="F146" s="4">
        <v>3</v>
      </c>
      <c r="G146" s="4" t="s">
        <v>202</v>
      </c>
      <c r="H146" s="3">
        <v>2152662</v>
      </c>
      <c r="I146" s="3">
        <f t="shared" si="5"/>
        <v>6457986</v>
      </c>
      <c r="M146" s="5"/>
    </row>
    <row r="147" spans="1:13" ht="43.2" x14ac:dyDescent="0.3">
      <c r="A147" s="4">
        <v>125</v>
      </c>
      <c r="B147" s="4" t="s">
        <v>279</v>
      </c>
      <c r="C147" s="4">
        <v>31201610</v>
      </c>
      <c r="D147" s="4" t="s">
        <v>11</v>
      </c>
      <c r="E147" s="4" t="s">
        <v>280</v>
      </c>
      <c r="F147" s="4">
        <v>1</v>
      </c>
      <c r="G147" s="4" t="s">
        <v>202</v>
      </c>
      <c r="H147" s="3">
        <v>1403153</v>
      </c>
      <c r="I147" s="3">
        <f t="shared" si="5"/>
        <v>1403153</v>
      </c>
      <c r="M147" s="5"/>
    </row>
    <row r="148" spans="1:13" ht="28.8" x14ac:dyDescent="0.3">
      <c r="A148" s="4">
        <v>126</v>
      </c>
      <c r="B148" s="4" t="s">
        <v>281</v>
      </c>
      <c r="C148" s="4">
        <v>31201600</v>
      </c>
      <c r="D148" s="4" t="s">
        <v>282</v>
      </c>
      <c r="E148" s="4" t="s">
        <v>283</v>
      </c>
      <c r="F148" s="4">
        <v>1</v>
      </c>
      <c r="G148" s="4" t="s">
        <v>202</v>
      </c>
      <c r="H148" s="3">
        <v>1828741</v>
      </c>
      <c r="I148" s="3">
        <f t="shared" si="5"/>
        <v>1828741</v>
      </c>
      <c r="M148" s="5"/>
    </row>
    <row r="149" spans="1:13" ht="28.8" x14ac:dyDescent="0.3">
      <c r="A149" s="4">
        <v>127</v>
      </c>
      <c r="B149" s="4" t="s">
        <v>284</v>
      </c>
      <c r="C149" s="4">
        <v>31201610</v>
      </c>
      <c r="D149" s="4" t="s">
        <v>282</v>
      </c>
      <c r="E149" s="4" t="s">
        <v>285</v>
      </c>
      <c r="F149" s="4">
        <v>1</v>
      </c>
      <c r="G149" s="4" t="s">
        <v>202</v>
      </c>
      <c r="H149" s="3">
        <v>800676</v>
      </c>
      <c r="I149" s="3">
        <f t="shared" si="5"/>
        <v>800676</v>
      </c>
      <c r="M149" s="5"/>
    </row>
    <row r="150" spans="1:13" ht="28.8" x14ac:dyDescent="0.3">
      <c r="A150" s="4">
        <v>128</v>
      </c>
      <c r="B150" s="4" t="s">
        <v>286</v>
      </c>
      <c r="C150" s="4">
        <v>31201600</v>
      </c>
      <c r="D150" s="4" t="s">
        <v>282</v>
      </c>
      <c r="E150" s="4" t="s">
        <v>287</v>
      </c>
      <c r="F150" s="4">
        <v>2</v>
      </c>
      <c r="G150" s="4" t="s">
        <v>202</v>
      </c>
      <c r="H150" s="3">
        <v>327761</v>
      </c>
      <c r="I150" s="3">
        <f t="shared" si="5"/>
        <v>655522</v>
      </c>
      <c r="M150" s="5"/>
    </row>
    <row r="151" spans="1:13" ht="43.2" x14ac:dyDescent="0.3">
      <c r="A151" s="4">
        <v>129</v>
      </c>
      <c r="B151" s="4" t="s">
        <v>288</v>
      </c>
      <c r="C151" s="4">
        <v>31201622</v>
      </c>
      <c r="D151" s="4" t="s">
        <v>187</v>
      </c>
      <c r="E151" s="4" t="s">
        <v>289</v>
      </c>
      <c r="F151" s="4">
        <v>2</v>
      </c>
      <c r="G151" s="4" t="s">
        <v>202</v>
      </c>
      <c r="H151" s="3">
        <v>2723280</v>
      </c>
      <c r="I151" s="3">
        <f t="shared" si="5"/>
        <v>5446560</v>
      </c>
      <c r="M151" s="5"/>
    </row>
    <row r="152" spans="1:13" ht="43.2" x14ac:dyDescent="0.3">
      <c r="A152" s="4">
        <v>130</v>
      </c>
      <c r="B152" s="4" t="s">
        <v>290</v>
      </c>
      <c r="C152" s="4">
        <v>47101606</v>
      </c>
      <c r="D152" s="4" t="s">
        <v>69</v>
      </c>
      <c r="E152" s="4" t="s">
        <v>291</v>
      </c>
      <c r="F152" s="4">
        <v>1</v>
      </c>
      <c r="G152" s="4" t="s">
        <v>202</v>
      </c>
      <c r="H152" s="3">
        <v>1195896</v>
      </c>
      <c r="I152" s="3">
        <f t="shared" si="5"/>
        <v>1195896</v>
      </c>
      <c r="M152" s="5"/>
    </row>
    <row r="153" spans="1:13" ht="28.8" x14ac:dyDescent="0.3">
      <c r="A153" s="4">
        <v>131</v>
      </c>
      <c r="B153" s="4" t="s">
        <v>292</v>
      </c>
      <c r="C153" s="4">
        <v>31201600</v>
      </c>
      <c r="D153" s="4" t="s">
        <v>11</v>
      </c>
      <c r="E153" s="4" t="s">
        <v>293</v>
      </c>
      <c r="F153" s="4">
        <v>2</v>
      </c>
      <c r="G153" s="4" t="s">
        <v>202</v>
      </c>
      <c r="H153" s="3">
        <v>1336788</v>
      </c>
      <c r="I153" s="3">
        <f t="shared" si="5"/>
        <v>2673576</v>
      </c>
      <c r="M153" s="5"/>
    </row>
    <row r="154" spans="1:13" ht="28.8" x14ac:dyDescent="0.3">
      <c r="A154" s="4">
        <v>132</v>
      </c>
      <c r="B154" s="4" t="s">
        <v>294</v>
      </c>
      <c r="C154" s="4">
        <v>31201610</v>
      </c>
      <c r="D154" s="4" t="s">
        <v>69</v>
      </c>
      <c r="E154" s="4" t="s">
        <v>295</v>
      </c>
      <c r="F154" s="4">
        <v>3</v>
      </c>
      <c r="G154" s="4" t="s">
        <v>202</v>
      </c>
      <c r="H154" s="3">
        <v>1336543</v>
      </c>
      <c r="I154" s="3">
        <f t="shared" si="5"/>
        <v>4009629</v>
      </c>
      <c r="M154" s="5"/>
    </row>
    <row r="155" spans="1:13" ht="43.2" x14ac:dyDescent="0.3">
      <c r="A155" s="4">
        <v>133</v>
      </c>
      <c r="B155" s="4" t="s">
        <v>296</v>
      </c>
      <c r="C155" s="4">
        <v>31201600</v>
      </c>
      <c r="D155" s="4" t="s">
        <v>11</v>
      </c>
      <c r="E155" s="4" t="s">
        <v>297</v>
      </c>
      <c r="F155" s="4">
        <v>1</v>
      </c>
      <c r="G155" s="4" t="s">
        <v>202</v>
      </c>
      <c r="H155" s="3">
        <v>1498937</v>
      </c>
      <c r="I155" s="3">
        <f t="shared" si="5"/>
        <v>1498937</v>
      </c>
      <c r="M155" s="5"/>
    </row>
    <row r="156" spans="1:13" ht="28.8" x14ac:dyDescent="0.3">
      <c r="A156" s="4">
        <v>134</v>
      </c>
      <c r="B156" s="4" t="s">
        <v>298</v>
      </c>
      <c r="C156" s="4">
        <v>31201610</v>
      </c>
      <c r="D156" s="4" t="s">
        <v>282</v>
      </c>
      <c r="E156" s="4" t="s">
        <v>299</v>
      </c>
      <c r="F156" s="4">
        <v>1</v>
      </c>
      <c r="G156" s="4" t="s">
        <v>202</v>
      </c>
      <c r="H156" s="3">
        <v>192052</v>
      </c>
      <c r="I156" s="3">
        <f t="shared" si="5"/>
        <v>192052</v>
      </c>
      <c r="M156" s="5"/>
    </row>
    <row r="157" spans="1:13" ht="43.2" x14ac:dyDescent="0.3">
      <c r="A157" s="4">
        <v>135</v>
      </c>
      <c r="B157" s="4" t="s">
        <v>300</v>
      </c>
      <c r="C157" s="4">
        <v>47101606</v>
      </c>
      <c r="D157" s="4" t="s">
        <v>301</v>
      </c>
      <c r="E157" s="4" t="s">
        <v>302</v>
      </c>
      <c r="F157" s="4">
        <v>1</v>
      </c>
      <c r="G157" s="4" t="s">
        <v>202</v>
      </c>
      <c r="H157" s="3">
        <v>954262</v>
      </c>
      <c r="I157" s="3">
        <f t="shared" si="5"/>
        <v>954262</v>
      </c>
      <c r="M157" s="5"/>
    </row>
    <row r="158" spans="1:13" ht="28.8" x14ac:dyDescent="0.3">
      <c r="A158" s="4">
        <v>136</v>
      </c>
      <c r="B158" s="4" t="s">
        <v>303</v>
      </c>
      <c r="C158" s="4">
        <v>31201600</v>
      </c>
      <c r="D158" s="4" t="s">
        <v>11</v>
      </c>
      <c r="E158" s="4" t="s">
        <v>304</v>
      </c>
      <c r="F158" s="4">
        <v>1</v>
      </c>
      <c r="G158" s="4" t="s">
        <v>202</v>
      </c>
      <c r="H158" s="3">
        <v>1589423</v>
      </c>
      <c r="I158" s="3">
        <f t="shared" si="5"/>
        <v>1589423</v>
      </c>
      <c r="M158" s="5"/>
    </row>
    <row r="159" spans="1:13" ht="43.2" x14ac:dyDescent="0.3">
      <c r="A159" s="4">
        <v>137</v>
      </c>
      <c r="B159" s="4" t="s">
        <v>305</v>
      </c>
      <c r="C159" s="4">
        <v>47101606</v>
      </c>
      <c r="D159" s="4" t="s">
        <v>282</v>
      </c>
      <c r="E159" s="4" t="s">
        <v>306</v>
      </c>
      <c r="F159" s="4">
        <v>1</v>
      </c>
      <c r="G159" s="4" t="s">
        <v>202</v>
      </c>
      <c r="H159" s="3">
        <v>1245672</v>
      </c>
      <c r="I159" s="3">
        <f t="shared" si="5"/>
        <v>1245672</v>
      </c>
      <c r="M159" s="5"/>
    </row>
    <row r="160" spans="1:13" ht="28.8" x14ac:dyDescent="0.3">
      <c r="A160" s="4">
        <v>138</v>
      </c>
      <c r="B160" s="4" t="s">
        <v>307</v>
      </c>
      <c r="C160" s="4">
        <v>31201610</v>
      </c>
      <c r="D160" s="4" t="s">
        <v>11</v>
      </c>
      <c r="E160" s="4" t="s">
        <v>308</v>
      </c>
      <c r="F160" s="4">
        <v>1</v>
      </c>
      <c r="G160" s="4" t="s">
        <v>202</v>
      </c>
      <c r="H160" s="3">
        <v>663407</v>
      </c>
      <c r="I160" s="3">
        <f t="shared" si="5"/>
        <v>663407</v>
      </c>
      <c r="M160" s="5"/>
    </row>
    <row r="161" spans="1:13" ht="28.8" x14ac:dyDescent="0.3">
      <c r="A161" s="4">
        <v>139</v>
      </c>
      <c r="B161" s="4" t="s">
        <v>309</v>
      </c>
      <c r="C161" s="4">
        <v>31201600</v>
      </c>
      <c r="D161" s="4" t="s">
        <v>11</v>
      </c>
      <c r="E161" s="4" t="s">
        <v>310</v>
      </c>
      <c r="F161" s="4">
        <v>1</v>
      </c>
      <c r="G161" s="4" t="s">
        <v>202</v>
      </c>
      <c r="H161" s="3">
        <v>2282543</v>
      </c>
      <c r="I161" s="3">
        <f t="shared" si="5"/>
        <v>2282543</v>
      </c>
      <c r="M161" s="5"/>
    </row>
    <row r="162" spans="1:13" ht="28.8" x14ac:dyDescent="0.3">
      <c r="A162" s="4">
        <v>140</v>
      </c>
      <c r="B162" s="4" t="s">
        <v>311</v>
      </c>
      <c r="C162" s="4">
        <v>31201610</v>
      </c>
      <c r="D162" s="4" t="s">
        <v>187</v>
      </c>
      <c r="E162" s="4" t="s">
        <v>312</v>
      </c>
      <c r="F162" s="4">
        <v>1</v>
      </c>
      <c r="G162" s="4" t="s">
        <v>202</v>
      </c>
      <c r="H162" s="3">
        <v>2326016</v>
      </c>
      <c r="I162" s="3">
        <f t="shared" si="5"/>
        <v>2326016</v>
      </c>
      <c r="M162" s="5"/>
    </row>
    <row r="163" spans="1:13" ht="28.8" x14ac:dyDescent="0.3">
      <c r="A163" s="4">
        <v>141</v>
      </c>
      <c r="B163" s="4" t="s">
        <v>313</v>
      </c>
      <c r="C163" s="4">
        <v>47101606</v>
      </c>
      <c r="D163" s="4" t="s">
        <v>187</v>
      </c>
      <c r="E163" s="4" t="s">
        <v>314</v>
      </c>
      <c r="F163" s="4">
        <v>1</v>
      </c>
      <c r="G163" s="4" t="s">
        <v>202</v>
      </c>
      <c r="H163" s="3">
        <v>3334986</v>
      </c>
      <c r="I163" s="3">
        <f t="shared" si="5"/>
        <v>3334986</v>
      </c>
      <c r="M163" s="5"/>
    </row>
    <row r="164" spans="1:13" ht="28.8" x14ac:dyDescent="0.3">
      <c r="A164" s="4">
        <v>142</v>
      </c>
      <c r="B164" s="4" t="s">
        <v>315</v>
      </c>
      <c r="C164" s="4">
        <v>31201610</v>
      </c>
      <c r="D164" s="4" t="s">
        <v>316</v>
      </c>
      <c r="E164" s="4" t="s">
        <v>317</v>
      </c>
      <c r="F164" s="4">
        <v>1</v>
      </c>
      <c r="G164" s="4" t="s">
        <v>202</v>
      </c>
      <c r="H164" s="3">
        <v>2174860</v>
      </c>
      <c r="I164" s="3">
        <f t="shared" si="5"/>
        <v>2174860</v>
      </c>
      <c r="M164" s="5"/>
    </row>
    <row r="165" spans="1:13" ht="72" customHeight="1" x14ac:dyDescent="0.3">
      <c r="A165" s="4">
        <v>143</v>
      </c>
      <c r="B165" s="4" t="s">
        <v>318</v>
      </c>
      <c r="C165" s="4">
        <v>31201600</v>
      </c>
      <c r="D165" s="4" t="s">
        <v>187</v>
      </c>
      <c r="E165" s="4" t="s">
        <v>319</v>
      </c>
      <c r="F165" s="4">
        <v>1</v>
      </c>
      <c r="G165" s="4" t="s">
        <v>202</v>
      </c>
      <c r="H165" s="3">
        <v>3594006</v>
      </c>
      <c r="I165" s="3">
        <f t="shared" si="5"/>
        <v>3594006</v>
      </c>
      <c r="M165" s="5"/>
    </row>
    <row r="166" spans="1:13" ht="39" customHeight="1" x14ac:dyDescent="0.3">
      <c r="A166" s="4">
        <v>144</v>
      </c>
      <c r="B166" s="4" t="s">
        <v>320</v>
      </c>
      <c r="C166" s="4">
        <v>13111000</v>
      </c>
      <c r="D166" s="4" t="s">
        <v>69</v>
      </c>
      <c r="E166" s="4" t="s">
        <v>320</v>
      </c>
      <c r="F166" s="4">
        <v>1</v>
      </c>
      <c r="G166" s="4" t="s">
        <v>202</v>
      </c>
      <c r="H166" s="3">
        <v>2725643</v>
      </c>
      <c r="I166" s="3">
        <f t="shared" si="5"/>
        <v>2725643</v>
      </c>
      <c r="M166" s="5"/>
    </row>
    <row r="167" spans="1:13" ht="32.25" customHeight="1" x14ac:dyDescent="0.3">
      <c r="A167" s="4">
        <v>145</v>
      </c>
      <c r="B167" s="4" t="s">
        <v>321</v>
      </c>
      <c r="C167" s="4">
        <v>31201610</v>
      </c>
      <c r="D167" s="4" t="s">
        <v>69</v>
      </c>
      <c r="E167" s="4" t="s">
        <v>322</v>
      </c>
      <c r="F167" s="4">
        <v>1</v>
      </c>
      <c r="G167" s="4" t="s">
        <v>202</v>
      </c>
      <c r="H167" s="3">
        <v>4982805</v>
      </c>
      <c r="I167" s="3">
        <f t="shared" si="5"/>
        <v>4982805</v>
      </c>
      <c r="M167" s="5"/>
    </row>
    <row r="168" spans="1:13" ht="28.8" x14ac:dyDescent="0.3">
      <c r="A168" s="4">
        <v>146</v>
      </c>
      <c r="B168" s="4" t="s">
        <v>323</v>
      </c>
      <c r="C168" s="4">
        <v>31201600</v>
      </c>
      <c r="D168" s="4" t="s">
        <v>230</v>
      </c>
      <c r="E168" s="4" t="s">
        <v>324</v>
      </c>
      <c r="F168" s="4">
        <v>1</v>
      </c>
      <c r="G168" s="4" t="s">
        <v>202</v>
      </c>
      <c r="H168" s="3">
        <v>4951046</v>
      </c>
      <c r="I168" s="3">
        <f t="shared" si="5"/>
        <v>4951046</v>
      </c>
      <c r="M168" s="5"/>
    </row>
    <row r="169" spans="1:13" ht="28.8" x14ac:dyDescent="0.3">
      <c r="A169" s="4">
        <v>147</v>
      </c>
      <c r="B169" s="4" t="s">
        <v>325</v>
      </c>
      <c r="C169" s="4">
        <v>47101606</v>
      </c>
      <c r="D169" s="4" t="s">
        <v>187</v>
      </c>
      <c r="E169" s="4" t="s">
        <v>326</v>
      </c>
      <c r="F169" s="4">
        <v>1</v>
      </c>
      <c r="G169" s="4" t="s">
        <v>202</v>
      </c>
      <c r="H169" s="3">
        <v>2315029</v>
      </c>
      <c r="I169" s="3">
        <f t="shared" si="5"/>
        <v>2315029</v>
      </c>
      <c r="M169" s="5"/>
    </row>
    <row r="170" spans="1:13" ht="28.8" x14ac:dyDescent="0.3">
      <c r="A170" s="4">
        <v>148</v>
      </c>
      <c r="B170" s="4" t="s">
        <v>327</v>
      </c>
      <c r="C170" s="4">
        <v>13111000</v>
      </c>
      <c r="D170" s="4" t="s">
        <v>187</v>
      </c>
      <c r="E170" s="4" t="s">
        <v>328</v>
      </c>
      <c r="F170" s="4">
        <v>1</v>
      </c>
      <c r="G170" s="4" t="s">
        <v>202</v>
      </c>
      <c r="H170" s="3">
        <v>2364220</v>
      </c>
      <c r="I170" s="3">
        <f t="shared" si="5"/>
        <v>2364220</v>
      </c>
      <c r="M170" s="5"/>
    </row>
    <row r="171" spans="1:13" ht="57.6" x14ac:dyDescent="0.3">
      <c r="A171" s="4">
        <v>149</v>
      </c>
      <c r="B171" s="4" t="s">
        <v>329</v>
      </c>
      <c r="C171" s="4">
        <v>31201610</v>
      </c>
      <c r="D171" s="4" t="s">
        <v>11</v>
      </c>
      <c r="E171" s="4" t="s">
        <v>330</v>
      </c>
      <c r="F171" s="4">
        <v>2</v>
      </c>
      <c r="G171" s="4" t="s">
        <v>202</v>
      </c>
      <c r="H171" s="3">
        <v>4351930</v>
      </c>
      <c r="I171" s="3">
        <f t="shared" si="5"/>
        <v>8703860</v>
      </c>
      <c r="M171" s="5"/>
    </row>
    <row r="172" spans="1:13" ht="57.6" x14ac:dyDescent="0.3">
      <c r="A172" s="4">
        <v>150</v>
      </c>
      <c r="B172" s="4" t="s">
        <v>331</v>
      </c>
      <c r="C172" s="4">
        <v>47101606</v>
      </c>
      <c r="D172" s="4" t="s">
        <v>332</v>
      </c>
      <c r="E172" s="4" t="s">
        <v>333</v>
      </c>
      <c r="F172" s="4">
        <v>1</v>
      </c>
      <c r="G172" s="4" t="s">
        <v>202</v>
      </c>
      <c r="H172" s="3">
        <v>8483000</v>
      </c>
      <c r="I172" s="3">
        <f t="shared" si="5"/>
        <v>8483000</v>
      </c>
      <c r="M172" s="5"/>
    </row>
    <row r="173" spans="1:13" ht="28.8" x14ac:dyDescent="0.3">
      <c r="A173" s="4">
        <v>151</v>
      </c>
      <c r="B173" s="4" t="s">
        <v>334</v>
      </c>
      <c r="C173" s="4">
        <v>31211801</v>
      </c>
      <c r="D173" s="4" t="s">
        <v>85</v>
      </c>
      <c r="E173" s="4" t="s">
        <v>335</v>
      </c>
      <c r="F173" s="4">
        <v>1</v>
      </c>
      <c r="G173" s="4" t="s">
        <v>104</v>
      </c>
      <c r="H173" s="3">
        <v>19666296</v>
      </c>
      <c r="I173" s="3">
        <f t="shared" si="5"/>
        <v>19666296</v>
      </c>
      <c r="M173" s="5"/>
    </row>
    <row r="174" spans="1:13" ht="43.2" x14ac:dyDescent="0.3">
      <c r="A174" s="4">
        <v>152</v>
      </c>
      <c r="B174" s="4" t="s">
        <v>336</v>
      </c>
      <c r="C174" s="4">
        <v>47131502</v>
      </c>
      <c r="D174" s="4" t="s">
        <v>11</v>
      </c>
      <c r="E174" s="4" t="s">
        <v>337</v>
      </c>
      <c r="F174" s="4">
        <v>4</v>
      </c>
      <c r="G174" s="4" t="s">
        <v>338</v>
      </c>
      <c r="H174" s="3">
        <v>48123.0000000004</v>
      </c>
      <c r="I174" s="3">
        <f t="shared" si="5"/>
        <v>192492.0000000016</v>
      </c>
      <c r="M174" s="5"/>
    </row>
    <row r="175" spans="1:13" ht="21" customHeight="1" x14ac:dyDescent="0.3">
      <c r="A175" s="155" t="s">
        <v>14</v>
      </c>
      <c r="B175" s="155"/>
      <c r="C175" s="155"/>
      <c r="D175" s="155"/>
      <c r="E175" s="155"/>
      <c r="F175" s="155"/>
      <c r="G175" s="155"/>
      <c r="H175" s="155"/>
      <c r="I175" s="7">
        <f>SUM(I60:I174)</f>
        <v>324494579</v>
      </c>
      <c r="M175" s="5"/>
    </row>
    <row r="176" spans="1:13" ht="41.25" customHeight="1" x14ac:dyDescent="0.3">
      <c r="A176" s="155" t="s">
        <v>339</v>
      </c>
      <c r="B176" s="155"/>
      <c r="C176" s="155"/>
      <c r="D176" s="155"/>
      <c r="E176" s="155"/>
      <c r="F176" s="155"/>
      <c r="G176" s="155"/>
      <c r="H176" s="155"/>
      <c r="I176" s="155"/>
    </row>
    <row r="177" spans="1:13" ht="41.25" customHeight="1" x14ac:dyDescent="0.3">
      <c r="A177" s="2" t="s">
        <v>1</v>
      </c>
      <c r="B177" s="2" t="s">
        <v>2</v>
      </c>
      <c r="C177" s="2" t="s">
        <v>3</v>
      </c>
      <c r="D177" s="2" t="s">
        <v>4</v>
      </c>
      <c r="E177" s="2" t="s">
        <v>5</v>
      </c>
      <c r="F177" s="2" t="s">
        <v>6</v>
      </c>
      <c r="G177" s="2" t="s">
        <v>7</v>
      </c>
      <c r="H177" s="2" t="s">
        <v>8</v>
      </c>
      <c r="I177" s="2" t="s">
        <v>9</v>
      </c>
    </row>
    <row r="178" spans="1:13" ht="28.8" x14ac:dyDescent="0.3">
      <c r="A178" s="4">
        <v>153</v>
      </c>
      <c r="B178" s="4" t="s">
        <v>340</v>
      </c>
      <c r="C178" s="4">
        <v>27112700</v>
      </c>
      <c r="D178" s="4" t="s">
        <v>11</v>
      </c>
      <c r="E178" s="4" t="s">
        <v>341</v>
      </c>
      <c r="F178" s="4">
        <v>36</v>
      </c>
      <c r="G178" s="4" t="s">
        <v>342</v>
      </c>
      <c r="H178" s="3">
        <v>130181</v>
      </c>
      <c r="I178" s="3">
        <f>H178*F178</f>
        <v>4686516</v>
      </c>
      <c r="M178" s="5"/>
    </row>
    <row r="179" spans="1:13" ht="28.8" x14ac:dyDescent="0.3">
      <c r="A179" s="4">
        <v>154</v>
      </c>
      <c r="B179" s="4" t="s">
        <v>343</v>
      </c>
      <c r="C179" s="4">
        <v>41122004</v>
      </c>
      <c r="D179" s="4" t="s">
        <v>11</v>
      </c>
      <c r="E179" s="4" t="s">
        <v>344</v>
      </c>
      <c r="F179" s="4">
        <v>231</v>
      </c>
      <c r="G179" s="4" t="s">
        <v>345</v>
      </c>
      <c r="H179" s="3">
        <v>2717.0000000001701</v>
      </c>
      <c r="I179" s="3">
        <f>H179*F179</f>
        <v>627627.00000003923</v>
      </c>
      <c r="M179" s="5"/>
    </row>
    <row r="180" spans="1:13" ht="28.8" x14ac:dyDescent="0.3">
      <c r="A180" s="4">
        <v>155</v>
      </c>
      <c r="B180" s="4" t="s">
        <v>346</v>
      </c>
      <c r="C180" s="4">
        <v>41122004</v>
      </c>
      <c r="D180" s="4" t="s">
        <v>11</v>
      </c>
      <c r="E180" s="4" t="s">
        <v>347</v>
      </c>
      <c r="F180" s="4">
        <v>231</v>
      </c>
      <c r="G180" s="4" t="s">
        <v>345</v>
      </c>
      <c r="H180" s="3">
        <v>2717.0000000001701</v>
      </c>
      <c r="I180" s="3">
        <f>H180*F180</f>
        <v>627627.00000003923</v>
      </c>
      <c r="M180" s="5"/>
    </row>
    <row r="181" spans="1:13" ht="21" customHeight="1" x14ac:dyDescent="0.3">
      <c r="A181" s="155" t="s">
        <v>14</v>
      </c>
      <c r="B181" s="155"/>
      <c r="C181" s="155"/>
      <c r="D181" s="155"/>
      <c r="E181" s="155"/>
      <c r="F181" s="155"/>
      <c r="G181" s="155"/>
      <c r="H181" s="155"/>
      <c r="I181" s="7">
        <f>SUM(I178:I180)</f>
        <v>5941770.0000000782</v>
      </c>
      <c r="M181" s="5"/>
    </row>
    <row r="182" spans="1:13" ht="41.25" customHeight="1" x14ac:dyDescent="0.3">
      <c r="A182" s="155" t="s">
        <v>348</v>
      </c>
      <c r="B182" s="155"/>
      <c r="C182" s="155"/>
      <c r="D182" s="155"/>
      <c r="E182" s="155"/>
      <c r="F182" s="155"/>
      <c r="G182" s="155"/>
      <c r="H182" s="155"/>
      <c r="I182" s="155"/>
    </row>
    <row r="183" spans="1:13" ht="41.25" customHeight="1" x14ac:dyDescent="0.3">
      <c r="A183" s="2" t="s">
        <v>1</v>
      </c>
      <c r="B183" s="2" t="s">
        <v>2</v>
      </c>
      <c r="C183" s="2" t="s">
        <v>3</v>
      </c>
      <c r="D183" s="2" t="s">
        <v>4</v>
      </c>
      <c r="E183" s="2" t="s">
        <v>5</v>
      </c>
      <c r="F183" s="2" t="s">
        <v>6</v>
      </c>
      <c r="G183" s="2" t="s">
        <v>7</v>
      </c>
      <c r="H183" s="2" t="s">
        <v>8</v>
      </c>
      <c r="I183" s="2" t="s">
        <v>9</v>
      </c>
    </row>
    <row r="184" spans="1:13" ht="36.75" customHeight="1" x14ac:dyDescent="0.3">
      <c r="A184" s="4">
        <v>156</v>
      </c>
      <c r="B184" s="4" t="s">
        <v>349</v>
      </c>
      <c r="C184" s="4">
        <v>25172500</v>
      </c>
      <c r="D184" s="4" t="s">
        <v>11</v>
      </c>
      <c r="E184" s="4" t="s">
        <v>350</v>
      </c>
      <c r="F184" s="4">
        <v>2</v>
      </c>
      <c r="G184" s="4" t="s">
        <v>351</v>
      </c>
      <c r="H184" s="3">
        <v>577037</v>
      </c>
      <c r="I184" s="3">
        <f t="shared" ref="I184:I233" si="6">H184*F184</f>
        <v>1154074</v>
      </c>
      <c r="M184" s="5"/>
    </row>
    <row r="185" spans="1:13" ht="36.75" customHeight="1" x14ac:dyDescent="0.3">
      <c r="A185" s="4">
        <v>157</v>
      </c>
      <c r="B185" s="4" t="s">
        <v>352</v>
      </c>
      <c r="C185" s="4">
        <v>25172502</v>
      </c>
      <c r="D185" s="4" t="s">
        <v>11</v>
      </c>
      <c r="E185" s="4" t="s">
        <v>353</v>
      </c>
      <c r="F185" s="4">
        <v>2</v>
      </c>
      <c r="G185" s="4" t="s">
        <v>351</v>
      </c>
      <c r="H185" s="3">
        <v>1603005</v>
      </c>
      <c r="I185" s="3">
        <f t="shared" si="6"/>
        <v>3206010</v>
      </c>
      <c r="M185" s="5"/>
    </row>
    <row r="186" spans="1:13" ht="36.75" customHeight="1" x14ac:dyDescent="0.3">
      <c r="A186" s="4">
        <v>158</v>
      </c>
      <c r="B186" s="4" t="s">
        <v>354</v>
      </c>
      <c r="C186" s="4">
        <v>25172500</v>
      </c>
      <c r="D186" s="4" t="s">
        <v>11</v>
      </c>
      <c r="E186" s="4" t="s">
        <v>354</v>
      </c>
      <c r="F186" s="4">
        <v>2</v>
      </c>
      <c r="G186" s="4" t="s">
        <v>351</v>
      </c>
      <c r="H186" s="3">
        <v>1760214</v>
      </c>
      <c r="I186" s="3">
        <f t="shared" si="6"/>
        <v>3520428</v>
      </c>
      <c r="M186" s="5"/>
    </row>
    <row r="187" spans="1:13" ht="36.75" customHeight="1" x14ac:dyDescent="0.3">
      <c r="A187" s="4">
        <v>159</v>
      </c>
      <c r="B187" s="4" t="s">
        <v>355</v>
      </c>
      <c r="C187" s="4">
        <v>25172500</v>
      </c>
      <c r="D187" s="4" t="s">
        <v>11</v>
      </c>
      <c r="E187" s="4" t="s">
        <v>356</v>
      </c>
      <c r="F187" s="4">
        <v>2</v>
      </c>
      <c r="G187" s="4" t="s">
        <v>351</v>
      </c>
      <c r="H187" s="3">
        <v>1475556</v>
      </c>
      <c r="I187" s="3">
        <f t="shared" si="6"/>
        <v>2951112</v>
      </c>
      <c r="M187" s="5"/>
    </row>
    <row r="188" spans="1:13" ht="36.75" customHeight="1" x14ac:dyDescent="0.3">
      <c r="A188" s="4">
        <v>160</v>
      </c>
      <c r="B188" s="4" t="s">
        <v>357</v>
      </c>
      <c r="C188" s="4">
        <v>25172500</v>
      </c>
      <c r="D188" s="4" t="s">
        <v>11</v>
      </c>
      <c r="E188" s="4" t="s">
        <v>358</v>
      </c>
      <c r="F188" s="4">
        <v>2</v>
      </c>
      <c r="G188" s="4" t="s">
        <v>351</v>
      </c>
      <c r="H188" s="3">
        <v>1724228</v>
      </c>
      <c r="I188" s="3">
        <f t="shared" si="6"/>
        <v>3448456</v>
      </c>
      <c r="M188" s="5"/>
    </row>
    <row r="189" spans="1:13" ht="43.2" x14ac:dyDescent="0.3">
      <c r="A189" s="4">
        <v>161</v>
      </c>
      <c r="B189" s="4" t="s">
        <v>359</v>
      </c>
      <c r="C189" s="4">
        <v>32141016</v>
      </c>
      <c r="D189" s="4" t="s">
        <v>21</v>
      </c>
      <c r="E189" s="4" t="s">
        <v>360</v>
      </c>
      <c r="F189" s="4">
        <v>2</v>
      </c>
      <c r="G189" s="4" t="s">
        <v>361</v>
      </c>
      <c r="H189" s="3">
        <v>1058395</v>
      </c>
      <c r="I189" s="3">
        <f t="shared" si="6"/>
        <v>2116790</v>
      </c>
      <c r="M189" s="5"/>
    </row>
    <row r="190" spans="1:13" ht="28.8" x14ac:dyDescent="0.3">
      <c r="A190" s="4">
        <v>162</v>
      </c>
      <c r="B190" s="4" t="s">
        <v>362</v>
      </c>
      <c r="C190" s="4">
        <v>39121632</v>
      </c>
      <c r="D190" s="4" t="s">
        <v>11</v>
      </c>
      <c r="E190" s="4" t="s">
        <v>362</v>
      </c>
      <c r="F190" s="4">
        <v>6</v>
      </c>
      <c r="G190" s="4" t="s">
        <v>361</v>
      </c>
      <c r="H190" s="3">
        <v>71188.000000000698</v>
      </c>
      <c r="I190" s="3">
        <f t="shared" si="6"/>
        <v>427128.00000000419</v>
      </c>
      <c r="M190" s="5"/>
    </row>
    <row r="191" spans="1:13" ht="28.8" x14ac:dyDescent="0.3">
      <c r="A191" s="4">
        <v>163</v>
      </c>
      <c r="B191" s="4" t="s">
        <v>363</v>
      </c>
      <c r="C191" s="4">
        <v>40142020</v>
      </c>
      <c r="D191" s="4" t="s">
        <v>17</v>
      </c>
      <c r="E191" s="4" t="s">
        <v>364</v>
      </c>
      <c r="F191" s="4">
        <v>1</v>
      </c>
      <c r="G191" s="4" t="s">
        <v>361</v>
      </c>
      <c r="H191" s="3">
        <v>1259224</v>
      </c>
      <c r="I191" s="3">
        <f t="shared" si="6"/>
        <v>1259224</v>
      </c>
      <c r="M191" s="5"/>
    </row>
    <row r="192" spans="1:13" ht="43.5" customHeight="1" x14ac:dyDescent="0.3">
      <c r="A192" s="4">
        <v>164</v>
      </c>
      <c r="B192" s="4" t="s">
        <v>365</v>
      </c>
      <c r="C192" s="4">
        <v>40142019</v>
      </c>
      <c r="D192" s="4" t="s">
        <v>366</v>
      </c>
      <c r="E192" s="4" t="s">
        <v>367</v>
      </c>
      <c r="F192" s="4">
        <v>30</v>
      </c>
      <c r="G192" s="4" t="s">
        <v>368</v>
      </c>
      <c r="H192" s="3">
        <v>6776.0000000004002</v>
      </c>
      <c r="I192" s="3">
        <f t="shared" si="6"/>
        <v>203280.00000001199</v>
      </c>
      <c r="M192" s="5"/>
    </row>
    <row r="193" spans="1:13" ht="28.8" x14ac:dyDescent="0.3">
      <c r="A193" s="4">
        <v>165</v>
      </c>
      <c r="B193" s="4" t="s">
        <v>369</v>
      </c>
      <c r="C193" s="4">
        <v>24112902</v>
      </c>
      <c r="D193" s="4" t="s">
        <v>21</v>
      </c>
      <c r="E193" s="4" t="s">
        <v>370</v>
      </c>
      <c r="F193" s="4">
        <v>5</v>
      </c>
      <c r="G193" s="4" t="s">
        <v>368</v>
      </c>
      <c r="H193" s="3">
        <v>86847.000000000204</v>
      </c>
      <c r="I193" s="3">
        <f t="shared" si="6"/>
        <v>434235.00000000105</v>
      </c>
      <c r="M193" s="5"/>
    </row>
    <row r="194" spans="1:13" ht="28.8" x14ac:dyDescent="0.3">
      <c r="A194" s="4">
        <v>166</v>
      </c>
      <c r="B194" s="4" t="s">
        <v>371</v>
      </c>
      <c r="C194" s="4">
        <v>31261601</v>
      </c>
      <c r="D194" s="4" t="s">
        <v>21</v>
      </c>
      <c r="E194" s="4" t="s">
        <v>372</v>
      </c>
      <c r="F194" s="4">
        <v>8</v>
      </c>
      <c r="G194" s="4" t="s">
        <v>368</v>
      </c>
      <c r="H194" s="3">
        <v>63100.000000000698</v>
      </c>
      <c r="I194" s="3">
        <f t="shared" si="6"/>
        <v>504800.00000000559</v>
      </c>
      <c r="M194" s="5"/>
    </row>
    <row r="195" spans="1:13" ht="48" customHeight="1" x14ac:dyDescent="0.3">
      <c r="A195" s="4">
        <v>167</v>
      </c>
      <c r="B195" s="4" t="s">
        <v>373</v>
      </c>
      <c r="C195" s="4">
        <v>24141600</v>
      </c>
      <c r="D195" s="4" t="s">
        <v>21</v>
      </c>
      <c r="E195" s="4" t="s">
        <v>374</v>
      </c>
      <c r="F195" s="4">
        <v>2</v>
      </c>
      <c r="G195" s="4" t="s">
        <v>368</v>
      </c>
      <c r="H195" s="3">
        <v>610801</v>
      </c>
      <c r="I195" s="3">
        <f t="shared" si="6"/>
        <v>1221602</v>
      </c>
      <c r="M195" s="5"/>
    </row>
    <row r="196" spans="1:13" ht="28.8" x14ac:dyDescent="0.3">
      <c r="A196" s="4">
        <v>168</v>
      </c>
      <c r="B196" s="4" t="s">
        <v>375</v>
      </c>
      <c r="C196" s="4">
        <v>13111206</v>
      </c>
      <c r="D196" s="4" t="s">
        <v>21</v>
      </c>
      <c r="E196" s="4" t="s">
        <v>376</v>
      </c>
      <c r="F196" s="4">
        <v>1</v>
      </c>
      <c r="G196" s="4" t="s">
        <v>368</v>
      </c>
      <c r="H196" s="3">
        <v>9832441</v>
      </c>
      <c r="I196" s="3">
        <f t="shared" si="6"/>
        <v>9832441</v>
      </c>
      <c r="M196" s="5"/>
    </row>
    <row r="197" spans="1:13" ht="28.8" x14ac:dyDescent="0.3">
      <c r="A197" s="4">
        <v>169</v>
      </c>
      <c r="B197" s="4" t="s">
        <v>377</v>
      </c>
      <c r="C197" s="4">
        <v>24141501</v>
      </c>
      <c r="D197" s="4" t="s">
        <v>21</v>
      </c>
      <c r="E197" s="4" t="s">
        <v>378</v>
      </c>
      <c r="F197" s="4">
        <v>1</v>
      </c>
      <c r="G197" s="4" t="s">
        <v>368</v>
      </c>
      <c r="H197" s="3">
        <v>6884577</v>
      </c>
      <c r="I197" s="3">
        <f t="shared" si="6"/>
        <v>6884577</v>
      </c>
      <c r="M197" s="5"/>
    </row>
    <row r="198" spans="1:13" ht="28.8" x14ac:dyDescent="0.3">
      <c r="A198" s="4">
        <v>170</v>
      </c>
      <c r="B198" s="4" t="s">
        <v>379</v>
      </c>
      <c r="C198" s="4">
        <v>24121807</v>
      </c>
      <c r="D198" s="4" t="s">
        <v>11</v>
      </c>
      <c r="E198" s="4" t="s">
        <v>380</v>
      </c>
      <c r="F198" s="4">
        <v>105</v>
      </c>
      <c r="G198" s="4" t="s">
        <v>381</v>
      </c>
      <c r="H198" s="3">
        <v>2691.0000000007099</v>
      </c>
      <c r="I198" s="3">
        <f t="shared" si="6"/>
        <v>282555.00000007456</v>
      </c>
      <c r="M198" s="5"/>
    </row>
    <row r="199" spans="1:13" ht="43.2" x14ac:dyDescent="0.3">
      <c r="A199" s="4">
        <v>171</v>
      </c>
      <c r="B199" s="4" t="s">
        <v>382</v>
      </c>
      <c r="C199" s="4">
        <v>24111503</v>
      </c>
      <c r="D199" s="4" t="s">
        <v>37</v>
      </c>
      <c r="E199" s="4" t="s">
        <v>382</v>
      </c>
      <c r="F199" s="4">
        <v>1</v>
      </c>
      <c r="G199" s="4" t="s">
        <v>381</v>
      </c>
      <c r="H199" s="3">
        <v>32923.000000000502</v>
      </c>
      <c r="I199" s="3">
        <f t="shared" si="6"/>
        <v>32923.000000000502</v>
      </c>
      <c r="M199" s="5"/>
    </row>
    <row r="200" spans="1:13" ht="43.2" x14ac:dyDescent="0.3">
      <c r="A200" s="4">
        <v>172</v>
      </c>
      <c r="B200" s="4" t="s">
        <v>383</v>
      </c>
      <c r="C200" s="4">
        <v>24111503</v>
      </c>
      <c r="D200" s="4" t="s">
        <v>37</v>
      </c>
      <c r="E200" s="4" t="s">
        <v>383</v>
      </c>
      <c r="F200" s="4">
        <v>1</v>
      </c>
      <c r="G200" s="4" t="s">
        <v>381</v>
      </c>
      <c r="H200" s="3">
        <v>40243.000000000196</v>
      </c>
      <c r="I200" s="3">
        <f t="shared" si="6"/>
        <v>40243.000000000196</v>
      </c>
      <c r="M200" s="5"/>
    </row>
    <row r="201" spans="1:13" ht="43.2" x14ac:dyDescent="0.3">
      <c r="A201" s="4">
        <v>173</v>
      </c>
      <c r="B201" s="4" t="s">
        <v>384</v>
      </c>
      <c r="C201" s="4">
        <v>24111503</v>
      </c>
      <c r="D201" s="4" t="s">
        <v>37</v>
      </c>
      <c r="E201" s="4" t="s">
        <v>385</v>
      </c>
      <c r="F201" s="4">
        <v>1</v>
      </c>
      <c r="G201" s="4" t="s">
        <v>381</v>
      </c>
      <c r="H201" s="3">
        <v>34598.000000000902</v>
      </c>
      <c r="I201" s="3">
        <f t="shared" si="6"/>
        <v>34598.000000000902</v>
      </c>
      <c r="M201" s="5"/>
    </row>
    <row r="202" spans="1:13" s="56" customFormat="1" ht="43.2" x14ac:dyDescent="0.3">
      <c r="A202" s="54">
        <v>174</v>
      </c>
      <c r="B202" s="54" t="s">
        <v>386</v>
      </c>
      <c r="C202" s="54">
        <v>52151500</v>
      </c>
      <c r="D202" s="54" t="s">
        <v>17</v>
      </c>
      <c r="E202" s="54" t="s">
        <v>387</v>
      </c>
      <c r="F202" s="54">
        <v>1</v>
      </c>
      <c r="G202" s="54" t="s">
        <v>381</v>
      </c>
      <c r="H202" s="55">
        <v>537075</v>
      </c>
      <c r="I202" s="55">
        <f t="shared" si="6"/>
        <v>537075</v>
      </c>
      <c r="M202" s="57"/>
    </row>
    <row r="203" spans="1:13" ht="43.2" x14ac:dyDescent="0.3">
      <c r="A203" s="4">
        <v>175</v>
      </c>
      <c r="B203" s="4" t="s">
        <v>388</v>
      </c>
      <c r="C203" s="4">
        <v>24121502</v>
      </c>
      <c r="D203" s="4" t="s">
        <v>21</v>
      </c>
      <c r="E203" s="4" t="s">
        <v>389</v>
      </c>
      <c r="F203" s="4">
        <v>1</v>
      </c>
      <c r="G203" s="4" t="s">
        <v>381</v>
      </c>
      <c r="H203" s="3">
        <v>273107</v>
      </c>
      <c r="I203" s="3">
        <f t="shared" si="6"/>
        <v>273107</v>
      </c>
      <c r="M203" s="5"/>
    </row>
    <row r="204" spans="1:13" ht="28.8" x14ac:dyDescent="0.3">
      <c r="A204" s="4">
        <v>176</v>
      </c>
      <c r="B204" s="4" t="s">
        <v>390</v>
      </c>
      <c r="C204" s="4">
        <v>31201503</v>
      </c>
      <c r="D204" s="4" t="s">
        <v>21</v>
      </c>
      <c r="E204" s="4" t="s">
        <v>391</v>
      </c>
      <c r="F204" s="4">
        <v>1</v>
      </c>
      <c r="G204" s="4" t="s">
        <v>392</v>
      </c>
      <c r="H204" s="3">
        <v>2165815</v>
      </c>
      <c r="I204" s="3">
        <f t="shared" si="6"/>
        <v>2165815</v>
      </c>
      <c r="M204" s="5"/>
    </row>
    <row r="205" spans="1:13" ht="28.8" x14ac:dyDescent="0.3">
      <c r="A205" s="4">
        <v>177</v>
      </c>
      <c r="B205" s="4" t="s">
        <v>393</v>
      </c>
      <c r="C205" s="4">
        <v>48101617</v>
      </c>
      <c r="D205" s="4" t="s">
        <v>11</v>
      </c>
      <c r="E205" s="4" t="s">
        <v>394</v>
      </c>
      <c r="F205" s="4">
        <v>8</v>
      </c>
      <c r="G205" s="4" t="s">
        <v>392</v>
      </c>
      <c r="H205" s="3">
        <v>15262.0000000007</v>
      </c>
      <c r="I205" s="3">
        <f t="shared" si="6"/>
        <v>122096.0000000056</v>
      </c>
      <c r="M205" s="5"/>
    </row>
    <row r="206" spans="1:13" ht="28.8" x14ac:dyDescent="0.3">
      <c r="A206" s="4">
        <v>178</v>
      </c>
      <c r="B206" s="4" t="s">
        <v>395</v>
      </c>
      <c r="C206" s="4">
        <v>24141601</v>
      </c>
      <c r="D206" s="4" t="s">
        <v>21</v>
      </c>
      <c r="E206" s="4" t="s">
        <v>396</v>
      </c>
      <c r="F206" s="4">
        <v>20</v>
      </c>
      <c r="G206" s="4" t="s">
        <v>392</v>
      </c>
      <c r="H206" s="3">
        <v>25074.000000000098</v>
      </c>
      <c r="I206" s="3">
        <f t="shared" si="6"/>
        <v>501480.00000000198</v>
      </c>
      <c r="M206" s="5"/>
    </row>
    <row r="207" spans="1:13" ht="28.8" x14ac:dyDescent="0.3">
      <c r="A207" s="4">
        <v>179</v>
      </c>
      <c r="B207" s="4" t="s">
        <v>397</v>
      </c>
      <c r="C207" s="4">
        <v>31201503</v>
      </c>
      <c r="D207" s="4" t="s">
        <v>21</v>
      </c>
      <c r="E207" s="4" t="s">
        <v>398</v>
      </c>
      <c r="F207" s="4">
        <v>20</v>
      </c>
      <c r="G207" s="4" t="s">
        <v>392</v>
      </c>
      <c r="H207" s="3">
        <v>27935.000000000899</v>
      </c>
      <c r="I207" s="3">
        <f t="shared" si="6"/>
        <v>558700.00000001793</v>
      </c>
      <c r="M207" s="5"/>
    </row>
    <row r="208" spans="1:13" ht="43.2" x14ac:dyDescent="0.3">
      <c r="A208" s="4">
        <v>180</v>
      </c>
      <c r="B208" s="4" t="s">
        <v>399</v>
      </c>
      <c r="C208" s="4">
        <v>24141511</v>
      </c>
      <c r="D208" s="4" t="s">
        <v>37</v>
      </c>
      <c r="E208" s="4" t="s">
        <v>399</v>
      </c>
      <c r="F208" s="4">
        <v>3</v>
      </c>
      <c r="G208" s="4" t="s">
        <v>392</v>
      </c>
      <c r="H208" s="3">
        <v>32631.000000000498</v>
      </c>
      <c r="I208" s="3">
        <f t="shared" si="6"/>
        <v>97893.000000001499</v>
      </c>
      <c r="M208" s="5"/>
    </row>
    <row r="209" spans="1:13" ht="43.2" x14ac:dyDescent="0.3">
      <c r="A209" s="4">
        <v>181</v>
      </c>
      <c r="B209" s="4" t="s">
        <v>400</v>
      </c>
      <c r="C209" s="4">
        <v>24141511</v>
      </c>
      <c r="D209" s="4" t="s">
        <v>37</v>
      </c>
      <c r="E209" s="4" t="s">
        <v>400</v>
      </c>
      <c r="F209" s="4">
        <v>3</v>
      </c>
      <c r="G209" s="4" t="s">
        <v>392</v>
      </c>
      <c r="H209" s="3">
        <v>28672.000000000698</v>
      </c>
      <c r="I209" s="3">
        <f t="shared" si="6"/>
        <v>86016.000000002095</v>
      </c>
      <c r="M209" s="5"/>
    </row>
    <row r="210" spans="1:13" ht="28.8" x14ac:dyDescent="0.3">
      <c r="A210" s="4">
        <v>182</v>
      </c>
      <c r="B210" s="4" t="s">
        <v>401</v>
      </c>
      <c r="C210" s="4">
        <v>32131000</v>
      </c>
      <c r="D210" s="4" t="s">
        <v>11</v>
      </c>
      <c r="E210" s="4" t="s">
        <v>402</v>
      </c>
      <c r="F210" s="4">
        <v>10</v>
      </c>
      <c r="G210" s="4" t="s">
        <v>392</v>
      </c>
      <c r="H210" s="3">
        <v>42594.0000000008</v>
      </c>
      <c r="I210" s="3">
        <f t="shared" si="6"/>
        <v>425940.00000000803</v>
      </c>
      <c r="M210" s="5"/>
    </row>
    <row r="211" spans="1:13" ht="28.8" x14ac:dyDescent="0.3">
      <c r="A211" s="4">
        <v>183</v>
      </c>
      <c r="B211" s="4" t="s">
        <v>403</v>
      </c>
      <c r="C211" s="4">
        <v>32131000</v>
      </c>
      <c r="D211" s="4" t="s">
        <v>11</v>
      </c>
      <c r="E211" s="4" t="s">
        <v>404</v>
      </c>
      <c r="F211" s="4">
        <v>10</v>
      </c>
      <c r="G211" s="4" t="s">
        <v>392</v>
      </c>
      <c r="H211" s="3">
        <v>34562.000000000298</v>
      </c>
      <c r="I211" s="3">
        <f t="shared" si="6"/>
        <v>345620.00000000297</v>
      </c>
      <c r="M211" s="5"/>
    </row>
    <row r="212" spans="1:13" ht="28.8" x14ac:dyDescent="0.3">
      <c r="A212" s="4">
        <v>184</v>
      </c>
      <c r="B212" s="4" t="s">
        <v>405</v>
      </c>
      <c r="C212" s="4">
        <v>32131000</v>
      </c>
      <c r="D212" s="4" t="s">
        <v>11</v>
      </c>
      <c r="E212" s="4" t="s">
        <v>406</v>
      </c>
      <c r="F212" s="4">
        <v>20</v>
      </c>
      <c r="G212" s="4" t="s">
        <v>392</v>
      </c>
      <c r="H212" s="3">
        <v>44201.000000000298</v>
      </c>
      <c r="I212" s="3">
        <f t="shared" si="6"/>
        <v>884020.00000000594</v>
      </c>
      <c r="M212" s="5"/>
    </row>
    <row r="213" spans="1:13" ht="43.2" x14ac:dyDescent="0.3">
      <c r="A213" s="4">
        <v>185</v>
      </c>
      <c r="B213" s="4" t="s">
        <v>407</v>
      </c>
      <c r="C213" s="4">
        <v>42171605</v>
      </c>
      <c r="D213" s="4" t="s">
        <v>11</v>
      </c>
      <c r="E213" s="4" t="s">
        <v>408</v>
      </c>
      <c r="F213" s="4">
        <v>1</v>
      </c>
      <c r="G213" s="4" t="s">
        <v>392</v>
      </c>
      <c r="H213" s="3">
        <v>6545.0000000004102</v>
      </c>
      <c r="I213" s="3">
        <f t="shared" si="6"/>
        <v>6545.0000000004102</v>
      </c>
      <c r="M213" s="5"/>
    </row>
    <row r="214" spans="1:13" ht="28.8" x14ac:dyDescent="0.3">
      <c r="A214" s="4">
        <v>186</v>
      </c>
      <c r="B214" s="4" t="s">
        <v>409</v>
      </c>
      <c r="C214" s="4">
        <v>31201502</v>
      </c>
      <c r="D214" s="4" t="s">
        <v>21</v>
      </c>
      <c r="E214" s="4" t="s">
        <v>410</v>
      </c>
      <c r="F214" s="4">
        <v>2</v>
      </c>
      <c r="G214" s="4" t="s">
        <v>392</v>
      </c>
      <c r="H214" s="3">
        <v>167611</v>
      </c>
      <c r="I214" s="3">
        <f t="shared" si="6"/>
        <v>335222</v>
      </c>
      <c r="M214" s="5"/>
    </row>
    <row r="215" spans="1:13" ht="28.8" x14ac:dyDescent="0.3">
      <c r="A215" s="4">
        <v>187</v>
      </c>
      <c r="B215" s="4" t="s">
        <v>411</v>
      </c>
      <c r="C215" s="4">
        <v>39121632</v>
      </c>
      <c r="D215" s="4" t="s">
        <v>366</v>
      </c>
      <c r="E215" s="4" t="s">
        <v>412</v>
      </c>
      <c r="F215" s="4">
        <v>3</v>
      </c>
      <c r="G215" s="4" t="s">
        <v>392</v>
      </c>
      <c r="H215" s="3">
        <v>86056.000000000204</v>
      </c>
      <c r="I215" s="3">
        <f t="shared" si="6"/>
        <v>258168.00000000061</v>
      </c>
      <c r="M215" s="5"/>
    </row>
    <row r="216" spans="1:13" ht="28.8" x14ac:dyDescent="0.3">
      <c r="A216" s="4">
        <v>188</v>
      </c>
      <c r="B216" s="4" t="s">
        <v>413</v>
      </c>
      <c r="C216" s="4">
        <v>39121632</v>
      </c>
      <c r="D216" s="4" t="s">
        <v>366</v>
      </c>
      <c r="E216" s="4" t="s">
        <v>414</v>
      </c>
      <c r="F216" s="4">
        <v>3</v>
      </c>
      <c r="G216" s="4" t="s">
        <v>392</v>
      </c>
      <c r="H216" s="3">
        <v>85958.000000000902</v>
      </c>
      <c r="I216" s="3">
        <f t="shared" si="6"/>
        <v>257874.00000000271</v>
      </c>
      <c r="M216" s="5"/>
    </row>
    <row r="217" spans="1:13" ht="43.2" x14ac:dyDescent="0.3">
      <c r="A217" s="4">
        <v>189</v>
      </c>
      <c r="B217" s="4" t="s">
        <v>415</v>
      </c>
      <c r="C217" s="4">
        <v>39121632</v>
      </c>
      <c r="D217" s="4" t="s">
        <v>21</v>
      </c>
      <c r="E217" s="4" t="s">
        <v>416</v>
      </c>
      <c r="F217" s="4">
        <v>2</v>
      </c>
      <c r="G217" s="4" t="s">
        <v>392</v>
      </c>
      <c r="H217" s="3">
        <v>210936</v>
      </c>
      <c r="I217" s="3">
        <f t="shared" si="6"/>
        <v>421872</v>
      </c>
      <c r="M217" s="5"/>
    </row>
    <row r="218" spans="1:13" ht="28.8" x14ac:dyDescent="0.3">
      <c r="A218" s="4">
        <v>190</v>
      </c>
      <c r="B218" s="4" t="s">
        <v>417</v>
      </c>
      <c r="C218" s="4">
        <v>31201500</v>
      </c>
      <c r="D218" s="4" t="s">
        <v>21</v>
      </c>
      <c r="E218" s="4" t="s">
        <v>418</v>
      </c>
      <c r="F218" s="4">
        <v>2</v>
      </c>
      <c r="G218" s="4" t="s">
        <v>392</v>
      </c>
      <c r="H218" s="3">
        <v>160065</v>
      </c>
      <c r="I218" s="3">
        <f t="shared" si="6"/>
        <v>320130</v>
      </c>
      <c r="M218" s="5"/>
    </row>
    <row r="219" spans="1:13" ht="28.8" x14ac:dyDescent="0.3">
      <c r="A219" s="4">
        <v>191</v>
      </c>
      <c r="B219" s="4" t="s">
        <v>419</v>
      </c>
      <c r="C219" s="4">
        <v>31201502</v>
      </c>
      <c r="D219" s="4" t="s">
        <v>21</v>
      </c>
      <c r="E219" s="4" t="s">
        <v>420</v>
      </c>
      <c r="F219" s="4">
        <v>2</v>
      </c>
      <c r="G219" s="4" t="s">
        <v>392</v>
      </c>
      <c r="H219" s="3">
        <v>126019</v>
      </c>
      <c r="I219" s="3">
        <f t="shared" si="6"/>
        <v>252038</v>
      </c>
      <c r="M219" s="5"/>
    </row>
    <row r="220" spans="1:13" s="56" customFormat="1" ht="28.8" x14ac:dyDescent="0.3">
      <c r="A220" s="54">
        <v>192</v>
      </c>
      <c r="B220" s="54" t="s">
        <v>421</v>
      </c>
      <c r="C220" s="54">
        <v>31201502</v>
      </c>
      <c r="D220" s="54" t="s">
        <v>21</v>
      </c>
      <c r="E220" s="54" t="s">
        <v>422</v>
      </c>
      <c r="F220" s="54">
        <v>3</v>
      </c>
      <c r="G220" s="54" t="s">
        <v>392</v>
      </c>
      <c r="H220" s="55">
        <v>72372.000000000495</v>
      </c>
      <c r="I220" s="55">
        <f t="shared" si="6"/>
        <v>217116.00000000148</v>
      </c>
      <c r="M220" s="57"/>
    </row>
    <row r="221" spans="1:13" ht="43.2" x14ac:dyDescent="0.3">
      <c r="A221" s="4">
        <v>193</v>
      </c>
      <c r="B221" s="4" t="s">
        <v>423</v>
      </c>
      <c r="C221" s="4">
        <v>39121632</v>
      </c>
      <c r="D221" s="4" t="s">
        <v>11</v>
      </c>
      <c r="E221" s="4" t="s">
        <v>424</v>
      </c>
      <c r="F221" s="4">
        <v>1</v>
      </c>
      <c r="G221" s="4" t="s">
        <v>392</v>
      </c>
      <c r="H221" s="3">
        <v>491817</v>
      </c>
      <c r="I221" s="3">
        <f t="shared" si="6"/>
        <v>491817</v>
      </c>
      <c r="M221" s="5"/>
    </row>
    <row r="222" spans="1:13" ht="28.8" x14ac:dyDescent="0.3">
      <c r="A222" s="4">
        <v>194</v>
      </c>
      <c r="B222" s="4" t="s">
        <v>425</v>
      </c>
      <c r="C222" s="4">
        <v>31201513</v>
      </c>
      <c r="D222" s="4" t="s">
        <v>21</v>
      </c>
      <c r="E222" s="4" t="s">
        <v>426</v>
      </c>
      <c r="F222" s="4">
        <v>7</v>
      </c>
      <c r="G222" s="4" t="s">
        <v>392</v>
      </c>
      <c r="H222" s="3">
        <v>142390</v>
      </c>
      <c r="I222" s="3">
        <f t="shared" si="6"/>
        <v>996730</v>
      </c>
      <c r="M222" s="5"/>
    </row>
    <row r="223" spans="1:13" ht="28.8" x14ac:dyDescent="0.3">
      <c r="A223" s="4">
        <v>195</v>
      </c>
      <c r="B223" s="4" t="s">
        <v>427</v>
      </c>
      <c r="C223" s="4">
        <v>31201600</v>
      </c>
      <c r="D223" s="4" t="s">
        <v>21</v>
      </c>
      <c r="E223" s="4" t="s">
        <v>428</v>
      </c>
      <c r="F223" s="4">
        <v>1</v>
      </c>
      <c r="G223" s="4" t="s">
        <v>392</v>
      </c>
      <c r="H223" s="3">
        <v>312898</v>
      </c>
      <c r="I223" s="3">
        <f t="shared" si="6"/>
        <v>312898</v>
      </c>
      <c r="M223" s="5"/>
    </row>
    <row r="224" spans="1:13" ht="43.2" x14ac:dyDescent="0.3">
      <c r="A224" s="4">
        <v>196</v>
      </c>
      <c r="B224" s="4" t="s">
        <v>429</v>
      </c>
      <c r="C224" s="4">
        <v>31201600</v>
      </c>
      <c r="D224" s="4" t="s">
        <v>21</v>
      </c>
      <c r="E224" s="4" t="s">
        <v>430</v>
      </c>
      <c r="F224" s="4">
        <v>1</v>
      </c>
      <c r="G224" s="4" t="s">
        <v>392</v>
      </c>
      <c r="H224" s="3">
        <v>428210</v>
      </c>
      <c r="I224" s="3">
        <f t="shared" si="6"/>
        <v>428210</v>
      </c>
      <c r="M224" s="5"/>
    </row>
    <row r="225" spans="1:13" ht="43.2" x14ac:dyDescent="0.3">
      <c r="A225" s="4">
        <v>197</v>
      </c>
      <c r="B225" s="4" t="s">
        <v>431</v>
      </c>
      <c r="C225" s="4">
        <v>39121632</v>
      </c>
      <c r="D225" s="4" t="s">
        <v>21</v>
      </c>
      <c r="E225" s="4" t="s">
        <v>432</v>
      </c>
      <c r="F225" s="4">
        <v>1</v>
      </c>
      <c r="G225" s="4" t="s">
        <v>392</v>
      </c>
      <c r="H225" s="3">
        <v>309285</v>
      </c>
      <c r="I225" s="3">
        <f t="shared" si="6"/>
        <v>309285</v>
      </c>
      <c r="M225" s="5"/>
    </row>
    <row r="226" spans="1:13" ht="28.8" x14ac:dyDescent="0.3">
      <c r="A226" s="4">
        <v>198</v>
      </c>
      <c r="B226" s="4" t="s">
        <v>433</v>
      </c>
      <c r="C226" s="4">
        <v>31201512</v>
      </c>
      <c r="D226" s="4" t="s">
        <v>21</v>
      </c>
      <c r="E226" s="4" t="s">
        <v>434</v>
      </c>
      <c r="F226" s="4">
        <v>1</v>
      </c>
      <c r="G226" s="4" t="s">
        <v>392</v>
      </c>
      <c r="H226" s="3">
        <v>447867</v>
      </c>
      <c r="I226" s="3">
        <f t="shared" si="6"/>
        <v>447867</v>
      </c>
      <c r="M226" s="5"/>
    </row>
    <row r="227" spans="1:13" ht="28.8" x14ac:dyDescent="0.3">
      <c r="A227" s="4">
        <v>199</v>
      </c>
      <c r="B227" s="4" t="s">
        <v>435</v>
      </c>
      <c r="C227" s="4">
        <v>31201600</v>
      </c>
      <c r="D227" s="4" t="s">
        <v>21</v>
      </c>
      <c r="E227" s="4" t="s">
        <v>436</v>
      </c>
      <c r="F227" s="4">
        <v>1</v>
      </c>
      <c r="G227" s="4" t="s">
        <v>392</v>
      </c>
      <c r="H227" s="3">
        <v>380243</v>
      </c>
      <c r="I227" s="3">
        <f t="shared" si="6"/>
        <v>380243</v>
      </c>
      <c r="M227" s="5"/>
    </row>
    <row r="228" spans="1:13" ht="28.8" x14ac:dyDescent="0.3">
      <c r="A228" s="4">
        <v>200</v>
      </c>
      <c r="B228" s="4" t="s">
        <v>437</v>
      </c>
      <c r="C228" s="4">
        <v>31201600</v>
      </c>
      <c r="D228" s="4" t="s">
        <v>21</v>
      </c>
      <c r="E228" s="4" t="s">
        <v>438</v>
      </c>
      <c r="F228" s="4">
        <v>1</v>
      </c>
      <c r="G228" s="4" t="s">
        <v>392</v>
      </c>
      <c r="H228" s="3">
        <v>11020049</v>
      </c>
      <c r="I228" s="3">
        <f t="shared" si="6"/>
        <v>11020049</v>
      </c>
      <c r="M228" s="5"/>
    </row>
    <row r="229" spans="1:13" ht="28.8" x14ac:dyDescent="0.3">
      <c r="A229" s="4">
        <v>201</v>
      </c>
      <c r="B229" s="4" t="s">
        <v>439</v>
      </c>
      <c r="C229" s="4">
        <v>31201507</v>
      </c>
      <c r="D229" s="4" t="s">
        <v>21</v>
      </c>
      <c r="E229" s="4" t="s">
        <v>440</v>
      </c>
      <c r="F229" s="4">
        <v>1</v>
      </c>
      <c r="G229" s="4" t="s">
        <v>392</v>
      </c>
      <c r="H229" s="3">
        <v>512842</v>
      </c>
      <c r="I229" s="3">
        <f t="shared" si="6"/>
        <v>512842</v>
      </c>
      <c r="M229" s="5"/>
    </row>
    <row r="230" spans="1:13" ht="28.8" x14ac:dyDescent="0.3">
      <c r="A230" s="4">
        <v>202</v>
      </c>
      <c r="B230" s="4" t="s">
        <v>441</v>
      </c>
      <c r="C230" s="4">
        <v>39121632</v>
      </c>
      <c r="D230" s="4" t="s">
        <v>21</v>
      </c>
      <c r="E230" s="4" t="s">
        <v>442</v>
      </c>
      <c r="F230" s="4">
        <v>1</v>
      </c>
      <c r="G230" s="4" t="s">
        <v>392</v>
      </c>
      <c r="H230" s="3">
        <v>1411746</v>
      </c>
      <c r="I230" s="3">
        <f t="shared" si="6"/>
        <v>1411746</v>
      </c>
      <c r="M230" s="5"/>
    </row>
    <row r="231" spans="1:13" ht="28.8" x14ac:dyDescent="0.3">
      <c r="A231" s="4">
        <v>203</v>
      </c>
      <c r="B231" s="4" t="s">
        <v>443</v>
      </c>
      <c r="C231" s="4">
        <v>39121632</v>
      </c>
      <c r="D231" s="4" t="s">
        <v>21</v>
      </c>
      <c r="E231" s="4" t="s">
        <v>444</v>
      </c>
      <c r="F231" s="4">
        <v>1</v>
      </c>
      <c r="G231" s="4" t="s">
        <v>392</v>
      </c>
      <c r="H231" s="3">
        <v>1679744</v>
      </c>
      <c r="I231" s="3">
        <f t="shared" si="6"/>
        <v>1679744</v>
      </c>
      <c r="M231" s="5"/>
    </row>
    <row r="232" spans="1:13" ht="43.2" x14ac:dyDescent="0.3">
      <c r="A232" s="4">
        <v>204</v>
      </c>
      <c r="B232" s="4" t="s">
        <v>445</v>
      </c>
      <c r="C232" s="4">
        <v>26121658</v>
      </c>
      <c r="D232" s="4" t="s">
        <v>17</v>
      </c>
      <c r="E232" s="4" t="s">
        <v>446</v>
      </c>
      <c r="F232" s="4">
        <v>2</v>
      </c>
      <c r="G232" s="4" t="s">
        <v>392</v>
      </c>
      <c r="H232" s="3">
        <v>3198163</v>
      </c>
      <c r="I232" s="3">
        <f t="shared" si="6"/>
        <v>6396326</v>
      </c>
      <c r="M232" s="5"/>
    </row>
    <row r="233" spans="1:13" ht="43.2" x14ac:dyDescent="0.3">
      <c r="A233" s="4">
        <v>205</v>
      </c>
      <c r="B233" s="4" t="s">
        <v>447</v>
      </c>
      <c r="C233" s="4">
        <v>31201600</v>
      </c>
      <c r="D233" s="4" t="s">
        <v>21</v>
      </c>
      <c r="E233" s="4" t="s">
        <v>448</v>
      </c>
      <c r="F233" s="4">
        <v>1</v>
      </c>
      <c r="G233" s="4" t="s">
        <v>392</v>
      </c>
      <c r="H233" s="3">
        <v>12108706</v>
      </c>
      <c r="I233" s="3">
        <f t="shared" si="6"/>
        <v>12108706</v>
      </c>
      <c r="M233" s="5"/>
    </row>
    <row r="234" spans="1:13" ht="21" customHeight="1" x14ac:dyDescent="0.3">
      <c r="A234" s="155" t="s">
        <v>14</v>
      </c>
      <c r="B234" s="155"/>
      <c r="C234" s="155"/>
      <c r="D234" s="155"/>
      <c r="E234" s="155"/>
      <c r="F234" s="155"/>
      <c r="G234" s="155"/>
      <c r="H234" s="155"/>
      <c r="I234" s="7">
        <f>SUM(I184:I233)</f>
        <v>82117666.000000134</v>
      </c>
      <c r="M234" s="5"/>
    </row>
    <row r="235" spans="1:13" ht="41.25" customHeight="1" x14ac:dyDescent="0.3">
      <c r="A235" s="155" t="s">
        <v>449</v>
      </c>
      <c r="B235" s="155"/>
      <c r="C235" s="155"/>
      <c r="D235" s="155"/>
      <c r="E235" s="155"/>
      <c r="F235" s="155"/>
      <c r="G235" s="155"/>
      <c r="H235" s="155"/>
      <c r="I235" s="155"/>
    </row>
    <row r="236" spans="1:13" ht="41.25" customHeight="1" x14ac:dyDescent="0.3">
      <c r="A236" s="2" t="s">
        <v>1</v>
      </c>
      <c r="B236" s="2" t="s">
        <v>2</v>
      </c>
      <c r="C236" s="2" t="s">
        <v>3</v>
      </c>
      <c r="D236" s="2" t="s">
        <v>4</v>
      </c>
      <c r="E236" s="2" t="s">
        <v>5</v>
      </c>
      <c r="F236" s="2" t="s">
        <v>6</v>
      </c>
      <c r="G236" s="2" t="s">
        <v>7</v>
      </c>
      <c r="H236" s="2" t="s">
        <v>8</v>
      </c>
      <c r="I236" s="2" t="s">
        <v>9</v>
      </c>
    </row>
    <row r="237" spans="1:13" ht="28.8" x14ac:dyDescent="0.3">
      <c r="A237" s="4">
        <v>206</v>
      </c>
      <c r="B237" s="4" t="s">
        <v>450</v>
      </c>
      <c r="C237" s="4">
        <v>40161805</v>
      </c>
      <c r="D237" s="4" t="s">
        <v>21</v>
      </c>
      <c r="E237" s="4" t="s">
        <v>451</v>
      </c>
      <c r="F237" s="4">
        <v>2</v>
      </c>
      <c r="G237" s="4" t="s">
        <v>452</v>
      </c>
      <c r="H237" s="3">
        <v>1707728</v>
      </c>
      <c r="I237" s="3">
        <f t="shared" ref="I237:I256" si="7">H237*F237</f>
        <v>3415456</v>
      </c>
      <c r="M237" s="5"/>
    </row>
    <row r="238" spans="1:13" s="56" customFormat="1" ht="28.8" x14ac:dyDescent="0.3">
      <c r="A238" s="54">
        <v>207</v>
      </c>
      <c r="B238" s="54" t="s">
        <v>453</v>
      </c>
      <c r="C238" s="54">
        <v>27111918</v>
      </c>
      <c r="D238" s="54" t="s">
        <v>11</v>
      </c>
      <c r="E238" s="54" t="s">
        <v>454</v>
      </c>
      <c r="F238" s="54">
        <v>110</v>
      </c>
      <c r="G238" s="54" t="s">
        <v>455</v>
      </c>
      <c r="H238" s="55">
        <v>3197.0000000008699</v>
      </c>
      <c r="I238" s="55">
        <f t="shared" si="7"/>
        <v>351670.00000009569</v>
      </c>
      <c r="M238" s="57"/>
    </row>
    <row r="239" spans="1:13" s="56" customFormat="1" ht="28.8" x14ac:dyDescent="0.3">
      <c r="A239" s="54">
        <v>208</v>
      </c>
      <c r="B239" s="54" t="s">
        <v>456</v>
      </c>
      <c r="C239" s="54">
        <v>27111918</v>
      </c>
      <c r="D239" s="54" t="s">
        <v>11</v>
      </c>
      <c r="E239" s="54" t="s">
        <v>457</v>
      </c>
      <c r="F239" s="54">
        <v>107</v>
      </c>
      <c r="G239" s="54" t="s">
        <v>455</v>
      </c>
      <c r="H239" s="55">
        <v>3208.00000000097</v>
      </c>
      <c r="I239" s="55">
        <f t="shared" si="7"/>
        <v>343256.00000010378</v>
      </c>
      <c r="M239" s="57"/>
    </row>
    <row r="240" spans="1:13" ht="28.8" x14ac:dyDescent="0.3">
      <c r="A240" s="4">
        <v>209</v>
      </c>
      <c r="B240" s="4" t="s">
        <v>458</v>
      </c>
      <c r="C240" s="4">
        <v>27111918</v>
      </c>
      <c r="D240" s="4" t="s">
        <v>11</v>
      </c>
      <c r="E240" s="4" t="s">
        <v>459</v>
      </c>
      <c r="F240" s="4">
        <v>103</v>
      </c>
      <c r="G240" s="4" t="s">
        <v>455</v>
      </c>
      <c r="H240" s="3">
        <v>3217.0000000006098</v>
      </c>
      <c r="I240" s="3">
        <f t="shared" si="7"/>
        <v>331351.00000006281</v>
      </c>
      <c r="M240" s="5"/>
    </row>
    <row r="241" spans="1:13" s="56" customFormat="1" ht="28.8" x14ac:dyDescent="0.3">
      <c r="A241" s="54">
        <v>210</v>
      </c>
      <c r="B241" s="54" t="s">
        <v>460</v>
      </c>
      <c r="C241" s="54">
        <v>27111918</v>
      </c>
      <c r="D241" s="54" t="s">
        <v>11</v>
      </c>
      <c r="E241" s="54" t="s">
        <v>461</v>
      </c>
      <c r="F241" s="54">
        <v>103</v>
      </c>
      <c r="G241" s="54" t="s">
        <v>455</v>
      </c>
      <c r="H241" s="55">
        <v>3204.0000000004502</v>
      </c>
      <c r="I241" s="55">
        <f t="shared" si="7"/>
        <v>330012.00000004639</v>
      </c>
      <c r="M241" s="57"/>
    </row>
    <row r="242" spans="1:13" ht="28.8" x14ac:dyDescent="0.3">
      <c r="A242" s="4">
        <v>211</v>
      </c>
      <c r="B242" s="4" t="s">
        <v>462</v>
      </c>
      <c r="C242" s="4">
        <v>27111918</v>
      </c>
      <c r="D242" s="4" t="s">
        <v>11</v>
      </c>
      <c r="E242" s="4" t="s">
        <v>463</v>
      </c>
      <c r="F242" s="4">
        <v>103</v>
      </c>
      <c r="G242" s="4" t="s">
        <v>455</v>
      </c>
      <c r="H242" s="3">
        <v>3204.00000000004</v>
      </c>
      <c r="I242" s="3">
        <f t="shared" si="7"/>
        <v>330012.00000000413</v>
      </c>
      <c r="M242" s="5"/>
    </row>
    <row r="243" spans="1:13" s="56" customFormat="1" ht="28.8" x14ac:dyDescent="0.3">
      <c r="A243" s="54">
        <v>212</v>
      </c>
      <c r="B243" s="54" t="s">
        <v>464</v>
      </c>
      <c r="C243" s="54">
        <v>27111918</v>
      </c>
      <c r="D243" s="54" t="s">
        <v>11</v>
      </c>
      <c r="E243" s="54" t="s">
        <v>465</v>
      </c>
      <c r="F243" s="54">
        <v>103</v>
      </c>
      <c r="G243" s="54" t="s">
        <v>455</v>
      </c>
      <c r="H243" s="55">
        <v>3217.0000000002001</v>
      </c>
      <c r="I243" s="55">
        <f t="shared" si="7"/>
        <v>331351.00000002061</v>
      </c>
      <c r="M243" s="57"/>
    </row>
    <row r="244" spans="1:13" s="56" customFormat="1" ht="28.8" x14ac:dyDescent="0.3">
      <c r="A244" s="54">
        <v>213</v>
      </c>
      <c r="B244" s="54" t="s">
        <v>466</v>
      </c>
      <c r="C244" s="54">
        <v>31191506</v>
      </c>
      <c r="D244" s="54" t="s">
        <v>11</v>
      </c>
      <c r="E244" s="54" t="s">
        <v>467</v>
      </c>
      <c r="F244" s="54">
        <v>60</v>
      </c>
      <c r="G244" s="54" t="s">
        <v>455</v>
      </c>
      <c r="H244" s="55">
        <v>15233</v>
      </c>
      <c r="I244" s="55">
        <f t="shared" si="7"/>
        <v>913980</v>
      </c>
      <c r="M244" s="57"/>
    </row>
    <row r="245" spans="1:13" ht="28.8" x14ac:dyDescent="0.3">
      <c r="A245" s="4">
        <v>214</v>
      </c>
      <c r="B245" s="4" t="s">
        <v>468</v>
      </c>
      <c r="C245" s="4">
        <v>31191506</v>
      </c>
      <c r="D245" s="4" t="s">
        <v>11</v>
      </c>
      <c r="E245" s="4" t="s">
        <v>469</v>
      </c>
      <c r="F245" s="4">
        <v>60</v>
      </c>
      <c r="G245" s="4" t="s">
        <v>455</v>
      </c>
      <c r="H245" s="3">
        <v>17211.000000000498</v>
      </c>
      <c r="I245" s="3">
        <f t="shared" si="7"/>
        <v>1032660.0000000299</v>
      </c>
      <c r="M245" s="5"/>
    </row>
    <row r="246" spans="1:13" ht="28.8" x14ac:dyDescent="0.3">
      <c r="A246" s="4">
        <v>215</v>
      </c>
      <c r="B246" s="4" t="s">
        <v>470</v>
      </c>
      <c r="C246" s="4">
        <v>31191506</v>
      </c>
      <c r="D246" s="4" t="s">
        <v>11</v>
      </c>
      <c r="E246" s="4" t="s">
        <v>470</v>
      </c>
      <c r="F246" s="4">
        <v>60</v>
      </c>
      <c r="G246" s="4" t="s">
        <v>455</v>
      </c>
      <c r="H246" s="3">
        <v>17559.000000000899</v>
      </c>
      <c r="I246" s="3">
        <f t="shared" si="7"/>
        <v>1053540.000000054</v>
      </c>
      <c r="M246" s="5"/>
    </row>
    <row r="247" spans="1:13" ht="28.8" x14ac:dyDescent="0.3">
      <c r="A247" s="4">
        <v>216</v>
      </c>
      <c r="B247" s="4" t="s">
        <v>471</v>
      </c>
      <c r="C247" s="4">
        <v>27111918</v>
      </c>
      <c r="D247" s="4" t="s">
        <v>11</v>
      </c>
      <c r="E247" s="4" t="s">
        <v>472</v>
      </c>
      <c r="F247" s="4">
        <v>103</v>
      </c>
      <c r="G247" s="4" t="s">
        <v>455</v>
      </c>
      <c r="H247" s="3">
        <v>3207.0000000003301</v>
      </c>
      <c r="I247" s="3">
        <f t="shared" si="7"/>
        <v>330321.00000003399</v>
      </c>
      <c r="M247" s="5"/>
    </row>
    <row r="248" spans="1:13" ht="28.8" x14ac:dyDescent="0.3">
      <c r="A248" s="4">
        <v>217</v>
      </c>
      <c r="B248" s="4" t="s">
        <v>473</v>
      </c>
      <c r="C248" s="4">
        <v>27112742</v>
      </c>
      <c r="D248" s="4" t="s">
        <v>21</v>
      </c>
      <c r="E248" s="4" t="s">
        <v>474</v>
      </c>
      <c r="F248" s="4">
        <v>1</v>
      </c>
      <c r="G248" s="4" t="s">
        <v>455</v>
      </c>
      <c r="H248" s="3">
        <v>299149</v>
      </c>
      <c r="I248" s="3">
        <f t="shared" si="7"/>
        <v>299149</v>
      </c>
      <c r="M248" s="5"/>
    </row>
    <row r="249" spans="1:13" ht="28.8" x14ac:dyDescent="0.3">
      <c r="A249" s="4">
        <v>218</v>
      </c>
      <c r="B249" s="4" t="s">
        <v>475</v>
      </c>
      <c r="C249" s="4">
        <v>11101502</v>
      </c>
      <c r="D249" s="4" t="s">
        <v>21</v>
      </c>
      <c r="E249" s="4" t="s">
        <v>476</v>
      </c>
      <c r="F249" s="4">
        <v>1</v>
      </c>
      <c r="G249" s="4" t="s">
        <v>455</v>
      </c>
      <c r="H249" s="3">
        <v>271915</v>
      </c>
      <c r="I249" s="3">
        <f t="shared" si="7"/>
        <v>271915</v>
      </c>
      <c r="M249" s="5"/>
    </row>
    <row r="250" spans="1:13" ht="28.8" x14ac:dyDescent="0.3">
      <c r="A250" s="4">
        <v>219</v>
      </c>
      <c r="B250" s="4" t="s">
        <v>477</v>
      </c>
      <c r="C250" s="4">
        <v>11101502</v>
      </c>
      <c r="D250" s="4" t="s">
        <v>21</v>
      </c>
      <c r="E250" s="4" t="s">
        <v>478</v>
      </c>
      <c r="F250" s="4">
        <v>1</v>
      </c>
      <c r="G250" s="4" t="s">
        <v>455</v>
      </c>
      <c r="H250" s="3">
        <v>298550</v>
      </c>
      <c r="I250" s="3">
        <f t="shared" si="7"/>
        <v>298550</v>
      </c>
      <c r="M250" s="5"/>
    </row>
    <row r="251" spans="1:13" ht="28.8" x14ac:dyDescent="0.3">
      <c r="A251" s="4">
        <v>220</v>
      </c>
      <c r="B251" s="4" t="s">
        <v>479</v>
      </c>
      <c r="C251" s="4">
        <v>27112742</v>
      </c>
      <c r="D251" s="4" t="s">
        <v>21</v>
      </c>
      <c r="E251" s="4" t="s">
        <v>480</v>
      </c>
      <c r="F251" s="4">
        <v>2</v>
      </c>
      <c r="G251" s="4" t="s">
        <v>455</v>
      </c>
      <c r="H251" s="3">
        <v>286162</v>
      </c>
      <c r="I251" s="3">
        <f t="shared" si="7"/>
        <v>572324</v>
      </c>
      <c r="M251" s="5"/>
    </row>
    <row r="252" spans="1:13" ht="28.8" x14ac:dyDescent="0.3">
      <c r="A252" s="4">
        <v>221</v>
      </c>
      <c r="B252" s="4" t="s">
        <v>481</v>
      </c>
      <c r="C252" s="4">
        <v>27112742</v>
      </c>
      <c r="D252" s="4" t="s">
        <v>21</v>
      </c>
      <c r="E252" s="4" t="s">
        <v>482</v>
      </c>
      <c r="F252" s="4">
        <v>2</v>
      </c>
      <c r="G252" s="4" t="s">
        <v>455</v>
      </c>
      <c r="H252" s="3">
        <v>298606</v>
      </c>
      <c r="I252" s="3">
        <f t="shared" si="7"/>
        <v>597212</v>
      </c>
      <c r="M252" s="5"/>
    </row>
    <row r="253" spans="1:13" ht="28.8" x14ac:dyDescent="0.3">
      <c r="A253" s="4">
        <v>222</v>
      </c>
      <c r="B253" s="4" t="s">
        <v>483</v>
      </c>
      <c r="C253" s="4">
        <v>27112742</v>
      </c>
      <c r="D253" s="4" t="s">
        <v>21</v>
      </c>
      <c r="E253" s="4" t="s">
        <v>484</v>
      </c>
      <c r="F253" s="4">
        <v>1</v>
      </c>
      <c r="G253" s="4" t="s">
        <v>455</v>
      </c>
      <c r="H253" s="3">
        <v>265653</v>
      </c>
      <c r="I253" s="3">
        <f t="shared" si="7"/>
        <v>265653</v>
      </c>
      <c r="M253" s="5"/>
    </row>
    <row r="254" spans="1:13" ht="28.8" x14ac:dyDescent="0.3">
      <c r="A254" s="4">
        <v>223</v>
      </c>
      <c r="B254" s="4" t="s">
        <v>485</v>
      </c>
      <c r="C254" s="4">
        <v>27112742</v>
      </c>
      <c r="D254" s="4" t="s">
        <v>21</v>
      </c>
      <c r="E254" s="4" t="s">
        <v>484</v>
      </c>
      <c r="F254" s="4">
        <v>1</v>
      </c>
      <c r="G254" s="4" t="s">
        <v>455</v>
      </c>
      <c r="H254" s="3">
        <v>248842</v>
      </c>
      <c r="I254" s="3">
        <f t="shared" si="7"/>
        <v>248842</v>
      </c>
      <c r="M254" s="5"/>
    </row>
    <row r="255" spans="1:13" ht="28.8" x14ac:dyDescent="0.3">
      <c r="A255" s="4">
        <v>224</v>
      </c>
      <c r="B255" s="4" t="s">
        <v>486</v>
      </c>
      <c r="C255" s="4">
        <v>27112742</v>
      </c>
      <c r="D255" s="4" t="s">
        <v>21</v>
      </c>
      <c r="E255" s="4" t="s">
        <v>487</v>
      </c>
      <c r="F255" s="4">
        <v>2</v>
      </c>
      <c r="G255" s="4" t="s">
        <v>455</v>
      </c>
      <c r="H255" s="3">
        <v>284992</v>
      </c>
      <c r="I255" s="3">
        <f t="shared" si="7"/>
        <v>569984</v>
      </c>
      <c r="M255" s="5"/>
    </row>
    <row r="256" spans="1:13" ht="28.8" x14ac:dyDescent="0.3">
      <c r="A256" s="4">
        <v>225</v>
      </c>
      <c r="B256" s="4" t="s">
        <v>488</v>
      </c>
      <c r="C256" s="4">
        <v>47131603</v>
      </c>
      <c r="D256" s="4" t="s">
        <v>21</v>
      </c>
      <c r="E256" s="4" t="s">
        <v>489</v>
      </c>
      <c r="F256" s="4">
        <v>15</v>
      </c>
      <c r="G256" s="4" t="s">
        <v>455</v>
      </c>
      <c r="H256" s="3">
        <v>400758</v>
      </c>
      <c r="I256" s="3">
        <f t="shared" si="7"/>
        <v>6011370</v>
      </c>
      <c r="M256" s="5"/>
    </row>
    <row r="257" spans="1:13" ht="21" customHeight="1" x14ac:dyDescent="0.3">
      <c r="A257" s="155" t="s">
        <v>14</v>
      </c>
      <c r="B257" s="155"/>
      <c r="C257" s="155"/>
      <c r="D257" s="155"/>
      <c r="E257" s="155"/>
      <c r="F257" s="155"/>
      <c r="G257" s="155"/>
      <c r="H257" s="155"/>
      <c r="I257" s="7">
        <f>SUM(I237:I256)</f>
        <v>17898608.000000451</v>
      </c>
      <c r="M257" s="5"/>
    </row>
    <row r="258" spans="1:13" ht="41.25" customHeight="1" x14ac:dyDescent="0.3">
      <c r="A258" s="155" t="s">
        <v>490</v>
      </c>
      <c r="B258" s="155"/>
      <c r="C258" s="155"/>
      <c r="D258" s="155"/>
      <c r="E258" s="155"/>
      <c r="F258" s="155"/>
      <c r="G258" s="155"/>
      <c r="H258" s="155"/>
      <c r="I258" s="155"/>
    </row>
    <row r="259" spans="1:13" ht="41.25" customHeight="1" x14ac:dyDescent="0.3">
      <c r="A259" s="2" t="s">
        <v>1</v>
      </c>
      <c r="B259" s="2" t="s">
        <v>2</v>
      </c>
      <c r="C259" s="2" t="s">
        <v>3</v>
      </c>
      <c r="D259" s="2" t="s">
        <v>4</v>
      </c>
      <c r="E259" s="2" t="s">
        <v>5</v>
      </c>
      <c r="F259" s="2" t="s">
        <v>6</v>
      </c>
      <c r="G259" s="2" t="s">
        <v>7</v>
      </c>
      <c r="H259" s="2" t="s">
        <v>8</v>
      </c>
      <c r="I259" s="2" t="s">
        <v>9</v>
      </c>
    </row>
    <row r="260" spans="1:13" ht="28.8" x14ac:dyDescent="0.3">
      <c r="A260" s="4">
        <v>226</v>
      </c>
      <c r="B260" s="4" t="s">
        <v>491</v>
      </c>
      <c r="C260" s="4">
        <v>27112700</v>
      </c>
      <c r="D260" s="4" t="s">
        <v>11</v>
      </c>
      <c r="E260" s="4" t="s">
        <v>491</v>
      </c>
      <c r="F260" s="4">
        <v>5</v>
      </c>
      <c r="G260" s="4" t="s">
        <v>492</v>
      </c>
      <c r="H260" s="3">
        <v>80920</v>
      </c>
      <c r="I260" s="3">
        <f t="shared" ref="I260:I323" si="8">H260*F260</f>
        <v>404600</v>
      </c>
      <c r="M260" s="5"/>
    </row>
    <row r="261" spans="1:13" ht="28.8" x14ac:dyDescent="0.3">
      <c r="A261" s="4">
        <v>227</v>
      </c>
      <c r="B261" s="4" t="s">
        <v>493</v>
      </c>
      <c r="C261" s="4">
        <v>27112700</v>
      </c>
      <c r="D261" s="4" t="s">
        <v>11</v>
      </c>
      <c r="E261" s="4" t="s">
        <v>493</v>
      </c>
      <c r="F261" s="4">
        <v>5</v>
      </c>
      <c r="G261" s="4" t="s">
        <v>492</v>
      </c>
      <c r="H261" s="3">
        <v>80920</v>
      </c>
      <c r="I261" s="3">
        <f t="shared" si="8"/>
        <v>404600</v>
      </c>
      <c r="M261" s="5"/>
    </row>
    <row r="262" spans="1:13" ht="28.8" x14ac:dyDescent="0.3">
      <c r="A262" s="4">
        <v>228</v>
      </c>
      <c r="B262" s="4" t="s">
        <v>494</v>
      </c>
      <c r="C262" s="4">
        <v>27112700</v>
      </c>
      <c r="D262" s="4" t="s">
        <v>11</v>
      </c>
      <c r="E262" s="4" t="s">
        <v>494</v>
      </c>
      <c r="F262" s="4">
        <v>5</v>
      </c>
      <c r="G262" s="4" t="s">
        <v>492</v>
      </c>
      <c r="H262" s="3">
        <v>80920</v>
      </c>
      <c r="I262" s="3">
        <f t="shared" si="8"/>
        <v>404600</v>
      </c>
      <c r="M262" s="5"/>
    </row>
    <row r="263" spans="1:13" ht="28.8" x14ac:dyDescent="0.3">
      <c r="A263" s="4">
        <v>229</v>
      </c>
      <c r="B263" s="4" t="s">
        <v>495</v>
      </c>
      <c r="C263" s="4">
        <v>27112845</v>
      </c>
      <c r="D263" s="4" t="s">
        <v>11</v>
      </c>
      <c r="E263" s="4" t="s">
        <v>496</v>
      </c>
      <c r="F263" s="4">
        <v>20</v>
      </c>
      <c r="G263" s="4" t="s">
        <v>492</v>
      </c>
      <c r="H263" s="3">
        <v>16453.000000000899</v>
      </c>
      <c r="I263" s="3">
        <f t="shared" si="8"/>
        <v>329060.00000001799</v>
      </c>
      <c r="M263" s="5"/>
    </row>
    <row r="264" spans="1:13" ht="28.8" x14ac:dyDescent="0.3">
      <c r="A264" s="4">
        <v>230</v>
      </c>
      <c r="B264" s="4" t="s">
        <v>497</v>
      </c>
      <c r="C264" s="4">
        <v>27112845</v>
      </c>
      <c r="D264" s="4" t="s">
        <v>11</v>
      </c>
      <c r="E264" s="4" t="s">
        <v>498</v>
      </c>
      <c r="F264" s="4">
        <v>20</v>
      </c>
      <c r="G264" s="4" t="s">
        <v>492</v>
      </c>
      <c r="H264" s="3">
        <v>16814.0000000006</v>
      </c>
      <c r="I264" s="3">
        <f t="shared" si="8"/>
        <v>336280.00000001199</v>
      </c>
      <c r="M264" s="5"/>
    </row>
    <row r="265" spans="1:13" ht="28.8" x14ac:dyDescent="0.3">
      <c r="A265" s="4">
        <v>231</v>
      </c>
      <c r="B265" s="4" t="s">
        <v>499</v>
      </c>
      <c r="C265" s="4">
        <v>27112845</v>
      </c>
      <c r="D265" s="4" t="s">
        <v>11</v>
      </c>
      <c r="E265" s="4" t="s">
        <v>500</v>
      </c>
      <c r="F265" s="4">
        <v>20</v>
      </c>
      <c r="G265" s="4" t="s">
        <v>492</v>
      </c>
      <c r="H265" s="3">
        <v>17090.0000000006</v>
      </c>
      <c r="I265" s="3">
        <f t="shared" si="8"/>
        <v>341800.00000001199</v>
      </c>
      <c r="M265" s="5"/>
    </row>
    <row r="266" spans="1:13" ht="28.8" x14ac:dyDescent="0.3">
      <c r="A266" s="4">
        <v>232</v>
      </c>
      <c r="B266" s="4" t="s">
        <v>501</v>
      </c>
      <c r="C266" s="4">
        <v>27112845</v>
      </c>
      <c r="D266" s="4" t="s">
        <v>11</v>
      </c>
      <c r="E266" s="4" t="s">
        <v>502</v>
      </c>
      <c r="F266" s="4">
        <v>20</v>
      </c>
      <c r="G266" s="4" t="s">
        <v>492</v>
      </c>
      <c r="H266" s="3">
        <v>17356.000000000298</v>
      </c>
      <c r="I266" s="3">
        <f t="shared" si="8"/>
        <v>347120.00000000594</v>
      </c>
      <c r="M266" s="5"/>
    </row>
    <row r="267" spans="1:13" ht="28.8" x14ac:dyDescent="0.3">
      <c r="A267" s="4">
        <v>233</v>
      </c>
      <c r="B267" s="4" t="s">
        <v>503</v>
      </c>
      <c r="C267" s="4">
        <v>27112845</v>
      </c>
      <c r="D267" s="4" t="s">
        <v>11</v>
      </c>
      <c r="E267" s="4" t="s">
        <v>504</v>
      </c>
      <c r="F267" s="4">
        <v>20</v>
      </c>
      <c r="G267" s="4" t="s">
        <v>492</v>
      </c>
      <c r="H267" s="3">
        <v>17591.0000000002</v>
      </c>
      <c r="I267" s="3">
        <f t="shared" si="8"/>
        <v>351820.00000000402</v>
      </c>
      <c r="M267" s="5"/>
    </row>
    <row r="268" spans="1:13" ht="28.8" x14ac:dyDescent="0.3">
      <c r="A268" s="4">
        <v>234</v>
      </c>
      <c r="B268" s="4" t="s">
        <v>505</v>
      </c>
      <c r="C268" s="4">
        <v>27112700</v>
      </c>
      <c r="D268" s="4" t="s">
        <v>11</v>
      </c>
      <c r="E268" s="4" t="s">
        <v>506</v>
      </c>
      <c r="F268" s="4">
        <v>10</v>
      </c>
      <c r="G268" s="4" t="s">
        <v>492</v>
      </c>
      <c r="H268" s="3">
        <v>48452.000000000102</v>
      </c>
      <c r="I268" s="3">
        <f t="shared" si="8"/>
        <v>484520.00000000105</v>
      </c>
      <c r="M268" s="5"/>
    </row>
    <row r="269" spans="1:13" ht="28.8" x14ac:dyDescent="0.3">
      <c r="A269" s="4">
        <v>235</v>
      </c>
      <c r="B269" s="4" t="s">
        <v>507</v>
      </c>
      <c r="C269" s="4">
        <v>27112845</v>
      </c>
      <c r="D269" s="4" t="s">
        <v>11</v>
      </c>
      <c r="E269" s="4" t="s">
        <v>508</v>
      </c>
      <c r="F269" s="4">
        <v>20</v>
      </c>
      <c r="G269" s="4" t="s">
        <v>492</v>
      </c>
      <c r="H269" s="3">
        <v>17755.000000000298</v>
      </c>
      <c r="I269" s="3">
        <f t="shared" si="8"/>
        <v>355100.00000000594</v>
      </c>
      <c r="M269" s="5"/>
    </row>
    <row r="270" spans="1:13" ht="28.8" x14ac:dyDescent="0.3">
      <c r="A270" s="4">
        <v>236</v>
      </c>
      <c r="B270" s="4" t="s">
        <v>509</v>
      </c>
      <c r="C270" s="4">
        <v>27112845</v>
      </c>
      <c r="D270" s="4" t="s">
        <v>11</v>
      </c>
      <c r="E270" s="4" t="s">
        <v>510</v>
      </c>
      <c r="F270" s="4">
        <v>20</v>
      </c>
      <c r="G270" s="4" t="s">
        <v>492</v>
      </c>
      <c r="H270" s="3">
        <v>17974.000000000498</v>
      </c>
      <c r="I270" s="3">
        <f t="shared" si="8"/>
        <v>359480.00000000995</v>
      </c>
      <c r="M270" s="5"/>
    </row>
    <row r="271" spans="1:13" ht="28.8" x14ac:dyDescent="0.3">
      <c r="A271" s="4">
        <v>237</v>
      </c>
      <c r="B271" s="4" t="s">
        <v>511</v>
      </c>
      <c r="C271" s="4">
        <v>27112845</v>
      </c>
      <c r="D271" s="4" t="s">
        <v>11</v>
      </c>
      <c r="E271" s="4" t="s">
        <v>512</v>
      </c>
      <c r="F271" s="4">
        <v>20</v>
      </c>
      <c r="G271" s="4" t="s">
        <v>492</v>
      </c>
      <c r="H271" s="3">
        <v>18782.0000000008</v>
      </c>
      <c r="I271" s="3">
        <f t="shared" si="8"/>
        <v>375640.00000001601</v>
      </c>
      <c r="M271" s="5"/>
    </row>
    <row r="272" spans="1:13" ht="28.8" x14ac:dyDescent="0.3">
      <c r="A272" s="4">
        <v>238</v>
      </c>
      <c r="B272" s="4" t="s">
        <v>513</v>
      </c>
      <c r="C272" s="4">
        <v>27112845</v>
      </c>
      <c r="D272" s="4" t="s">
        <v>11</v>
      </c>
      <c r="E272" s="4" t="s">
        <v>514</v>
      </c>
      <c r="F272" s="4">
        <v>20</v>
      </c>
      <c r="G272" s="4" t="s">
        <v>492</v>
      </c>
      <c r="H272" s="3">
        <v>18701.000000000698</v>
      </c>
      <c r="I272" s="3">
        <f t="shared" si="8"/>
        <v>374020.00000001397</v>
      </c>
      <c r="M272" s="5"/>
    </row>
    <row r="273" spans="1:13" ht="28.8" x14ac:dyDescent="0.3">
      <c r="A273" s="4">
        <v>239</v>
      </c>
      <c r="B273" s="4" t="s">
        <v>515</v>
      </c>
      <c r="C273" s="4">
        <v>27112845</v>
      </c>
      <c r="D273" s="4" t="s">
        <v>11</v>
      </c>
      <c r="E273" s="4" t="s">
        <v>516</v>
      </c>
      <c r="F273" s="4">
        <v>20</v>
      </c>
      <c r="G273" s="4" t="s">
        <v>492</v>
      </c>
      <c r="H273" s="3">
        <v>20596.000000000298</v>
      </c>
      <c r="I273" s="3">
        <f t="shared" si="8"/>
        <v>411920.00000000594</v>
      </c>
      <c r="M273" s="5"/>
    </row>
    <row r="274" spans="1:13" ht="28.8" x14ac:dyDescent="0.3">
      <c r="A274" s="4">
        <v>240</v>
      </c>
      <c r="B274" s="4" t="s">
        <v>517</v>
      </c>
      <c r="C274" s="4">
        <v>27112845</v>
      </c>
      <c r="D274" s="4" t="s">
        <v>11</v>
      </c>
      <c r="E274" s="4" t="s">
        <v>518</v>
      </c>
      <c r="F274" s="4">
        <v>20</v>
      </c>
      <c r="G274" s="4" t="s">
        <v>492</v>
      </c>
      <c r="H274" s="3">
        <v>21632</v>
      </c>
      <c r="I274" s="3">
        <f t="shared" si="8"/>
        <v>432640</v>
      </c>
      <c r="M274" s="5"/>
    </row>
    <row r="275" spans="1:13" ht="28.8" x14ac:dyDescent="0.3">
      <c r="A275" s="4">
        <v>241</v>
      </c>
      <c r="B275" s="4" t="s">
        <v>519</v>
      </c>
      <c r="C275" s="4">
        <v>27112845</v>
      </c>
      <c r="D275" s="4" t="s">
        <v>11</v>
      </c>
      <c r="E275" s="4" t="s">
        <v>520</v>
      </c>
      <c r="F275" s="4">
        <v>20</v>
      </c>
      <c r="G275" s="4" t="s">
        <v>492</v>
      </c>
      <c r="H275" s="3">
        <v>25513.000000000098</v>
      </c>
      <c r="I275" s="3">
        <f t="shared" si="8"/>
        <v>510260.00000000198</v>
      </c>
      <c r="M275" s="5"/>
    </row>
    <row r="276" spans="1:13" ht="28.8" x14ac:dyDescent="0.3">
      <c r="A276" s="4">
        <v>242</v>
      </c>
      <c r="B276" s="4" t="s">
        <v>521</v>
      </c>
      <c r="C276" s="4">
        <v>27112845</v>
      </c>
      <c r="D276" s="4" t="s">
        <v>11</v>
      </c>
      <c r="E276" s="4" t="s">
        <v>522</v>
      </c>
      <c r="F276" s="4">
        <v>20</v>
      </c>
      <c r="G276" s="4" t="s">
        <v>492</v>
      </c>
      <c r="H276" s="3">
        <v>26698.0000000002</v>
      </c>
      <c r="I276" s="3">
        <f t="shared" si="8"/>
        <v>533960.00000000396</v>
      </c>
      <c r="M276" s="5"/>
    </row>
    <row r="277" spans="1:13" ht="28.8" x14ac:dyDescent="0.3">
      <c r="A277" s="4">
        <v>243</v>
      </c>
      <c r="B277" s="4" t="s">
        <v>523</v>
      </c>
      <c r="C277" s="4">
        <v>27111907</v>
      </c>
      <c r="D277" s="4" t="s">
        <v>11</v>
      </c>
      <c r="E277" s="4" t="s">
        <v>523</v>
      </c>
      <c r="F277" s="4">
        <v>5</v>
      </c>
      <c r="G277" s="4" t="s">
        <v>492</v>
      </c>
      <c r="H277" s="3">
        <v>29877.000000000899</v>
      </c>
      <c r="I277" s="3">
        <f t="shared" si="8"/>
        <v>149385.00000000448</v>
      </c>
      <c r="M277" s="5"/>
    </row>
    <row r="278" spans="1:13" ht="43.2" x14ac:dyDescent="0.3">
      <c r="A278" s="4">
        <v>244</v>
      </c>
      <c r="B278" s="4" t="s">
        <v>524</v>
      </c>
      <c r="C278" s="4">
        <v>27112845</v>
      </c>
      <c r="D278" s="4" t="s">
        <v>11</v>
      </c>
      <c r="E278" s="4" t="s">
        <v>524</v>
      </c>
      <c r="F278" s="4">
        <v>10</v>
      </c>
      <c r="G278" s="4" t="s">
        <v>492</v>
      </c>
      <c r="H278" s="3">
        <v>54971.000000000196</v>
      </c>
      <c r="I278" s="3">
        <f t="shared" si="8"/>
        <v>549710.00000000198</v>
      </c>
      <c r="M278" s="5"/>
    </row>
    <row r="279" spans="1:13" ht="43.2" x14ac:dyDescent="0.3">
      <c r="A279" s="4">
        <v>245</v>
      </c>
      <c r="B279" s="4" t="s">
        <v>525</v>
      </c>
      <c r="C279" s="4">
        <v>27112845</v>
      </c>
      <c r="D279" s="4" t="s">
        <v>11</v>
      </c>
      <c r="E279" s="4" t="s">
        <v>525</v>
      </c>
      <c r="F279" s="4">
        <v>10</v>
      </c>
      <c r="G279" s="4" t="s">
        <v>492</v>
      </c>
      <c r="H279" s="3">
        <v>40935.000000000597</v>
      </c>
      <c r="I279" s="3">
        <f t="shared" si="8"/>
        <v>409350.00000000594</v>
      </c>
      <c r="M279" s="5"/>
    </row>
    <row r="280" spans="1:13" ht="28.8" x14ac:dyDescent="0.3">
      <c r="A280" s="4">
        <v>246</v>
      </c>
      <c r="B280" s="4" t="s">
        <v>526</v>
      </c>
      <c r="C280" s="4">
        <v>27112845</v>
      </c>
      <c r="D280" s="4" t="s">
        <v>11</v>
      </c>
      <c r="E280" s="4" t="s">
        <v>527</v>
      </c>
      <c r="F280" s="4">
        <v>15</v>
      </c>
      <c r="G280" s="4" t="s">
        <v>492</v>
      </c>
      <c r="H280" s="3">
        <v>32112.000000000298</v>
      </c>
      <c r="I280" s="3">
        <f t="shared" si="8"/>
        <v>481680.00000000448</v>
      </c>
      <c r="M280" s="5"/>
    </row>
    <row r="281" spans="1:13" ht="28.8" x14ac:dyDescent="0.3">
      <c r="A281" s="4">
        <v>247</v>
      </c>
      <c r="B281" s="4" t="s">
        <v>528</v>
      </c>
      <c r="C281" s="4">
        <v>27112700</v>
      </c>
      <c r="D281" s="4" t="s">
        <v>11</v>
      </c>
      <c r="E281" s="4" t="s">
        <v>529</v>
      </c>
      <c r="F281" s="4">
        <v>20</v>
      </c>
      <c r="G281" s="4" t="s">
        <v>492</v>
      </c>
      <c r="H281" s="3">
        <v>33134.000000000502</v>
      </c>
      <c r="I281" s="3">
        <f t="shared" si="8"/>
        <v>662680.00000001001</v>
      </c>
      <c r="M281" s="5"/>
    </row>
    <row r="282" spans="1:13" ht="43.2" x14ac:dyDescent="0.3">
      <c r="A282" s="4">
        <v>248</v>
      </c>
      <c r="B282" s="4" t="s">
        <v>530</v>
      </c>
      <c r="C282" s="4">
        <v>27112845</v>
      </c>
      <c r="D282" s="4" t="s">
        <v>11</v>
      </c>
      <c r="E282" s="4" t="s">
        <v>530</v>
      </c>
      <c r="F282" s="4">
        <v>10</v>
      </c>
      <c r="G282" s="4" t="s">
        <v>492</v>
      </c>
      <c r="H282" s="3">
        <v>33767.0000000008</v>
      </c>
      <c r="I282" s="3">
        <f t="shared" si="8"/>
        <v>337670.00000000803</v>
      </c>
      <c r="M282" s="5"/>
    </row>
    <row r="283" spans="1:13" ht="43.2" x14ac:dyDescent="0.3">
      <c r="A283" s="4">
        <v>249</v>
      </c>
      <c r="B283" s="4" t="s">
        <v>531</v>
      </c>
      <c r="C283" s="4">
        <v>27112845</v>
      </c>
      <c r="D283" s="4" t="s">
        <v>11</v>
      </c>
      <c r="E283" s="4" t="s">
        <v>531</v>
      </c>
      <c r="F283" s="4">
        <v>10</v>
      </c>
      <c r="G283" s="4" t="s">
        <v>492</v>
      </c>
      <c r="H283" s="3">
        <v>47473.000000000102</v>
      </c>
      <c r="I283" s="3">
        <f t="shared" si="8"/>
        <v>474730.00000000105</v>
      </c>
      <c r="M283" s="5"/>
    </row>
    <row r="284" spans="1:13" ht="43.2" x14ac:dyDescent="0.3">
      <c r="A284" s="4">
        <v>250</v>
      </c>
      <c r="B284" s="4" t="s">
        <v>532</v>
      </c>
      <c r="C284" s="4">
        <v>27112845</v>
      </c>
      <c r="D284" s="4" t="s">
        <v>11</v>
      </c>
      <c r="E284" s="4" t="s">
        <v>533</v>
      </c>
      <c r="F284" s="4">
        <v>10</v>
      </c>
      <c r="G284" s="4" t="s">
        <v>492</v>
      </c>
      <c r="H284" s="3">
        <v>28969.000000000498</v>
      </c>
      <c r="I284" s="3">
        <f t="shared" si="8"/>
        <v>289690.00000000501</v>
      </c>
      <c r="M284" s="5"/>
    </row>
    <row r="285" spans="1:13" ht="28.8" x14ac:dyDescent="0.3">
      <c r="A285" s="4">
        <v>251</v>
      </c>
      <c r="B285" s="4" t="s">
        <v>534</v>
      </c>
      <c r="C285" s="4">
        <v>27112700</v>
      </c>
      <c r="D285" s="4" t="s">
        <v>11</v>
      </c>
      <c r="E285" s="4" t="s">
        <v>535</v>
      </c>
      <c r="F285" s="4">
        <v>10</v>
      </c>
      <c r="G285" s="4" t="s">
        <v>492</v>
      </c>
      <c r="H285" s="3">
        <v>78889.000000000698</v>
      </c>
      <c r="I285" s="3">
        <f t="shared" si="8"/>
        <v>788890.00000000698</v>
      </c>
      <c r="M285" s="5"/>
    </row>
    <row r="286" spans="1:13" ht="43.2" x14ac:dyDescent="0.3">
      <c r="A286" s="4">
        <v>252</v>
      </c>
      <c r="B286" s="4" t="s">
        <v>536</v>
      </c>
      <c r="C286" s="4">
        <v>27112845</v>
      </c>
      <c r="D286" s="4" t="s">
        <v>11</v>
      </c>
      <c r="E286" s="4" t="s">
        <v>537</v>
      </c>
      <c r="F286" s="4">
        <v>10</v>
      </c>
      <c r="G286" s="4" t="s">
        <v>492</v>
      </c>
      <c r="H286" s="3">
        <v>43316.000000000902</v>
      </c>
      <c r="I286" s="3">
        <f t="shared" si="8"/>
        <v>433160.00000000902</v>
      </c>
      <c r="M286" s="5"/>
    </row>
    <row r="287" spans="1:13" ht="43.2" x14ac:dyDescent="0.3">
      <c r="A287" s="4">
        <v>253</v>
      </c>
      <c r="B287" s="4" t="s">
        <v>538</v>
      </c>
      <c r="C287" s="4">
        <v>27112845</v>
      </c>
      <c r="D287" s="4" t="s">
        <v>11</v>
      </c>
      <c r="E287" s="4" t="s">
        <v>539</v>
      </c>
      <c r="F287" s="4">
        <v>10</v>
      </c>
      <c r="G287" s="4" t="s">
        <v>492</v>
      </c>
      <c r="H287" s="3">
        <v>49916.000000000102</v>
      </c>
      <c r="I287" s="3">
        <f t="shared" si="8"/>
        <v>499160.00000000105</v>
      </c>
      <c r="M287" s="5"/>
    </row>
    <row r="288" spans="1:13" ht="43.2" x14ac:dyDescent="0.3">
      <c r="A288" s="4">
        <v>254</v>
      </c>
      <c r="B288" s="4" t="s">
        <v>540</v>
      </c>
      <c r="C288" s="4">
        <v>27112845</v>
      </c>
      <c r="D288" s="4" t="s">
        <v>11</v>
      </c>
      <c r="E288" s="4" t="s">
        <v>541</v>
      </c>
      <c r="F288" s="4">
        <v>10</v>
      </c>
      <c r="G288" s="4" t="s">
        <v>492</v>
      </c>
      <c r="H288" s="3">
        <v>50749.000000000102</v>
      </c>
      <c r="I288" s="3">
        <f t="shared" si="8"/>
        <v>507490.00000000105</v>
      </c>
      <c r="M288" s="5"/>
    </row>
    <row r="289" spans="1:13" ht="28.8" x14ac:dyDescent="0.3">
      <c r="A289" s="4">
        <v>255</v>
      </c>
      <c r="B289" s="4" t="s">
        <v>542</v>
      </c>
      <c r="C289" s="4">
        <v>27112700</v>
      </c>
      <c r="D289" s="4" t="s">
        <v>11</v>
      </c>
      <c r="E289" s="4" t="s">
        <v>543</v>
      </c>
      <c r="F289" s="4">
        <v>10</v>
      </c>
      <c r="G289" s="4" t="s">
        <v>492</v>
      </c>
      <c r="H289" s="3">
        <v>59771</v>
      </c>
      <c r="I289" s="3">
        <f t="shared" si="8"/>
        <v>597710</v>
      </c>
      <c r="M289" s="5"/>
    </row>
    <row r="290" spans="1:13" ht="28.8" x14ac:dyDescent="0.3">
      <c r="A290" s="4">
        <v>256</v>
      </c>
      <c r="B290" s="4" t="s">
        <v>544</v>
      </c>
      <c r="C290" s="4">
        <v>27112700</v>
      </c>
      <c r="D290" s="4" t="s">
        <v>11</v>
      </c>
      <c r="E290" s="4" t="s">
        <v>545</v>
      </c>
      <c r="F290" s="4">
        <v>10</v>
      </c>
      <c r="G290" s="4" t="s">
        <v>492</v>
      </c>
      <c r="H290" s="3">
        <v>59452.000000000196</v>
      </c>
      <c r="I290" s="3">
        <f t="shared" si="8"/>
        <v>594520.00000000198</v>
      </c>
      <c r="M290" s="5"/>
    </row>
    <row r="291" spans="1:13" ht="28.8" x14ac:dyDescent="0.3">
      <c r="A291" s="4">
        <v>257</v>
      </c>
      <c r="B291" s="4" t="s">
        <v>546</v>
      </c>
      <c r="C291" s="4">
        <v>27112700</v>
      </c>
      <c r="D291" s="4" t="s">
        <v>11</v>
      </c>
      <c r="E291" s="4" t="s">
        <v>547</v>
      </c>
      <c r="F291" s="4">
        <v>10</v>
      </c>
      <c r="G291" s="4" t="s">
        <v>492</v>
      </c>
      <c r="H291" s="3">
        <v>60334.000000000902</v>
      </c>
      <c r="I291" s="3">
        <f t="shared" si="8"/>
        <v>603340.00000000908</v>
      </c>
      <c r="M291" s="5"/>
    </row>
    <row r="292" spans="1:13" ht="28.8" x14ac:dyDescent="0.3">
      <c r="A292" s="4">
        <v>258</v>
      </c>
      <c r="B292" s="4" t="s">
        <v>548</v>
      </c>
      <c r="C292" s="4">
        <v>27112700</v>
      </c>
      <c r="D292" s="4" t="s">
        <v>11</v>
      </c>
      <c r="E292" s="4" t="s">
        <v>549</v>
      </c>
      <c r="F292" s="4">
        <v>10</v>
      </c>
      <c r="G292" s="4" t="s">
        <v>492</v>
      </c>
      <c r="H292" s="3">
        <v>76940.000000000306</v>
      </c>
      <c r="I292" s="3">
        <f t="shared" si="8"/>
        <v>769400.00000000303</v>
      </c>
      <c r="M292" s="5"/>
    </row>
    <row r="293" spans="1:13" ht="43.2" x14ac:dyDescent="0.3">
      <c r="A293" s="4">
        <v>259</v>
      </c>
      <c r="B293" s="4" t="s">
        <v>550</v>
      </c>
      <c r="C293" s="4">
        <v>27112845</v>
      </c>
      <c r="D293" s="4" t="s">
        <v>11</v>
      </c>
      <c r="E293" s="4" t="s">
        <v>551</v>
      </c>
      <c r="F293" s="4">
        <v>10</v>
      </c>
      <c r="G293" s="4" t="s">
        <v>492</v>
      </c>
      <c r="H293" s="3">
        <v>53664.000000000597</v>
      </c>
      <c r="I293" s="3">
        <f t="shared" si="8"/>
        <v>536640.00000000594</v>
      </c>
      <c r="M293" s="5"/>
    </row>
    <row r="294" spans="1:13" ht="43.2" x14ac:dyDescent="0.3">
      <c r="A294" s="4">
        <v>260</v>
      </c>
      <c r="B294" s="4" t="s">
        <v>552</v>
      </c>
      <c r="C294" s="4">
        <v>27112845</v>
      </c>
      <c r="D294" s="4" t="s">
        <v>11</v>
      </c>
      <c r="E294" s="4" t="s">
        <v>552</v>
      </c>
      <c r="F294" s="4">
        <v>10</v>
      </c>
      <c r="G294" s="4" t="s">
        <v>492</v>
      </c>
      <c r="H294" s="3">
        <v>61994.000000000597</v>
      </c>
      <c r="I294" s="3">
        <f t="shared" si="8"/>
        <v>619940.00000000594</v>
      </c>
      <c r="M294" s="5"/>
    </row>
    <row r="295" spans="1:13" ht="43.2" x14ac:dyDescent="0.3">
      <c r="A295" s="4">
        <v>261</v>
      </c>
      <c r="B295" s="4" t="s">
        <v>553</v>
      </c>
      <c r="C295" s="4">
        <v>20111614</v>
      </c>
      <c r="D295" s="4" t="s">
        <v>11</v>
      </c>
      <c r="E295" s="4" t="s">
        <v>553</v>
      </c>
      <c r="F295" s="4">
        <v>10</v>
      </c>
      <c r="G295" s="4" t="s">
        <v>492</v>
      </c>
      <c r="H295" s="3">
        <v>62936.000000000502</v>
      </c>
      <c r="I295" s="3">
        <f t="shared" si="8"/>
        <v>629360.00000000501</v>
      </c>
      <c r="M295" s="5"/>
    </row>
    <row r="296" spans="1:13" ht="43.2" x14ac:dyDescent="0.3">
      <c r="A296" s="4">
        <v>262</v>
      </c>
      <c r="B296" s="4" t="s">
        <v>554</v>
      </c>
      <c r="C296" s="4">
        <v>27112845</v>
      </c>
      <c r="D296" s="4" t="s">
        <v>11</v>
      </c>
      <c r="E296" s="4" t="s">
        <v>555</v>
      </c>
      <c r="F296" s="4">
        <v>10</v>
      </c>
      <c r="G296" s="4" t="s">
        <v>492</v>
      </c>
      <c r="H296" s="3">
        <v>34864.000000000102</v>
      </c>
      <c r="I296" s="3">
        <f t="shared" si="8"/>
        <v>348640.00000000105</v>
      </c>
      <c r="M296" s="5"/>
    </row>
    <row r="297" spans="1:13" ht="43.2" x14ac:dyDescent="0.3">
      <c r="A297" s="4">
        <v>263</v>
      </c>
      <c r="B297" s="4" t="s">
        <v>556</v>
      </c>
      <c r="C297" s="4">
        <v>27112845</v>
      </c>
      <c r="D297" s="4" t="s">
        <v>11</v>
      </c>
      <c r="E297" s="4" t="s">
        <v>556</v>
      </c>
      <c r="F297" s="4">
        <v>10</v>
      </c>
      <c r="G297" s="4" t="s">
        <v>492</v>
      </c>
      <c r="H297" s="3">
        <v>39612.0000000008</v>
      </c>
      <c r="I297" s="3">
        <f t="shared" si="8"/>
        <v>396120.00000000803</v>
      </c>
      <c r="M297" s="5"/>
    </row>
    <row r="298" spans="1:13" ht="43.2" x14ac:dyDescent="0.3">
      <c r="A298" s="4">
        <v>264</v>
      </c>
      <c r="B298" s="4" t="s">
        <v>557</v>
      </c>
      <c r="C298" s="4">
        <v>20111614</v>
      </c>
      <c r="D298" s="4" t="s">
        <v>11</v>
      </c>
      <c r="E298" s="4" t="s">
        <v>557</v>
      </c>
      <c r="F298" s="4">
        <v>10</v>
      </c>
      <c r="G298" s="4" t="s">
        <v>492</v>
      </c>
      <c r="H298" s="3">
        <v>68291.000000000495</v>
      </c>
      <c r="I298" s="3">
        <f t="shared" si="8"/>
        <v>682910.00000000489</v>
      </c>
      <c r="M298" s="5"/>
    </row>
    <row r="299" spans="1:13" ht="43.2" x14ac:dyDescent="0.3">
      <c r="A299" s="4">
        <v>265</v>
      </c>
      <c r="B299" s="4" t="s">
        <v>558</v>
      </c>
      <c r="C299" s="4">
        <v>20111614</v>
      </c>
      <c r="D299" s="4" t="s">
        <v>11</v>
      </c>
      <c r="E299" s="4" t="s">
        <v>558</v>
      </c>
      <c r="F299" s="4">
        <v>10</v>
      </c>
      <c r="G299" s="4" t="s">
        <v>492</v>
      </c>
      <c r="H299" s="3">
        <v>68291.000000000495</v>
      </c>
      <c r="I299" s="3">
        <f t="shared" si="8"/>
        <v>682910.00000000489</v>
      </c>
      <c r="M299" s="5"/>
    </row>
    <row r="300" spans="1:13" ht="28.8" x14ac:dyDescent="0.3">
      <c r="A300" s="4">
        <v>266</v>
      </c>
      <c r="B300" s="4" t="s">
        <v>559</v>
      </c>
      <c r="C300" s="4">
        <v>27112700</v>
      </c>
      <c r="D300" s="4" t="s">
        <v>11</v>
      </c>
      <c r="E300" s="4" t="s">
        <v>560</v>
      </c>
      <c r="F300" s="4">
        <v>10</v>
      </c>
      <c r="G300" s="4" t="s">
        <v>492</v>
      </c>
      <c r="H300" s="3">
        <v>75935</v>
      </c>
      <c r="I300" s="3">
        <f t="shared" si="8"/>
        <v>759350</v>
      </c>
      <c r="M300" s="5"/>
    </row>
    <row r="301" spans="1:13" ht="43.2" x14ac:dyDescent="0.3">
      <c r="A301" s="4">
        <v>267</v>
      </c>
      <c r="B301" s="4" t="s">
        <v>561</v>
      </c>
      <c r="C301" s="4">
        <v>27112845</v>
      </c>
      <c r="D301" s="4" t="s">
        <v>11</v>
      </c>
      <c r="E301" s="4" t="s">
        <v>561</v>
      </c>
      <c r="F301" s="4">
        <v>10</v>
      </c>
      <c r="G301" s="4" t="s">
        <v>492</v>
      </c>
      <c r="H301" s="3">
        <v>49737.000000000597</v>
      </c>
      <c r="I301" s="3">
        <f t="shared" si="8"/>
        <v>497370.00000000594</v>
      </c>
      <c r="M301" s="5"/>
    </row>
    <row r="302" spans="1:13" ht="43.2" x14ac:dyDescent="0.3">
      <c r="A302" s="4">
        <v>268</v>
      </c>
      <c r="B302" s="4" t="s">
        <v>562</v>
      </c>
      <c r="C302" s="4">
        <v>27112845</v>
      </c>
      <c r="D302" s="4" t="s">
        <v>11</v>
      </c>
      <c r="E302" s="4" t="s">
        <v>562</v>
      </c>
      <c r="F302" s="4">
        <v>10</v>
      </c>
      <c r="G302" s="4" t="s">
        <v>492</v>
      </c>
      <c r="H302" s="3">
        <v>49737.000000000597</v>
      </c>
      <c r="I302" s="3">
        <f t="shared" si="8"/>
        <v>497370.00000000594</v>
      </c>
      <c r="M302" s="5"/>
    </row>
    <row r="303" spans="1:13" ht="28.8" x14ac:dyDescent="0.3">
      <c r="A303" s="4">
        <v>269</v>
      </c>
      <c r="B303" s="4" t="s">
        <v>563</v>
      </c>
      <c r="C303" s="4">
        <v>27112700</v>
      </c>
      <c r="D303" s="4" t="s">
        <v>11</v>
      </c>
      <c r="E303" s="4" t="s">
        <v>563</v>
      </c>
      <c r="F303" s="4">
        <v>10</v>
      </c>
      <c r="G303" s="4" t="s">
        <v>492</v>
      </c>
      <c r="H303" s="3">
        <v>46137.0000000004</v>
      </c>
      <c r="I303" s="3">
        <f t="shared" si="8"/>
        <v>461370.00000000402</v>
      </c>
      <c r="M303" s="5"/>
    </row>
    <row r="304" spans="1:13" ht="28.8" x14ac:dyDescent="0.3">
      <c r="A304" s="4">
        <v>270</v>
      </c>
      <c r="B304" s="4" t="s">
        <v>564</v>
      </c>
      <c r="C304" s="4">
        <v>27112700</v>
      </c>
      <c r="D304" s="4" t="s">
        <v>11</v>
      </c>
      <c r="E304" s="4" t="s">
        <v>564</v>
      </c>
      <c r="F304" s="4">
        <v>11</v>
      </c>
      <c r="G304" s="4" t="s">
        <v>492</v>
      </c>
      <c r="H304" s="3">
        <v>83195</v>
      </c>
      <c r="I304" s="3">
        <f t="shared" si="8"/>
        <v>915145</v>
      </c>
      <c r="M304" s="5"/>
    </row>
    <row r="305" spans="1:13" ht="43.2" x14ac:dyDescent="0.3">
      <c r="A305" s="4">
        <v>271</v>
      </c>
      <c r="B305" s="4" t="s">
        <v>565</v>
      </c>
      <c r="C305" s="4">
        <v>27112845</v>
      </c>
      <c r="D305" s="4" t="s">
        <v>11</v>
      </c>
      <c r="E305" s="4" t="s">
        <v>565</v>
      </c>
      <c r="F305" s="4">
        <v>8</v>
      </c>
      <c r="G305" s="4" t="s">
        <v>492</v>
      </c>
      <c r="H305" s="3">
        <v>55747.000000000102</v>
      </c>
      <c r="I305" s="3">
        <f t="shared" si="8"/>
        <v>445976.00000000081</v>
      </c>
      <c r="M305" s="5"/>
    </row>
    <row r="306" spans="1:13" ht="43.2" x14ac:dyDescent="0.3">
      <c r="A306" s="4">
        <v>272</v>
      </c>
      <c r="B306" s="4" t="s">
        <v>566</v>
      </c>
      <c r="C306" s="4">
        <v>20111614</v>
      </c>
      <c r="D306" s="4" t="s">
        <v>11</v>
      </c>
      <c r="E306" s="4" t="s">
        <v>566</v>
      </c>
      <c r="F306" s="4">
        <v>8</v>
      </c>
      <c r="G306" s="4" t="s">
        <v>492</v>
      </c>
      <c r="H306" s="3">
        <v>64305</v>
      </c>
      <c r="I306" s="3">
        <f t="shared" si="8"/>
        <v>514440</v>
      </c>
      <c r="M306" s="5"/>
    </row>
    <row r="307" spans="1:13" ht="43.2" x14ac:dyDescent="0.3">
      <c r="A307" s="4">
        <v>273</v>
      </c>
      <c r="B307" s="4" t="s">
        <v>567</v>
      </c>
      <c r="C307" s="4">
        <v>20111614</v>
      </c>
      <c r="D307" s="4" t="s">
        <v>11</v>
      </c>
      <c r="E307" s="4" t="s">
        <v>567</v>
      </c>
      <c r="F307" s="4">
        <v>8</v>
      </c>
      <c r="G307" s="4" t="s">
        <v>492</v>
      </c>
      <c r="H307" s="3">
        <v>64959.000000000502</v>
      </c>
      <c r="I307" s="3">
        <f t="shared" si="8"/>
        <v>519672.00000000402</v>
      </c>
      <c r="M307" s="5"/>
    </row>
    <row r="308" spans="1:13" ht="43.2" x14ac:dyDescent="0.3">
      <c r="A308" s="4">
        <v>274</v>
      </c>
      <c r="B308" s="4" t="s">
        <v>568</v>
      </c>
      <c r="C308" s="4">
        <v>20111614</v>
      </c>
      <c r="D308" s="4" t="s">
        <v>11</v>
      </c>
      <c r="E308" s="4" t="s">
        <v>568</v>
      </c>
      <c r="F308" s="4">
        <v>8</v>
      </c>
      <c r="G308" s="4" t="s">
        <v>492</v>
      </c>
      <c r="H308" s="3">
        <v>64959.000000000502</v>
      </c>
      <c r="I308" s="3">
        <f t="shared" si="8"/>
        <v>519672.00000000402</v>
      </c>
      <c r="M308" s="5"/>
    </row>
    <row r="309" spans="1:13" ht="43.2" x14ac:dyDescent="0.3">
      <c r="A309" s="4">
        <v>275</v>
      </c>
      <c r="B309" s="4" t="s">
        <v>569</v>
      </c>
      <c r="C309" s="4">
        <v>20111614</v>
      </c>
      <c r="D309" s="4" t="s">
        <v>11</v>
      </c>
      <c r="E309" s="4" t="s">
        <v>569</v>
      </c>
      <c r="F309" s="4">
        <v>8</v>
      </c>
      <c r="G309" s="4" t="s">
        <v>492</v>
      </c>
      <c r="H309" s="3">
        <v>64959.000000000502</v>
      </c>
      <c r="I309" s="3">
        <f t="shared" si="8"/>
        <v>519672.00000000402</v>
      </c>
      <c r="M309" s="5"/>
    </row>
    <row r="310" spans="1:13" ht="43.2" x14ac:dyDescent="0.3">
      <c r="A310" s="4">
        <v>276</v>
      </c>
      <c r="B310" s="4" t="s">
        <v>570</v>
      </c>
      <c r="C310" s="4">
        <v>20111614</v>
      </c>
      <c r="D310" s="4" t="s">
        <v>11</v>
      </c>
      <c r="E310" s="4" t="s">
        <v>570</v>
      </c>
      <c r="F310" s="4">
        <v>10</v>
      </c>
      <c r="G310" s="4" t="s">
        <v>492</v>
      </c>
      <c r="H310" s="3">
        <v>64959.000000000502</v>
      </c>
      <c r="I310" s="3">
        <f t="shared" si="8"/>
        <v>649590.00000000501</v>
      </c>
      <c r="M310" s="5"/>
    </row>
    <row r="311" spans="1:13" ht="28.8" x14ac:dyDescent="0.3">
      <c r="A311" s="4">
        <v>277</v>
      </c>
      <c r="B311" s="4" t="s">
        <v>571</v>
      </c>
      <c r="C311" s="4">
        <v>27112700</v>
      </c>
      <c r="D311" s="4" t="s">
        <v>11</v>
      </c>
      <c r="E311" s="4" t="s">
        <v>571</v>
      </c>
      <c r="F311" s="4">
        <v>3</v>
      </c>
      <c r="G311" s="4" t="s">
        <v>492</v>
      </c>
      <c r="H311" s="3">
        <v>90616</v>
      </c>
      <c r="I311" s="3">
        <f t="shared" si="8"/>
        <v>271848</v>
      </c>
      <c r="M311" s="5"/>
    </row>
    <row r="312" spans="1:13" ht="28.8" x14ac:dyDescent="0.3">
      <c r="A312" s="4">
        <v>278</v>
      </c>
      <c r="B312" s="4" t="s">
        <v>572</v>
      </c>
      <c r="C312" s="4">
        <v>27112700</v>
      </c>
      <c r="D312" s="4" t="s">
        <v>11</v>
      </c>
      <c r="E312" s="4" t="s">
        <v>572</v>
      </c>
      <c r="F312" s="4">
        <v>3</v>
      </c>
      <c r="G312" s="4" t="s">
        <v>492</v>
      </c>
      <c r="H312" s="3">
        <v>74120.000000000306</v>
      </c>
      <c r="I312" s="3">
        <f t="shared" si="8"/>
        <v>222360.00000000093</v>
      </c>
      <c r="M312" s="5"/>
    </row>
    <row r="313" spans="1:13" ht="28.8" x14ac:dyDescent="0.3">
      <c r="A313" s="4">
        <v>279</v>
      </c>
      <c r="B313" s="4" t="s">
        <v>573</v>
      </c>
      <c r="C313" s="4">
        <v>60104912</v>
      </c>
      <c r="D313" s="4" t="s">
        <v>78</v>
      </c>
      <c r="E313" s="4" t="s">
        <v>574</v>
      </c>
      <c r="F313" s="4">
        <v>7</v>
      </c>
      <c r="G313" s="4" t="s">
        <v>492</v>
      </c>
      <c r="H313" s="3">
        <v>131249</v>
      </c>
      <c r="I313" s="3">
        <f t="shared" si="8"/>
        <v>918743</v>
      </c>
      <c r="M313" s="5"/>
    </row>
    <row r="314" spans="1:13" ht="28.8" x14ac:dyDescent="0.3">
      <c r="A314" s="4">
        <v>280</v>
      </c>
      <c r="B314" s="4" t="s">
        <v>575</v>
      </c>
      <c r="C314" s="4">
        <v>60104912</v>
      </c>
      <c r="D314" s="4" t="s">
        <v>78</v>
      </c>
      <c r="E314" s="4" t="s">
        <v>576</v>
      </c>
      <c r="F314" s="4">
        <v>1</v>
      </c>
      <c r="G314" s="4" t="s">
        <v>492</v>
      </c>
      <c r="H314" s="3">
        <v>538866</v>
      </c>
      <c r="I314" s="3">
        <f t="shared" si="8"/>
        <v>538866</v>
      </c>
      <c r="M314" s="5"/>
    </row>
    <row r="315" spans="1:13" ht="28.8" x14ac:dyDescent="0.3">
      <c r="A315" s="4">
        <v>281</v>
      </c>
      <c r="B315" s="4" t="s">
        <v>577</v>
      </c>
      <c r="C315" s="4">
        <v>60104912</v>
      </c>
      <c r="D315" s="4" t="s">
        <v>78</v>
      </c>
      <c r="E315" s="4" t="s">
        <v>578</v>
      </c>
      <c r="F315" s="4">
        <v>26</v>
      </c>
      <c r="G315" s="4" t="s">
        <v>492</v>
      </c>
      <c r="H315" s="3">
        <v>667221</v>
      </c>
      <c r="I315" s="3">
        <f t="shared" si="8"/>
        <v>17347746</v>
      </c>
      <c r="M315" s="5"/>
    </row>
    <row r="316" spans="1:13" ht="28.8" x14ac:dyDescent="0.3">
      <c r="A316" s="4">
        <v>282</v>
      </c>
      <c r="B316" s="4" t="s">
        <v>579</v>
      </c>
      <c r="C316" s="4">
        <v>27112700</v>
      </c>
      <c r="D316" s="4" t="s">
        <v>11</v>
      </c>
      <c r="E316" s="4" t="s">
        <v>579</v>
      </c>
      <c r="F316" s="4">
        <v>2</v>
      </c>
      <c r="G316" s="4" t="s">
        <v>492</v>
      </c>
      <c r="H316" s="3">
        <v>1674522</v>
      </c>
      <c r="I316" s="3">
        <f t="shared" si="8"/>
        <v>3349044</v>
      </c>
      <c r="M316" s="5"/>
    </row>
    <row r="317" spans="1:13" ht="28.8" x14ac:dyDescent="0.3">
      <c r="A317" s="4">
        <v>283</v>
      </c>
      <c r="B317" s="4" t="s">
        <v>580</v>
      </c>
      <c r="C317" s="4">
        <v>60104912</v>
      </c>
      <c r="D317" s="4" t="s">
        <v>78</v>
      </c>
      <c r="E317" s="4" t="s">
        <v>581</v>
      </c>
      <c r="F317" s="4">
        <v>3</v>
      </c>
      <c r="G317" s="4" t="s">
        <v>492</v>
      </c>
      <c r="H317" s="3">
        <v>2189067</v>
      </c>
      <c r="I317" s="3">
        <f t="shared" si="8"/>
        <v>6567201</v>
      </c>
      <c r="M317" s="5"/>
    </row>
    <row r="318" spans="1:13" ht="28.8" x14ac:dyDescent="0.3">
      <c r="A318" s="4">
        <v>284</v>
      </c>
      <c r="B318" s="4" t="s">
        <v>582</v>
      </c>
      <c r="C318" s="4">
        <v>30262002</v>
      </c>
      <c r="D318" s="4" t="s">
        <v>11</v>
      </c>
      <c r="E318" s="4" t="s">
        <v>582</v>
      </c>
      <c r="F318" s="4">
        <v>1</v>
      </c>
      <c r="G318" s="4" t="s">
        <v>492</v>
      </c>
      <c r="H318" s="3">
        <v>6604095</v>
      </c>
      <c r="I318" s="3">
        <f t="shared" si="8"/>
        <v>6604095</v>
      </c>
      <c r="M318" s="5"/>
    </row>
    <row r="319" spans="1:13" ht="28.8" x14ac:dyDescent="0.3">
      <c r="A319" s="4">
        <v>285</v>
      </c>
      <c r="B319" s="4" t="s">
        <v>583</v>
      </c>
      <c r="C319" s="4">
        <v>30262002</v>
      </c>
      <c r="D319" s="4" t="s">
        <v>11</v>
      </c>
      <c r="E319" s="4" t="s">
        <v>583</v>
      </c>
      <c r="F319" s="4">
        <v>1</v>
      </c>
      <c r="G319" s="4" t="s">
        <v>492</v>
      </c>
      <c r="H319" s="3">
        <v>16673390</v>
      </c>
      <c r="I319" s="3">
        <f t="shared" si="8"/>
        <v>16673390</v>
      </c>
      <c r="M319" s="5"/>
    </row>
    <row r="320" spans="1:13" ht="28.8" x14ac:dyDescent="0.3">
      <c r="A320" s="4">
        <v>286</v>
      </c>
      <c r="B320" s="4" t="s">
        <v>584</v>
      </c>
      <c r="C320" s="4">
        <v>27112402</v>
      </c>
      <c r="D320" s="4" t="s">
        <v>11</v>
      </c>
      <c r="E320" s="4" t="s">
        <v>585</v>
      </c>
      <c r="F320" s="4">
        <v>8</v>
      </c>
      <c r="G320" s="4" t="s">
        <v>492</v>
      </c>
      <c r="H320" s="3">
        <v>67790.000000000698</v>
      </c>
      <c r="I320" s="3">
        <f t="shared" si="8"/>
        <v>542320.00000000559</v>
      </c>
      <c r="M320" s="5"/>
    </row>
    <row r="321" spans="1:13" ht="28.8" x14ac:dyDescent="0.3">
      <c r="A321" s="4">
        <v>287</v>
      </c>
      <c r="B321" s="4" t="s">
        <v>586</v>
      </c>
      <c r="C321" s="4">
        <v>31201530</v>
      </c>
      <c r="D321" s="4" t="s">
        <v>21</v>
      </c>
      <c r="E321" s="4" t="s">
        <v>587</v>
      </c>
      <c r="F321" s="4">
        <v>8</v>
      </c>
      <c r="G321" s="4" t="s">
        <v>492</v>
      </c>
      <c r="H321" s="3">
        <v>363975</v>
      </c>
      <c r="I321" s="3">
        <f t="shared" si="8"/>
        <v>2911800</v>
      </c>
      <c r="M321" s="5"/>
    </row>
    <row r="322" spans="1:13" x14ac:dyDescent="0.3">
      <c r="A322" s="4">
        <v>288</v>
      </c>
      <c r="B322" s="4" t="s">
        <v>588</v>
      </c>
      <c r="C322" s="4">
        <v>39121409</v>
      </c>
      <c r="D322" s="4" t="s">
        <v>11</v>
      </c>
      <c r="E322" s="4" t="s">
        <v>588</v>
      </c>
      <c r="F322" s="4">
        <v>32</v>
      </c>
      <c r="G322" s="4" t="s">
        <v>492</v>
      </c>
      <c r="H322" s="3">
        <v>6363.0000000008404</v>
      </c>
      <c r="I322" s="3">
        <f t="shared" si="8"/>
        <v>203616.00000002689</v>
      </c>
      <c r="M322" s="5"/>
    </row>
    <row r="323" spans="1:13" x14ac:dyDescent="0.3">
      <c r="A323" s="4">
        <v>289</v>
      </c>
      <c r="B323" s="4" t="s">
        <v>589</v>
      </c>
      <c r="C323" s="4">
        <v>39121409</v>
      </c>
      <c r="D323" s="4" t="s">
        <v>11</v>
      </c>
      <c r="E323" s="4" t="s">
        <v>589</v>
      </c>
      <c r="F323" s="4">
        <v>30</v>
      </c>
      <c r="G323" s="4" t="s">
        <v>492</v>
      </c>
      <c r="H323" s="3">
        <v>9168.0000000004293</v>
      </c>
      <c r="I323" s="3">
        <f t="shared" si="8"/>
        <v>275040.00000001286</v>
      </c>
      <c r="M323" s="5"/>
    </row>
    <row r="324" spans="1:13" ht="21" customHeight="1" x14ac:dyDescent="0.3">
      <c r="A324" s="155" t="s">
        <v>14</v>
      </c>
      <c r="B324" s="155"/>
      <c r="C324" s="155"/>
      <c r="D324" s="155"/>
      <c r="E324" s="155"/>
      <c r="F324" s="155"/>
      <c r="G324" s="155"/>
      <c r="H324" s="155"/>
      <c r="I324" s="7">
        <f>SUM(I260:I323)</f>
        <v>81528201.000000298</v>
      </c>
      <c r="M324" s="5"/>
    </row>
    <row r="325" spans="1:13" ht="41.25" customHeight="1" x14ac:dyDescent="0.3">
      <c r="A325" s="155" t="s">
        <v>590</v>
      </c>
      <c r="B325" s="155"/>
      <c r="C325" s="155"/>
      <c r="D325" s="155"/>
      <c r="E325" s="155"/>
      <c r="F325" s="155"/>
      <c r="G325" s="155"/>
      <c r="H325" s="155"/>
      <c r="I325" s="155"/>
    </row>
    <row r="326" spans="1:13" ht="41.25" customHeight="1" x14ac:dyDescent="0.3">
      <c r="A326" s="2" t="s">
        <v>1</v>
      </c>
      <c r="B326" s="2" t="s">
        <v>2</v>
      </c>
      <c r="C326" s="2" t="s">
        <v>3</v>
      </c>
      <c r="D326" s="2" t="s">
        <v>4</v>
      </c>
      <c r="E326" s="2" t="s">
        <v>5</v>
      </c>
      <c r="F326" s="2" t="s">
        <v>6</v>
      </c>
      <c r="G326" s="2" t="s">
        <v>7</v>
      </c>
      <c r="H326" s="2" t="s">
        <v>8</v>
      </c>
      <c r="I326" s="2" t="s">
        <v>9</v>
      </c>
    </row>
    <row r="327" spans="1:13" ht="43.2" x14ac:dyDescent="0.3">
      <c r="A327" s="4">
        <v>290</v>
      </c>
      <c r="B327" s="4" t="s">
        <v>591</v>
      </c>
      <c r="C327" s="4">
        <v>25172000</v>
      </c>
      <c r="D327" s="4" t="s">
        <v>11</v>
      </c>
      <c r="E327" s="4" t="s">
        <v>591</v>
      </c>
      <c r="F327" s="4">
        <v>1</v>
      </c>
      <c r="G327" s="4" t="s">
        <v>592</v>
      </c>
      <c r="H327" s="3">
        <v>231392</v>
      </c>
      <c r="I327" s="3">
        <f t="shared" ref="I327:I340" si="9">H327*F327</f>
        <v>231392</v>
      </c>
      <c r="M327" s="5"/>
    </row>
    <row r="328" spans="1:13" ht="28.8" x14ac:dyDescent="0.3">
      <c r="A328" s="4">
        <v>291</v>
      </c>
      <c r="B328" s="4" t="s">
        <v>593</v>
      </c>
      <c r="C328" s="4">
        <v>25172000</v>
      </c>
      <c r="D328" s="4" t="s">
        <v>11</v>
      </c>
      <c r="E328" s="4" t="s">
        <v>593</v>
      </c>
      <c r="F328" s="4">
        <v>1</v>
      </c>
      <c r="G328" s="4" t="s">
        <v>592</v>
      </c>
      <c r="H328" s="3">
        <v>697686</v>
      </c>
      <c r="I328" s="3">
        <f t="shared" si="9"/>
        <v>697686</v>
      </c>
      <c r="M328" s="5"/>
    </row>
    <row r="329" spans="1:13" ht="28.8" x14ac:dyDescent="0.3">
      <c r="A329" s="4">
        <v>292</v>
      </c>
      <c r="B329" s="4" t="s">
        <v>594</v>
      </c>
      <c r="C329" s="4">
        <v>25172000</v>
      </c>
      <c r="D329" s="4" t="s">
        <v>11</v>
      </c>
      <c r="E329" s="4" t="s">
        <v>595</v>
      </c>
      <c r="F329" s="4">
        <v>1</v>
      </c>
      <c r="G329" s="4" t="s">
        <v>592</v>
      </c>
      <c r="H329" s="3">
        <v>182493</v>
      </c>
      <c r="I329" s="3">
        <f t="shared" si="9"/>
        <v>182493</v>
      </c>
      <c r="M329" s="5"/>
    </row>
    <row r="330" spans="1:13" ht="28.8" x14ac:dyDescent="0.3">
      <c r="A330" s="4">
        <v>293</v>
      </c>
      <c r="B330" s="4" t="s">
        <v>596</v>
      </c>
      <c r="C330" s="4">
        <v>25172000</v>
      </c>
      <c r="D330" s="4" t="s">
        <v>11</v>
      </c>
      <c r="E330" s="4" t="s">
        <v>596</v>
      </c>
      <c r="F330" s="4">
        <v>2</v>
      </c>
      <c r="G330" s="4" t="s">
        <v>592</v>
      </c>
      <c r="H330" s="3">
        <v>101422</v>
      </c>
      <c r="I330" s="3">
        <f t="shared" si="9"/>
        <v>202844</v>
      </c>
      <c r="M330" s="5"/>
    </row>
    <row r="331" spans="1:13" ht="43.2" x14ac:dyDescent="0.3">
      <c r="A331" s="4">
        <v>294</v>
      </c>
      <c r="B331" s="4" t="s">
        <v>597</v>
      </c>
      <c r="C331" s="4">
        <v>25172000</v>
      </c>
      <c r="D331" s="4" t="s">
        <v>11</v>
      </c>
      <c r="E331" s="4" t="s">
        <v>597</v>
      </c>
      <c r="F331" s="4">
        <v>1</v>
      </c>
      <c r="G331" s="4" t="s">
        <v>592</v>
      </c>
      <c r="H331" s="3">
        <v>488066</v>
      </c>
      <c r="I331" s="3">
        <f t="shared" si="9"/>
        <v>488066</v>
      </c>
      <c r="M331" s="5"/>
    </row>
    <row r="332" spans="1:13" ht="28.8" x14ac:dyDescent="0.3">
      <c r="A332" s="4">
        <v>295</v>
      </c>
      <c r="B332" s="4" t="s">
        <v>598</v>
      </c>
      <c r="C332" s="4">
        <v>40161504</v>
      </c>
      <c r="D332" s="4" t="s">
        <v>11</v>
      </c>
      <c r="E332" s="4" t="s">
        <v>598</v>
      </c>
      <c r="F332" s="4">
        <v>1</v>
      </c>
      <c r="G332" s="4" t="s">
        <v>592</v>
      </c>
      <c r="H332" s="3">
        <v>357968</v>
      </c>
      <c r="I332" s="3">
        <f t="shared" si="9"/>
        <v>357968</v>
      </c>
      <c r="M332" s="5"/>
    </row>
    <row r="333" spans="1:13" ht="43.2" x14ac:dyDescent="0.3">
      <c r="A333" s="4">
        <v>296</v>
      </c>
      <c r="B333" s="4" t="s">
        <v>599</v>
      </c>
      <c r="C333" s="4">
        <v>40161530</v>
      </c>
      <c r="D333" s="4" t="s">
        <v>11</v>
      </c>
      <c r="E333" s="4" t="s">
        <v>599</v>
      </c>
      <c r="F333" s="4">
        <v>1</v>
      </c>
      <c r="G333" s="4" t="s">
        <v>592</v>
      </c>
      <c r="H333" s="3">
        <v>586770</v>
      </c>
      <c r="I333" s="3">
        <f t="shared" si="9"/>
        <v>586770</v>
      </c>
      <c r="M333" s="5"/>
    </row>
    <row r="334" spans="1:13" ht="43.2" x14ac:dyDescent="0.3">
      <c r="A334" s="4">
        <v>297</v>
      </c>
      <c r="B334" s="4" t="s">
        <v>600</v>
      </c>
      <c r="C334" s="4">
        <v>40161504</v>
      </c>
      <c r="D334" s="4" t="s">
        <v>11</v>
      </c>
      <c r="E334" s="4" t="s">
        <v>600</v>
      </c>
      <c r="F334" s="4">
        <v>1</v>
      </c>
      <c r="G334" s="4" t="s">
        <v>592</v>
      </c>
      <c r="H334" s="3">
        <v>865238</v>
      </c>
      <c r="I334" s="3">
        <f t="shared" si="9"/>
        <v>865238</v>
      </c>
      <c r="M334" s="5"/>
    </row>
    <row r="335" spans="1:13" ht="28.8" x14ac:dyDescent="0.3">
      <c r="A335" s="4">
        <v>298</v>
      </c>
      <c r="B335" s="4" t="s">
        <v>601</v>
      </c>
      <c r="C335" s="4">
        <v>25172000</v>
      </c>
      <c r="D335" s="4" t="s">
        <v>11</v>
      </c>
      <c r="E335" s="4" t="s">
        <v>601</v>
      </c>
      <c r="F335" s="4">
        <v>2</v>
      </c>
      <c r="G335" s="4" t="s">
        <v>592</v>
      </c>
      <c r="H335" s="3">
        <v>147096</v>
      </c>
      <c r="I335" s="3">
        <f t="shared" si="9"/>
        <v>294192</v>
      </c>
      <c r="M335" s="5"/>
    </row>
    <row r="336" spans="1:13" ht="28.8" x14ac:dyDescent="0.3">
      <c r="A336" s="4">
        <v>299</v>
      </c>
      <c r="B336" s="4" t="s">
        <v>602</v>
      </c>
      <c r="C336" s="4">
        <v>40161505</v>
      </c>
      <c r="D336" s="4" t="s">
        <v>11</v>
      </c>
      <c r="E336" s="4" t="s">
        <v>602</v>
      </c>
      <c r="F336" s="4">
        <v>2</v>
      </c>
      <c r="G336" s="4" t="s">
        <v>592</v>
      </c>
      <c r="H336" s="3">
        <v>122176</v>
      </c>
      <c r="I336" s="3">
        <f t="shared" si="9"/>
        <v>244352</v>
      </c>
      <c r="M336" s="5"/>
    </row>
    <row r="337" spans="1:13" ht="28.8" x14ac:dyDescent="0.3">
      <c r="A337" s="4">
        <v>300</v>
      </c>
      <c r="B337" s="4" t="s">
        <v>603</v>
      </c>
      <c r="C337" s="4">
        <v>40161504</v>
      </c>
      <c r="D337" s="4" t="s">
        <v>11</v>
      </c>
      <c r="E337" s="4" t="s">
        <v>603</v>
      </c>
      <c r="F337" s="4">
        <v>1</v>
      </c>
      <c r="G337" s="4" t="s">
        <v>592</v>
      </c>
      <c r="H337" s="3">
        <v>593571</v>
      </c>
      <c r="I337" s="3">
        <f t="shared" si="9"/>
        <v>593571</v>
      </c>
      <c r="M337" s="5"/>
    </row>
    <row r="338" spans="1:13" ht="43.2" x14ac:dyDescent="0.3">
      <c r="A338" s="4">
        <v>301</v>
      </c>
      <c r="B338" s="4" t="s">
        <v>604</v>
      </c>
      <c r="C338" s="4">
        <v>15121806</v>
      </c>
      <c r="D338" s="4" t="s">
        <v>69</v>
      </c>
      <c r="E338" s="4" t="s">
        <v>604</v>
      </c>
      <c r="F338" s="4">
        <v>2</v>
      </c>
      <c r="G338" s="4" t="s">
        <v>592</v>
      </c>
      <c r="H338" s="3">
        <v>911349</v>
      </c>
      <c r="I338" s="3">
        <f t="shared" si="9"/>
        <v>1822698</v>
      </c>
      <c r="M338" s="5"/>
    </row>
    <row r="339" spans="1:13" ht="57.6" x14ac:dyDescent="0.3">
      <c r="A339" s="4">
        <v>302</v>
      </c>
      <c r="B339" s="4" t="s">
        <v>605</v>
      </c>
      <c r="C339" s="4">
        <v>40161513</v>
      </c>
      <c r="D339" s="4" t="s">
        <v>11</v>
      </c>
      <c r="E339" s="4" t="s">
        <v>606</v>
      </c>
      <c r="F339" s="4">
        <v>1</v>
      </c>
      <c r="G339" s="4" t="s">
        <v>592</v>
      </c>
      <c r="H339" s="3">
        <v>1362605</v>
      </c>
      <c r="I339" s="3">
        <f t="shared" si="9"/>
        <v>1362605</v>
      </c>
      <c r="M339" s="5"/>
    </row>
    <row r="340" spans="1:13" ht="57.6" x14ac:dyDescent="0.3">
      <c r="A340" s="4">
        <v>303</v>
      </c>
      <c r="B340" s="4" t="s">
        <v>607</v>
      </c>
      <c r="C340" s="4">
        <v>40161513</v>
      </c>
      <c r="D340" s="4" t="s">
        <v>11</v>
      </c>
      <c r="E340" s="4" t="s">
        <v>607</v>
      </c>
      <c r="F340" s="4">
        <v>1</v>
      </c>
      <c r="G340" s="4" t="s">
        <v>592</v>
      </c>
      <c r="H340" s="3">
        <v>1413425</v>
      </c>
      <c r="I340" s="3">
        <f t="shared" si="9"/>
        <v>1413425</v>
      </c>
      <c r="M340" s="5"/>
    </row>
    <row r="341" spans="1:13" ht="21" customHeight="1" x14ac:dyDescent="0.3">
      <c r="A341" s="155" t="s">
        <v>14</v>
      </c>
      <c r="B341" s="155"/>
      <c r="C341" s="155"/>
      <c r="D341" s="155"/>
      <c r="E341" s="155"/>
      <c r="F341" s="155"/>
      <c r="G341" s="155"/>
      <c r="H341" s="155"/>
      <c r="I341" s="7">
        <f>SUM(I327:I340)</f>
        <v>9343300</v>
      </c>
      <c r="M341" s="5"/>
    </row>
    <row r="342" spans="1:13" ht="41.25" customHeight="1" x14ac:dyDescent="0.3">
      <c r="A342" s="155" t="s">
        <v>608</v>
      </c>
      <c r="B342" s="155"/>
      <c r="C342" s="155"/>
      <c r="D342" s="155"/>
      <c r="E342" s="155"/>
      <c r="F342" s="155"/>
      <c r="G342" s="155"/>
      <c r="H342" s="155"/>
      <c r="I342" s="155"/>
    </row>
    <row r="343" spans="1:13" ht="41.25" customHeight="1" x14ac:dyDescent="0.3">
      <c r="A343" s="2" t="s">
        <v>1</v>
      </c>
      <c r="B343" s="2" t="s">
        <v>2</v>
      </c>
      <c r="C343" s="2" t="s">
        <v>3</v>
      </c>
      <c r="D343" s="2" t="s">
        <v>4</v>
      </c>
      <c r="E343" s="2" t="s">
        <v>5</v>
      </c>
      <c r="F343" s="2" t="s">
        <v>6</v>
      </c>
      <c r="G343" s="2" t="s">
        <v>7</v>
      </c>
      <c r="H343" s="2" t="s">
        <v>8</v>
      </c>
      <c r="I343" s="2" t="s">
        <v>9</v>
      </c>
    </row>
    <row r="344" spans="1:13" ht="43.2" x14ac:dyDescent="0.3">
      <c r="A344" s="4">
        <v>304</v>
      </c>
      <c r="B344" s="4" t="s">
        <v>609</v>
      </c>
      <c r="C344" s="4">
        <v>39121400</v>
      </c>
      <c r="D344" s="4" t="s">
        <v>11</v>
      </c>
      <c r="E344" s="4" t="s">
        <v>610</v>
      </c>
      <c r="F344" s="4">
        <v>2</v>
      </c>
      <c r="G344" s="4" t="s">
        <v>611</v>
      </c>
      <c r="H344" s="3">
        <v>654060</v>
      </c>
      <c r="I344" s="3">
        <f t="shared" ref="I344:I359" si="10">H344*F344</f>
        <v>1308120</v>
      </c>
      <c r="M344" s="5"/>
    </row>
    <row r="345" spans="1:13" ht="43.2" x14ac:dyDescent="0.3">
      <c r="A345" s="4">
        <v>305</v>
      </c>
      <c r="B345" s="4" t="s">
        <v>612</v>
      </c>
      <c r="C345" s="4">
        <v>39121419</v>
      </c>
      <c r="D345" s="4" t="s">
        <v>11</v>
      </c>
      <c r="E345" s="4" t="s">
        <v>613</v>
      </c>
      <c r="F345" s="4">
        <v>2</v>
      </c>
      <c r="G345" s="4" t="s">
        <v>611</v>
      </c>
      <c r="H345" s="3">
        <v>748950</v>
      </c>
      <c r="I345" s="3">
        <f t="shared" si="10"/>
        <v>1497900</v>
      </c>
      <c r="M345" s="5"/>
    </row>
    <row r="346" spans="1:13" ht="43.2" x14ac:dyDescent="0.3">
      <c r="A346" s="4">
        <v>306</v>
      </c>
      <c r="B346" s="4" t="s">
        <v>614</v>
      </c>
      <c r="C346" s="4">
        <v>26111700</v>
      </c>
      <c r="D346" s="4" t="s">
        <v>21</v>
      </c>
      <c r="E346" s="4" t="s">
        <v>615</v>
      </c>
      <c r="F346" s="4">
        <v>2</v>
      </c>
      <c r="G346" s="4" t="s">
        <v>611</v>
      </c>
      <c r="H346" s="3">
        <v>333452</v>
      </c>
      <c r="I346" s="3">
        <f t="shared" si="10"/>
        <v>666904</v>
      </c>
      <c r="M346" s="5"/>
    </row>
    <row r="347" spans="1:13" ht="43.2" x14ac:dyDescent="0.3">
      <c r="A347" s="4">
        <v>307</v>
      </c>
      <c r="B347" s="4" t="s">
        <v>616</v>
      </c>
      <c r="C347" s="4">
        <v>60104912</v>
      </c>
      <c r="D347" s="4" t="s">
        <v>21</v>
      </c>
      <c r="E347" s="4" t="s">
        <v>617</v>
      </c>
      <c r="F347" s="4">
        <v>2</v>
      </c>
      <c r="G347" s="4" t="s">
        <v>611</v>
      </c>
      <c r="H347" s="3">
        <v>229918</v>
      </c>
      <c r="I347" s="3">
        <f t="shared" si="10"/>
        <v>459836</v>
      </c>
      <c r="M347" s="5"/>
    </row>
    <row r="348" spans="1:13" ht="28.8" x14ac:dyDescent="0.3">
      <c r="A348" s="4">
        <v>308</v>
      </c>
      <c r="B348" s="4" t="s">
        <v>618</v>
      </c>
      <c r="C348" s="4">
        <v>26111702</v>
      </c>
      <c r="D348" s="4" t="s">
        <v>619</v>
      </c>
      <c r="E348" s="4" t="s">
        <v>618</v>
      </c>
      <c r="F348" s="4">
        <v>55</v>
      </c>
      <c r="G348" s="4" t="s">
        <v>620</v>
      </c>
      <c r="H348" s="3">
        <v>13578</v>
      </c>
      <c r="I348" s="3">
        <f t="shared" si="10"/>
        <v>746790</v>
      </c>
      <c r="M348" s="5"/>
    </row>
    <row r="349" spans="1:13" ht="28.8" x14ac:dyDescent="0.3">
      <c r="A349" s="4">
        <v>309</v>
      </c>
      <c r="B349" s="4" t="s">
        <v>621</v>
      </c>
      <c r="C349" s="4">
        <v>26111702</v>
      </c>
      <c r="D349" s="4" t="s">
        <v>11</v>
      </c>
      <c r="E349" s="4" t="s">
        <v>622</v>
      </c>
      <c r="F349" s="4">
        <v>55</v>
      </c>
      <c r="G349" s="4" t="s">
        <v>620</v>
      </c>
      <c r="H349" s="3">
        <v>24201.0000000006</v>
      </c>
      <c r="I349" s="3">
        <f t="shared" si="10"/>
        <v>1331055.0000000331</v>
      </c>
      <c r="M349" s="5"/>
    </row>
    <row r="350" spans="1:13" ht="28.8" x14ac:dyDescent="0.3">
      <c r="A350" s="4">
        <v>310</v>
      </c>
      <c r="B350" s="4" t="s">
        <v>623</v>
      </c>
      <c r="C350" s="4">
        <v>26111700</v>
      </c>
      <c r="D350" s="4" t="s">
        <v>619</v>
      </c>
      <c r="E350" s="4" t="s">
        <v>624</v>
      </c>
      <c r="F350" s="4">
        <v>25</v>
      </c>
      <c r="G350" s="4" t="s">
        <v>620</v>
      </c>
      <c r="H350" s="3">
        <v>177198</v>
      </c>
      <c r="I350" s="3">
        <f t="shared" si="10"/>
        <v>4429950</v>
      </c>
      <c r="M350" s="5"/>
    </row>
    <row r="351" spans="1:13" ht="28.8" x14ac:dyDescent="0.3">
      <c r="A351" s="4">
        <v>311</v>
      </c>
      <c r="B351" s="4" t="s">
        <v>625</v>
      </c>
      <c r="C351" s="4">
        <v>26111706</v>
      </c>
      <c r="D351" s="4" t="s">
        <v>37</v>
      </c>
      <c r="E351" s="4" t="s">
        <v>626</v>
      </c>
      <c r="F351" s="4">
        <v>20</v>
      </c>
      <c r="G351" s="4" t="s">
        <v>620</v>
      </c>
      <c r="H351" s="3">
        <v>23702</v>
      </c>
      <c r="I351" s="3">
        <f t="shared" si="10"/>
        <v>474040</v>
      </c>
      <c r="M351" s="5"/>
    </row>
    <row r="352" spans="1:13" ht="28.8" x14ac:dyDescent="0.3">
      <c r="A352" s="4">
        <v>312</v>
      </c>
      <c r="B352" s="4" t="s">
        <v>627</v>
      </c>
      <c r="C352" s="4">
        <v>26111706</v>
      </c>
      <c r="D352" s="4" t="s">
        <v>11</v>
      </c>
      <c r="E352" s="4" t="s">
        <v>628</v>
      </c>
      <c r="F352" s="4">
        <v>4</v>
      </c>
      <c r="G352" s="4" t="s">
        <v>620</v>
      </c>
      <c r="H352" s="3">
        <v>464604</v>
      </c>
      <c r="I352" s="3">
        <f t="shared" si="10"/>
        <v>1858416</v>
      </c>
      <c r="M352" s="5"/>
    </row>
    <row r="353" spans="1:13" ht="28.8" x14ac:dyDescent="0.3">
      <c r="A353" s="4">
        <v>313</v>
      </c>
      <c r="B353" s="4" t="s">
        <v>629</v>
      </c>
      <c r="C353" s="4">
        <v>26111703</v>
      </c>
      <c r="D353" s="4" t="s">
        <v>11</v>
      </c>
      <c r="E353" s="4" t="s">
        <v>629</v>
      </c>
      <c r="F353" s="4">
        <v>4</v>
      </c>
      <c r="G353" s="4" t="s">
        <v>620</v>
      </c>
      <c r="H353" s="3">
        <v>747127</v>
      </c>
      <c r="I353" s="3">
        <f t="shared" si="10"/>
        <v>2988508</v>
      </c>
      <c r="M353" s="5"/>
    </row>
    <row r="354" spans="1:13" ht="28.8" x14ac:dyDescent="0.3">
      <c r="A354" s="4">
        <v>314</v>
      </c>
      <c r="B354" s="4" t="s">
        <v>630</v>
      </c>
      <c r="C354" s="4">
        <v>26111702</v>
      </c>
      <c r="D354" s="4" t="s">
        <v>11</v>
      </c>
      <c r="E354" s="4" t="s">
        <v>630</v>
      </c>
      <c r="F354" s="4">
        <v>4</v>
      </c>
      <c r="G354" s="4" t="s">
        <v>620</v>
      </c>
      <c r="H354" s="3">
        <v>991600</v>
      </c>
      <c r="I354" s="3">
        <f t="shared" si="10"/>
        <v>3966400</v>
      </c>
      <c r="M354" s="5"/>
    </row>
    <row r="355" spans="1:13" ht="28.8" x14ac:dyDescent="0.3">
      <c r="A355" s="4">
        <v>315</v>
      </c>
      <c r="B355" s="4" t="s">
        <v>631</v>
      </c>
      <c r="C355" s="4">
        <v>26111702</v>
      </c>
      <c r="D355" s="4" t="s">
        <v>11</v>
      </c>
      <c r="E355" s="4" t="s">
        <v>632</v>
      </c>
      <c r="F355" s="4">
        <v>4</v>
      </c>
      <c r="G355" s="4" t="s">
        <v>620</v>
      </c>
      <c r="H355" s="3">
        <v>767690</v>
      </c>
      <c r="I355" s="3">
        <f t="shared" si="10"/>
        <v>3070760</v>
      </c>
      <c r="M355" s="5"/>
    </row>
    <row r="356" spans="1:13" ht="28.8" x14ac:dyDescent="0.3">
      <c r="A356" s="4">
        <v>316</v>
      </c>
      <c r="B356" s="4" t="s">
        <v>633</v>
      </c>
      <c r="C356" s="4">
        <v>26111711</v>
      </c>
      <c r="D356" s="4" t="s">
        <v>11</v>
      </c>
      <c r="E356" s="4" t="s">
        <v>633</v>
      </c>
      <c r="F356" s="4">
        <v>4</v>
      </c>
      <c r="G356" s="4" t="s">
        <v>620</v>
      </c>
      <c r="H356" s="3">
        <v>1623345</v>
      </c>
      <c r="I356" s="3">
        <f t="shared" si="10"/>
        <v>6493380</v>
      </c>
      <c r="M356" s="5"/>
    </row>
    <row r="357" spans="1:13" ht="28.8" x14ac:dyDescent="0.3">
      <c r="A357" s="4">
        <v>317</v>
      </c>
      <c r="B357" s="4" t="s">
        <v>634</v>
      </c>
      <c r="C357" s="4">
        <v>39111710</v>
      </c>
      <c r="D357" s="4" t="s">
        <v>11</v>
      </c>
      <c r="E357" s="4" t="s">
        <v>635</v>
      </c>
      <c r="F357" s="4">
        <v>30</v>
      </c>
      <c r="G357" s="4" t="s">
        <v>636</v>
      </c>
      <c r="H357" s="3">
        <v>19090.000000000298</v>
      </c>
      <c r="I357" s="3">
        <f t="shared" si="10"/>
        <v>572700.00000000896</v>
      </c>
      <c r="M357" s="5"/>
    </row>
    <row r="358" spans="1:13" ht="28.8" x14ac:dyDescent="0.3">
      <c r="A358" s="4">
        <v>318</v>
      </c>
      <c r="B358" s="4" t="s">
        <v>637</v>
      </c>
      <c r="C358" s="4">
        <v>26101732</v>
      </c>
      <c r="D358" s="4" t="s">
        <v>11</v>
      </c>
      <c r="E358" s="4" t="s">
        <v>637</v>
      </c>
      <c r="F358" s="4">
        <v>7</v>
      </c>
      <c r="G358" s="4" t="s">
        <v>638</v>
      </c>
      <c r="H358" s="3">
        <v>30623.000000000899</v>
      </c>
      <c r="I358" s="3">
        <f t="shared" si="10"/>
        <v>214361.00000000629</v>
      </c>
      <c r="M358" s="5"/>
    </row>
    <row r="359" spans="1:13" ht="28.8" x14ac:dyDescent="0.3">
      <c r="A359" s="4">
        <v>319</v>
      </c>
      <c r="B359" s="4" t="s">
        <v>639</v>
      </c>
      <c r="C359" s="4">
        <v>26111711</v>
      </c>
      <c r="D359" s="4" t="s">
        <v>11</v>
      </c>
      <c r="E359" s="4" t="s">
        <v>640</v>
      </c>
      <c r="F359" s="4">
        <v>16</v>
      </c>
      <c r="G359" s="4" t="s">
        <v>620</v>
      </c>
      <c r="H359" s="3">
        <v>147362</v>
      </c>
      <c r="I359" s="3">
        <f t="shared" si="10"/>
        <v>2357792</v>
      </c>
      <c r="M359" s="5"/>
    </row>
    <row r="360" spans="1:13" ht="21" customHeight="1" x14ac:dyDescent="0.3">
      <c r="A360" s="155" t="s">
        <v>14</v>
      </c>
      <c r="B360" s="155"/>
      <c r="C360" s="155"/>
      <c r="D360" s="155"/>
      <c r="E360" s="155"/>
      <c r="F360" s="155"/>
      <c r="G360" s="155"/>
      <c r="H360" s="155"/>
      <c r="I360" s="7">
        <f>SUM(I344:I359)</f>
        <v>32436912.000000048</v>
      </c>
      <c r="M360" s="5"/>
    </row>
    <row r="361" spans="1:13" ht="41.25" customHeight="1" x14ac:dyDescent="0.3">
      <c r="A361" s="155" t="s">
        <v>641</v>
      </c>
      <c r="B361" s="155"/>
      <c r="C361" s="155"/>
      <c r="D361" s="155"/>
      <c r="E361" s="155"/>
      <c r="F361" s="155"/>
      <c r="G361" s="155"/>
      <c r="H361" s="155"/>
      <c r="I361" s="155"/>
    </row>
    <row r="362" spans="1:13" ht="41.25" customHeight="1" x14ac:dyDescent="0.3">
      <c r="A362" s="2" t="s">
        <v>1</v>
      </c>
      <c r="B362" s="2" t="s">
        <v>2</v>
      </c>
      <c r="C362" s="2" t="s">
        <v>3</v>
      </c>
      <c r="D362" s="2" t="s">
        <v>4</v>
      </c>
      <c r="E362" s="2" t="s">
        <v>5</v>
      </c>
      <c r="F362" s="2" t="s">
        <v>6</v>
      </c>
      <c r="G362" s="2" t="s">
        <v>7</v>
      </c>
      <c r="H362" s="2" t="s">
        <v>8</v>
      </c>
      <c r="I362" s="2" t="s">
        <v>9</v>
      </c>
    </row>
    <row r="363" spans="1:13" ht="28.8" x14ac:dyDescent="0.3">
      <c r="A363" s="4">
        <v>320</v>
      </c>
      <c r="B363" s="4" t="s">
        <v>642</v>
      </c>
      <c r="C363" s="4">
        <v>39211000</v>
      </c>
      <c r="D363" s="4" t="s">
        <v>11</v>
      </c>
      <c r="E363" s="4" t="s">
        <v>643</v>
      </c>
      <c r="F363" s="4">
        <v>10</v>
      </c>
      <c r="G363" s="4" t="s">
        <v>644</v>
      </c>
      <c r="H363" s="3">
        <v>47168.000000000502</v>
      </c>
      <c r="I363" s="3">
        <f>H363*F363</f>
        <v>471680.00000000501</v>
      </c>
      <c r="M363" s="5"/>
    </row>
    <row r="364" spans="1:13" ht="28.8" x14ac:dyDescent="0.3">
      <c r="A364" s="4">
        <v>321</v>
      </c>
      <c r="B364" s="4" t="s">
        <v>645</v>
      </c>
      <c r="C364" s="4">
        <v>39121601</v>
      </c>
      <c r="D364" s="4" t="s">
        <v>11</v>
      </c>
      <c r="E364" s="4" t="s">
        <v>646</v>
      </c>
      <c r="F364" s="4">
        <v>1</v>
      </c>
      <c r="G364" s="4" t="s">
        <v>644</v>
      </c>
      <c r="H364" s="3">
        <v>288163</v>
      </c>
      <c r="I364" s="3">
        <f>H364*F364</f>
        <v>288163</v>
      </c>
      <c r="M364" s="5"/>
    </row>
    <row r="365" spans="1:13" ht="21" customHeight="1" x14ac:dyDescent="0.3">
      <c r="A365" s="155" t="s">
        <v>14</v>
      </c>
      <c r="B365" s="155"/>
      <c r="C365" s="155"/>
      <c r="D365" s="155"/>
      <c r="E365" s="155"/>
      <c r="F365" s="155"/>
      <c r="G365" s="155"/>
      <c r="H365" s="155"/>
      <c r="I365" s="6">
        <f>SUM(I363:I364)</f>
        <v>759843.00000000501</v>
      </c>
      <c r="M365" s="5"/>
    </row>
    <row r="366" spans="1:13" ht="41.25" customHeight="1" x14ac:dyDescent="0.3">
      <c r="A366" s="155" t="s">
        <v>647</v>
      </c>
      <c r="B366" s="155"/>
      <c r="C366" s="155"/>
      <c r="D366" s="155"/>
      <c r="E366" s="155"/>
      <c r="F366" s="155"/>
      <c r="G366" s="155"/>
      <c r="H366" s="155"/>
      <c r="I366" s="155"/>
    </row>
    <row r="367" spans="1:13" ht="41.25" customHeight="1" x14ac:dyDescent="0.3">
      <c r="A367" s="2" t="s">
        <v>1</v>
      </c>
      <c r="B367" s="2" t="s">
        <v>2</v>
      </c>
      <c r="C367" s="2" t="s">
        <v>3</v>
      </c>
      <c r="D367" s="2" t="s">
        <v>4</v>
      </c>
      <c r="E367" s="2" t="s">
        <v>5</v>
      </c>
      <c r="F367" s="2" t="s">
        <v>6</v>
      </c>
      <c r="G367" s="2" t="s">
        <v>7</v>
      </c>
      <c r="H367" s="2" t="s">
        <v>8</v>
      </c>
      <c r="I367" s="2" t="s">
        <v>9</v>
      </c>
    </row>
    <row r="368" spans="1:13" ht="28.8" x14ac:dyDescent="0.3">
      <c r="A368" s="4">
        <v>322</v>
      </c>
      <c r="B368" s="4" t="s">
        <v>648</v>
      </c>
      <c r="C368" s="4">
        <v>27111907</v>
      </c>
      <c r="D368" s="4" t="s">
        <v>11</v>
      </c>
      <c r="E368" s="4" t="s">
        <v>649</v>
      </c>
      <c r="F368" s="4">
        <v>4</v>
      </c>
      <c r="G368" s="4" t="s">
        <v>650</v>
      </c>
      <c r="H368" s="3">
        <v>17412</v>
      </c>
      <c r="I368" s="3">
        <f t="shared" ref="I368:I373" si="11">H368*F368</f>
        <v>69648</v>
      </c>
      <c r="M368" s="5"/>
    </row>
    <row r="369" spans="1:13" ht="28.8" x14ac:dyDescent="0.3">
      <c r="A369" s="4">
        <v>323</v>
      </c>
      <c r="B369" s="4" t="s">
        <v>651</v>
      </c>
      <c r="C369" s="4">
        <v>60121241</v>
      </c>
      <c r="D369" s="4" t="s">
        <v>11</v>
      </c>
      <c r="E369" s="4" t="s">
        <v>652</v>
      </c>
      <c r="F369" s="4">
        <v>42</v>
      </c>
      <c r="G369" s="4" t="s">
        <v>650</v>
      </c>
      <c r="H369" s="3">
        <v>5245.0000000005002</v>
      </c>
      <c r="I369" s="3">
        <f t="shared" si="11"/>
        <v>220290.00000002101</v>
      </c>
      <c r="M369" s="5"/>
    </row>
    <row r="370" spans="1:13" ht="28.8" x14ac:dyDescent="0.3">
      <c r="A370" s="4">
        <v>324</v>
      </c>
      <c r="B370" s="4" t="s">
        <v>653</v>
      </c>
      <c r="C370" s="4">
        <v>40141742</v>
      </c>
      <c r="D370" s="4" t="s">
        <v>11</v>
      </c>
      <c r="E370" s="4" t="s">
        <v>654</v>
      </c>
      <c r="F370" s="4">
        <v>40</v>
      </c>
      <c r="G370" s="4" t="s">
        <v>650</v>
      </c>
      <c r="H370" s="3">
        <v>4783.0000000001601</v>
      </c>
      <c r="I370" s="3">
        <f t="shared" si="11"/>
        <v>191320.0000000064</v>
      </c>
      <c r="M370" s="5"/>
    </row>
    <row r="371" spans="1:13" ht="28.8" x14ac:dyDescent="0.3">
      <c r="A371" s="4">
        <v>325</v>
      </c>
      <c r="B371" s="4" t="s">
        <v>655</v>
      </c>
      <c r="C371" s="4">
        <v>31211904</v>
      </c>
      <c r="D371" s="4" t="s">
        <v>11</v>
      </c>
      <c r="E371" s="4" t="s">
        <v>655</v>
      </c>
      <c r="F371" s="4">
        <v>5</v>
      </c>
      <c r="G371" s="4" t="s">
        <v>650</v>
      </c>
      <c r="H371" s="3">
        <v>8700.0000000002492</v>
      </c>
      <c r="I371" s="3">
        <f t="shared" si="11"/>
        <v>43500.000000001244</v>
      </c>
      <c r="M371" s="5"/>
    </row>
    <row r="372" spans="1:13" ht="28.8" x14ac:dyDescent="0.3">
      <c r="A372" s="4">
        <v>326</v>
      </c>
      <c r="B372" s="4" t="s">
        <v>656</v>
      </c>
      <c r="C372" s="4">
        <v>31211904</v>
      </c>
      <c r="D372" s="4" t="s">
        <v>11</v>
      </c>
      <c r="E372" s="4" t="s">
        <v>656</v>
      </c>
      <c r="F372" s="4">
        <v>13</v>
      </c>
      <c r="G372" s="4" t="s">
        <v>650</v>
      </c>
      <c r="H372" s="3">
        <v>7930.0000000004802</v>
      </c>
      <c r="I372" s="3">
        <f t="shared" si="11"/>
        <v>103090.00000000624</v>
      </c>
      <c r="M372" s="5"/>
    </row>
    <row r="373" spans="1:13" ht="28.8" x14ac:dyDescent="0.3">
      <c r="A373" s="4">
        <v>327</v>
      </c>
      <c r="B373" s="4" t="s">
        <v>657</v>
      </c>
      <c r="C373" s="4">
        <v>31211904</v>
      </c>
      <c r="D373" s="4" t="s">
        <v>11</v>
      </c>
      <c r="E373" s="4" t="s">
        <v>657</v>
      </c>
      <c r="F373" s="4">
        <v>6</v>
      </c>
      <c r="G373" s="4" t="s">
        <v>650</v>
      </c>
      <c r="H373" s="3">
        <v>10975.0000000001</v>
      </c>
      <c r="I373" s="3">
        <f t="shared" si="11"/>
        <v>65850.000000000597</v>
      </c>
      <c r="M373" s="5"/>
    </row>
    <row r="374" spans="1:13" ht="21" customHeight="1" x14ac:dyDescent="0.3">
      <c r="A374" s="155" t="s">
        <v>14</v>
      </c>
      <c r="B374" s="155"/>
      <c r="C374" s="155"/>
      <c r="D374" s="155"/>
      <c r="E374" s="155"/>
      <c r="F374" s="155"/>
      <c r="G374" s="155"/>
      <c r="H374" s="155"/>
      <c r="I374" s="6">
        <f>SUM(I368:I373)</f>
        <v>693698.00000003551</v>
      </c>
      <c r="M374" s="5"/>
    </row>
  </sheetData>
  <autoFilter ref="E3:E374" xr:uid="{00000000-0009-0000-0000-000000000000}"/>
  <mergeCells count="30">
    <mergeCell ref="A361:I361"/>
    <mergeCell ref="A365:H365"/>
    <mergeCell ref="A366:I366"/>
    <mergeCell ref="A374:H374"/>
    <mergeCell ref="A182:I182"/>
    <mergeCell ref="A234:H234"/>
    <mergeCell ref="A235:I235"/>
    <mergeCell ref="A257:H257"/>
    <mergeCell ref="A258:I258"/>
    <mergeCell ref="A324:H324"/>
    <mergeCell ref="A325:I325"/>
    <mergeCell ref="A341:H341"/>
    <mergeCell ref="A342:I342"/>
    <mergeCell ref="A360:H360"/>
    <mergeCell ref="A175:H175"/>
    <mergeCell ref="A176:I176"/>
    <mergeCell ref="A181:H181"/>
    <mergeCell ref="A57:H57"/>
    <mergeCell ref="A3:I3"/>
    <mergeCell ref="A6:H6"/>
    <mergeCell ref="A7:I7"/>
    <mergeCell ref="A16:H16"/>
    <mergeCell ref="A17:I17"/>
    <mergeCell ref="A21:H21"/>
    <mergeCell ref="A22:I22"/>
    <mergeCell ref="A36:H36"/>
    <mergeCell ref="A37:I37"/>
    <mergeCell ref="A48:H48"/>
    <mergeCell ref="A49:I49"/>
    <mergeCell ref="A58:I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28"/>
  <sheetViews>
    <sheetView topLeftCell="A251" zoomScale="85" zoomScaleNormal="85" workbookViewId="0">
      <selection activeCell="D265" sqref="D265"/>
    </sheetView>
  </sheetViews>
  <sheetFormatPr baseColWidth="10" defaultColWidth="11.44140625" defaultRowHeight="14.4" x14ac:dyDescent="0.3"/>
  <cols>
    <col min="1" max="1" width="11" customWidth="1"/>
    <col min="2" max="2" width="43.44140625" style="1" customWidth="1"/>
    <col min="3" max="4" width="28.6640625" customWidth="1"/>
    <col min="6" max="6" width="25.5546875" bestFit="1" customWidth="1"/>
    <col min="7" max="7" width="13.109375" customWidth="1"/>
    <col min="8" max="8" width="15.6640625" customWidth="1"/>
    <col min="9" max="9" width="18.44140625" customWidth="1"/>
    <col min="10" max="10" width="18.109375" customWidth="1"/>
    <col min="11" max="11" width="6" customWidth="1"/>
    <col min="12" max="12" width="11.44140625" customWidth="1"/>
    <col min="13" max="13" width="25.5546875" customWidth="1"/>
  </cols>
  <sheetData>
    <row r="1" spans="1:15" ht="28.8" x14ac:dyDescent="0.3">
      <c r="A1" s="34" t="s">
        <v>658</v>
      </c>
      <c r="B1" s="34" t="s">
        <v>659</v>
      </c>
      <c r="C1" s="34" t="s">
        <v>660</v>
      </c>
      <c r="D1" s="34" t="s">
        <v>2</v>
      </c>
      <c r="E1" s="34" t="s">
        <v>3</v>
      </c>
      <c r="F1" s="34" t="s">
        <v>4</v>
      </c>
      <c r="G1" s="34" t="s">
        <v>661</v>
      </c>
      <c r="H1" s="34" t="s">
        <v>7</v>
      </c>
      <c r="I1" s="34" t="s">
        <v>662</v>
      </c>
      <c r="J1" s="34" t="s">
        <v>9</v>
      </c>
      <c r="K1" s="8"/>
      <c r="L1" s="8"/>
      <c r="M1" s="8"/>
      <c r="N1" s="8"/>
      <c r="O1" s="8"/>
    </row>
    <row r="2" spans="1:15" s="8" customFormat="1" ht="43.2" x14ac:dyDescent="0.3">
      <c r="A2" s="4">
        <v>1</v>
      </c>
      <c r="B2" s="4" t="s">
        <v>12</v>
      </c>
      <c r="C2" s="25">
        <v>1105431</v>
      </c>
      <c r="D2" s="4" t="s">
        <v>10</v>
      </c>
      <c r="E2" s="4">
        <v>31201534</v>
      </c>
      <c r="F2" s="4" t="s">
        <v>11</v>
      </c>
      <c r="G2" s="4">
        <v>1</v>
      </c>
      <c r="H2" s="4" t="s">
        <v>13</v>
      </c>
      <c r="I2" s="3">
        <v>588988</v>
      </c>
      <c r="J2" s="3">
        <f t="shared" ref="J2:J65" si="0">I2*G2</f>
        <v>588988</v>
      </c>
      <c r="K2"/>
      <c r="L2"/>
      <c r="M2" s="5"/>
      <c r="N2"/>
      <c r="O2"/>
    </row>
    <row r="3" spans="1:15" ht="28.8" x14ac:dyDescent="0.3">
      <c r="A3" s="4">
        <v>2</v>
      </c>
      <c r="B3" s="4" t="s">
        <v>18</v>
      </c>
      <c r="C3" s="25">
        <v>1304282</v>
      </c>
      <c r="D3" s="4" t="s">
        <v>16</v>
      </c>
      <c r="E3" s="4">
        <v>47131500</v>
      </c>
      <c r="F3" s="4" t="s">
        <v>17</v>
      </c>
      <c r="G3" s="4">
        <v>1</v>
      </c>
      <c r="H3" s="4" t="s">
        <v>19</v>
      </c>
      <c r="I3" s="3">
        <v>386758</v>
      </c>
      <c r="J3" s="3">
        <f t="shared" si="0"/>
        <v>386758</v>
      </c>
      <c r="M3" s="5"/>
    </row>
    <row r="4" spans="1:15" ht="28.8" x14ac:dyDescent="0.3">
      <c r="A4" s="4">
        <v>3</v>
      </c>
      <c r="B4" s="4" t="s">
        <v>22</v>
      </c>
      <c r="C4" s="25">
        <v>1311486</v>
      </c>
      <c r="D4" s="4" t="s">
        <v>20</v>
      </c>
      <c r="E4" s="4">
        <v>40161805</v>
      </c>
      <c r="F4" s="4" t="s">
        <v>21</v>
      </c>
      <c r="G4" s="4">
        <v>1</v>
      </c>
      <c r="H4" s="4" t="s">
        <v>19</v>
      </c>
      <c r="I4" s="3">
        <v>7709254</v>
      </c>
      <c r="J4" s="3">
        <f t="shared" si="0"/>
        <v>7709254</v>
      </c>
      <c r="M4" s="5"/>
    </row>
    <row r="5" spans="1:15" ht="28.8" x14ac:dyDescent="0.3">
      <c r="A5" s="4">
        <v>4</v>
      </c>
      <c r="B5" s="4" t="s">
        <v>24</v>
      </c>
      <c r="C5" s="25">
        <v>1311486</v>
      </c>
      <c r="D5" s="4" t="s">
        <v>23</v>
      </c>
      <c r="E5" s="4">
        <v>40161805</v>
      </c>
      <c r="F5" s="4" t="s">
        <v>21</v>
      </c>
      <c r="G5" s="4">
        <v>1</v>
      </c>
      <c r="H5" s="4" t="s">
        <v>19</v>
      </c>
      <c r="I5" s="3">
        <v>7770847</v>
      </c>
      <c r="J5" s="3">
        <f t="shared" si="0"/>
        <v>7770847</v>
      </c>
      <c r="M5" s="5"/>
    </row>
    <row r="6" spans="1:15" x14ac:dyDescent="0.3">
      <c r="A6" s="4">
        <v>5</v>
      </c>
      <c r="B6" s="4" t="s">
        <v>26</v>
      </c>
      <c r="C6" s="25">
        <v>1267082</v>
      </c>
      <c r="D6" s="4" t="s">
        <v>25</v>
      </c>
      <c r="E6" s="4">
        <v>40161805</v>
      </c>
      <c r="F6" s="4" t="s">
        <v>21</v>
      </c>
      <c r="G6" s="4">
        <v>1</v>
      </c>
      <c r="H6" s="4" t="s">
        <v>19</v>
      </c>
      <c r="I6" s="3">
        <v>21465431</v>
      </c>
      <c r="J6" s="3">
        <f t="shared" si="0"/>
        <v>21465431</v>
      </c>
      <c r="M6" s="5"/>
    </row>
    <row r="7" spans="1:15" ht="28.8" x14ac:dyDescent="0.3">
      <c r="A7" s="4">
        <v>6</v>
      </c>
      <c r="B7" s="4" t="s">
        <v>28</v>
      </c>
      <c r="C7" s="26">
        <v>1765751</v>
      </c>
      <c r="D7" s="4" t="s">
        <v>27</v>
      </c>
      <c r="E7" s="4">
        <v>47131502</v>
      </c>
      <c r="F7" s="4" t="s">
        <v>21</v>
      </c>
      <c r="G7" s="4">
        <v>285</v>
      </c>
      <c r="H7" s="4" t="s">
        <v>19</v>
      </c>
      <c r="I7" s="3">
        <v>229075</v>
      </c>
      <c r="J7" s="3">
        <f t="shared" si="0"/>
        <v>65286375</v>
      </c>
      <c r="M7" s="5"/>
    </row>
    <row r="8" spans="1:15" ht="28.8" x14ac:dyDescent="0.3">
      <c r="A8" s="4">
        <v>7</v>
      </c>
      <c r="B8" s="4" t="s">
        <v>30</v>
      </c>
      <c r="C8" s="26">
        <v>1343900</v>
      </c>
      <c r="D8" s="4" t="s">
        <v>29</v>
      </c>
      <c r="E8" s="4">
        <v>11162114</v>
      </c>
      <c r="F8" s="4" t="s">
        <v>21</v>
      </c>
      <c r="G8" s="4">
        <v>1</v>
      </c>
      <c r="H8" s="4" t="s">
        <v>19</v>
      </c>
      <c r="I8" s="3">
        <v>2941029</v>
      </c>
      <c r="J8" s="3">
        <f t="shared" si="0"/>
        <v>2941029</v>
      </c>
      <c r="M8" s="5"/>
    </row>
    <row r="9" spans="1:15" ht="28.8" x14ac:dyDescent="0.3">
      <c r="A9" s="4">
        <v>8</v>
      </c>
      <c r="B9" s="4" t="s">
        <v>31</v>
      </c>
      <c r="C9" s="26">
        <v>1445681</v>
      </c>
      <c r="D9" s="4" t="s">
        <v>29</v>
      </c>
      <c r="E9" s="4">
        <v>11162114</v>
      </c>
      <c r="F9" s="4" t="s">
        <v>21</v>
      </c>
      <c r="G9" s="4">
        <v>1</v>
      </c>
      <c r="H9" s="4" t="s">
        <v>19</v>
      </c>
      <c r="I9" s="3">
        <v>2941029</v>
      </c>
      <c r="J9" s="3">
        <f t="shared" si="0"/>
        <v>2941029</v>
      </c>
      <c r="M9" s="5"/>
    </row>
    <row r="10" spans="1:15" ht="28.8" x14ac:dyDescent="0.3">
      <c r="A10" s="4">
        <v>9</v>
      </c>
      <c r="B10" s="4" t="s">
        <v>34</v>
      </c>
      <c r="C10" s="27">
        <v>1112448</v>
      </c>
      <c r="D10" s="4" t="s">
        <v>33</v>
      </c>
      <c r="E10" s="4">
        <v>42141504</v>
      </c>
      <c r="F10" s="4" t="s">
        <v>17</v>
      </c>
      <c r="G10" s="4">
        <v>7</v>
      </c>
      <c r="H10" s="4" t="s">
        <v>35</v>
      </c>
      <c r="I10" s="3">
        <v>24247</v>
      </c>
      <c r="J10" s="3">
        <f t="shared" si="0"/>
        <v>169729</v>
      </c>
      <c r="M10" s="5"/>
    </row>
    <row r="11" spans="1:15" x14ac:dyDescent="0.3">
      <c r="A11" s="4">
        <v>10</v>
      </c>
      <c r="B11" s="4" t="s">
        <v>38</v>
      </c>
      <c r="C11" s="29" t="s">
        <v>663</v>
      </c>
      <c r="D11" s="4" t="s">
        <v>36</v>
      </c>
      <c r="E11" s="4">
        <v>42181501</v>
      </c>
      <c r="F11" s="4" t="s">
        <v>37</v>
      </c>
      <c r="G11" s="4">
        <v>3</v>
      </c>
      <c r="H11" s="4" t="s">
        <v>35</v>
      </c>
      <c r="I11" s="3">
        <v>20227</v>
      </c>
      <c r="J11" s="3">
        <f t="shared" si="0"/>
        <v>60681</v>
      </c>
      <c r="M11" s="5"/>
    </row>
    <row r="12" spans="1:15" ht="28.8" x14ac:dyDescent="0.3">
      <c r="A12" s="4">
        <v>11</v>
      </c>
      <c r="B12" s="4" t="s">
        <v>41</v>
      </c>
      <c r="C12" s="25">
        <v>1141176</v>
      </c>
      <c r="D12" s="4" t="s">
        <v>40</v>
      </c>
      <c r="E12" s="4">
        <v>14121503</v>
      </c>
      <c r="F12" s="4" t="s">
        <v>11</v>
      </c>
      <c r="G12" s="4">
        <v>5</v>
      </c>
      <c r="H12" s="4" t="s">
        <v>42</v>
      </c>
      <c r="I12" s="3">
        <v>27842</v>
      </c>
      <c r="J12" s="3">
        <f t="shared" si="0"/>
        <v>139210</v>
      </c>
      <c r="M12" s="5"/>
    </row>
    <row r="13" spans="1:15" ht="28.8" x14ac:dyDescent="0.3">
      <c r="A13" s="4">
        <v>12</v>
      </c>
      <c r="B13" s="4" t="s">
        <v>44</v>
      </c>
      <c r="C13" s="26">
        <v>1903112</v>
      </c>
      <c r="D13" s="4" t="s">
        <v>43</v>
      </c>
      <c r="E13" s="4">
        <v>31201515</v>
      </c>
      <c r="F13" s="4" t="s">
        <v>21</v>
      </c>
      <c r="G13" s="4">
        <v>30</v>
      </c>
      <c r="H13" s="4" t="s">
        <v>42</v>
      </c>
      <c r="I13" s="3">
        <v>24952</v>
      </c>
      <c r="J13" s="3">
        <f t="shared" si="0"/>
        <v>748560</v>
      </c>
      <c r="M13" s="5"/>
    </row>
    <row r="14" spans="1:15" ht="28.8" x14ac:dyDescent="0.3">
      <c r="A14" s="4">
        <v>13</v>
      </c>
      <c r="B14" s="4" t="s">
        <v>46</v>
      </c>
      <c r="C14" s="26">
        <v>1664795</v>
      </c>
      <c r="D14" s="4" t="s">
        <v>45</v>
      </c>
      <c r="E14" s="4">
        <v>24112505</v>
      </c>
      <c r="F14" s="4" t="s">
        <v>11</v>
      </c>
      <c r="G14" s="4">
        <v>5</v>
      </c>
      <c r="H14" s="4" t="s">
        <v>42</v>
      </c>
      <c r="I14" s="3">
        <v>37564</v>
      </c>
      <c r="J14" s="3">
        <f t="shared" si="0"/>
        <v>187820</v>
      </c>
      <c r="M14" s="5"/>
    </row>
    <row r="15" spans="1:15" ht="28.8" x14ac:dyDescent="0.3">
      <c r="A15" s="4">
        <v>14</v>
      </c>
      <c r="B15" s="4" t="s">
        <v>47</v>
      </c>
      <c r="C15" s="27">
        <v>1542499</v>
      </c>
      <c r="D15" s="4" t="s">
        <v>47</v>
      </c>
      <c r="E15" s="4">
        <v>14121503</v>
      </c>
      <c r="F15" s="4" t="s">
        <v>11</v>
      </c>
      <c r="G15" s="4">
        <v>5</v>
      </c>
      <c r="H15" s="4" t="s">
        <v>42</v>
      </c>
      <c r="I15" s="3">
        <v>42907</v>
      </c>
      <c r="J15" s="3">
        <f t="shared" si="0"/>
        <v>214535</v>
      </c>
      <c r="M15" s="5"/>
    </row>
    <row r="16" spans="1:15" ht="28.8" x14ac:dyDescent="0.3">
      <c r="A16" s="4">
        <v>15</v>
      </c>
      <c r="B16" s="4" t="s">
        <v>49</v>
      </c>
      <c r="C16" s="25">
        <v>1757144</v>
      </c>
      <c r="D16" s="4" t="s">
        <v>48</v>
      </c>
      <c r="E16" s="4">
        <v>31201503</v>
      </c>
      <c r="F16" s="4" t="s">
        <v>21</v>
      </c>
      <c r="G16" s="4">
        <v>31</v>
      </c>
      <c r="H16" s="4" t="s">
        <v>42</v>
      </c>
      <c r="I16" s="3">
        <v>25473</v>
      </c>
      <c r="J16" s="3">
        <f t="shared" si="0"/>
        <v>789663</v>
      </c>
      <c r="M16" s="5"/>
    </row>
    <row r="17" spans="1:13" ht="28.8" x14ac:dyDescent="0.3">
      <c r="A17" s="4">
        <v>16</v>
      </c>
      <c r="B17" s="4" t="s">
        <v>51</v>
      </c>
      <c r="C17" s="25">
        <v>1650798</v>
      </c>
      <c r="D17" s="4" t="s">
        <v>50</v>
      </c>
      <c r="E17" s="4">
        <v>31201503</v>
      </c>
      <c r="F17" s="4" t="s">
        <v>21</v>
      </c>
      <c r="G17" s="4">
        <v>30</v>
      </c>
      <c r="H17" s="4" t="s">
        <v>42</v>
      </c>
      <c r="I17" s="3">
        <v>32723</v>
      </c>
      <c r="J17" s="3">
        <f t="shared" si="0"/>
        <v>981690</v>
      </c>
      <c r="M17" s="5"/>
    </row>
    <row r="18" spans="1:13" ht="28.8" x14ac:dyDescent="0.3">
      <c r="A18" s="4">
        <v>17</v>
      </c>
      <c r="B18" s="4" t="s">
        <v>53</v>
      </c>
      <c r="C18" s="25">
        <v>1757140</v>
      </c>
      <c r="D18" s="4" t="s">
        <v>52</v>
      </c>
      <c r="E18" s="4">
        <v>31201503</v>
      </c>
      <c r="F18" s="4" t="s">
        <v>21</v>
      </c>
      <c r="G18" s="4">
        <v>35</v>
      </c>
      <c r="H18" s="4" t="s">
        <v>42</v>
      </c>
      <c r="I18" s="3">
        <v>49727</v>
      </c>
      <c r="J18" s="3">
        <f t="shared" si="0"/>
        <v>1740445</v>
      </c>
      <c r="M18" s="5"/>
    </row>
    <row r="19" spans="1:13" ht="28.8" x14ac:dyDescent="0.3">
      <c r="A19" s="4">
        <v>18</v>
      </c>
      <c r="B19" s="4" t="s">
        <v>55</v>
      </c>
      <c r="C19" s="4" t="s">
        <v>664</v>
      </c>
      <c r="D19" s="4" t="s">
        <v>54</v>
      </c>
      <c r="E19" s="4">
        <v>53131624</v>
      </c>
      <c r="F19" s="4" t="s">
        <v>17</v>
      </c>
      <c r="G19" s="4">
        <v>2</v>
      </c>
      <c r="H19" s="4" t="s">
        <v>42</v>
      </c>
      <c r="I19" s="3">
        <v>167630</v>
      </c>
      <c r="J19" s="3">
        <f t="shared" si="0"/>
        <v>335260</v>
      </c>
      <c r="M19" s="5"/>
    </row>
    <row r="20" spans="1:13" ht="28.8" x14ac:dyDescent="0.3">
      <c r="A20" s="4">
        <v>19</v>
      </c>
      <c r="B20" s="4" t="s">
        <v>57</v>
      </c>
      <c r="C20" s="26">
        <v>1083851</v>
      </c>
      <c r="D20" s="4" t="s">
        <v>56</v>
      </c>
      <c r="E20" s="4">
        <v>44121700</v>
      </c>
      <c r="F20" s="4" t="s">
        <v>37</v>
      </c>
      <c r="G20" s="4">
        <v>1</v>
      </c>
      <c r="H20" s="4" t="s">
        <v>42</v>
      </c>
      <c r="I20" s="3">
        <v>116725</v>
      </c>
      <c r="J20" s="3">
        <f t="shared" si="0"/>
        <v>116725</v>
      </c>
      <c r="M20" s="5"/>
    </row>
    <row r="21" spans="1:13" ht="28.8" x14ac:dyDescent="0.3">
      <c r="A21" s="4">
        <v>20</v>
      </c>
      <c r="B21" s="4" t="s">
        <v>59</v>
      </c>
      <c r="C21" s="26">
        <v>1814964</v>
      </c>
      <c r="D21" s="4" t="s">
        <v>58</v>
      </c>
      <c r="E21" s="4">
        <v>44121700</v>
      </c>
      <c r="F21" s="4" t="s">
        <v>37</v>
      </c>
      <c r="G21" s="4">
        <v>1</v>
      </c>
      <c r="H21" s="4" t="s">
        <v>42</v>
      </c>
      <c r="I21" s="3">
        <v>186551</v>
      </c>
      <c r="J21" s="3">
        <f t="shared" si="0"/>
        <v>186551</v>
      </c>
      <c r="M21" s="5"/>
    </row>
    <row r="22" spans="1:13" ht="28.8" x14ac:dyDescent="0.3">
      <c r="A22" s="4">
        <v>21</v>
      </c>
      <c r="B22" s="4" t="s">
        <v>61</v>
      </c>
      <c r="C22" s="26">
        <v>1404273</v>
      </c>
      <c r="D22" s="4" t="s">
        <v>60</v>
      </c>
      <c r="E22" s="4">
        <v>44121700</v>
      </c>
      <c r="F22" s="4" t="s">
        <v>37</v>
      </c>
      <c r="G22" s="4">
        <v>1</v>
      </c>
      <c r="H22" s="4" t="s">
        <v>42</v>
      </c>
      <c r="I22" s="3">
        <v>195702</v>
      </c>
      <c r="J22" s="3">
        <f t="shared" si="0"/>
        <v>195702</v>
      </c>
      <c r="M22" s="5"/>
    </row>
    <row r="23" spans="1:13" ht="57.6" x14ac:dyDescent="0.3">
      <c r="A23" s="4">
        <v>22</v>
      </c>
      <c r="B23" s="4" t="s">
        <v>63</v>
      </c>
      <c r="C23" s="26">
        <v>1814941</v>
      </c>
      <c r="D23" s="4" t="s">
        <v>62</v>
      </c>
      <c r="E23" s="4">
        <v>44121503</v>
      </c>
      <c r="F23" s="4" t="s">
        <v>37</v>
      </c>
      <c r="G23" s="4">
        <v>1</v>
      </c>
      <c r="H23" s="4" t="s">
        <v>42</v>
      </c>
      <c r="I23" s="3">
        <v>543360</v>
      </c>
      <c r="J23" s="3">
        <f t="shared" si="0"/>
        <v>543360</v>
      </c>
      <c r="M23" s="5"/>
    </row>
    <row r="24" spans="1:13" ht="28.8" x14ac:dyDescent="0.3">
      <c r="A24" s="4">
        <v>23</v>
      </c>
      <c r="B24" s="4" t="s">
        <v>66</v>
      </c>
      <c r="C24" s="25">
        <v>1229836</v>
      </c>
      <c r="D24" s="4" t="s">
        <v>65</v>
      </c>
      <c r="E24" s="4">
        <v>15121520</v>
      </c>
      <c r="F24" s="4" t="s">
        <v>11</v>
      </c>
      <c r="G24" s="4">
        <v>1</v>
      </c>
      <c r="H24" s="4" t="s">
        <v>67</v>
      </c>
      <c r="I24" s="3">
        <v>257498</v>
      </c>
      <c r="J24" s="3">
        <f t="shared" si="0"/>
        <v>257498</v>
      </c>
      <c r="M24" s="5"/>
    </row>
    <row r="25" spans="1:13" ht="32.25" customHeight="1" x14ac:dyDescent="0.3">
      <c r="A25" s="4">
        <v>24</v>
      </c>
      <c r="B25" s="4" t="s">
        <v>70</v>
      </c>
      <c r="C25" s="27">
        <v>1815120</v>
      </c>
      <c r="D25" s="4" t="s">
        <v>68</v>
      </c>
      <c r="E25" s="4">
        <v>15121504</v>
      </c>
      <c r="F25" s="4" t="s">
        <v>69</v>
      </c>
      <c r="G25" s="4">
        <v>1</v>
      </c>
      <c r="H25" s="4" t="s">
        <v>67</v>
      </c>
      <c r="I25" s="3">
        <v>190615</v>
      </c>
      <c r="J25" s="3">
        <f t="shared" si="0"/>
        <v>190615</v>
      </c>
      <c r="M25" s="5"/>
    </row>
    <row r="26" spans="1:13" ht="36.75" customHeight="1" x14ac:dyDescent="0.3">
      <c r="A26" s="4">
        <v>25</v>
      </c>
      <c r="B26" s="4" t="s">
        <v>72</v>
      </c>
      <c r="C26" s="27">
        <v>1145570</v>
      </c>
      <c r="D26" s="4" t="s">
        <v>71</v>
      </c>
      <c r="E26" s="4">
        <v>12181601</v>
      </c>
      <c r="F26" s="4" t="s">
        <v>69</v>
      </c>
      <c r="G26" s="4">
        <v>1</v>
      </c>
      <c r="H26" s="4" t="s">
        <v>67</v>
      </c>
      <c r="I26" s="3">
        <v>191089</v>
      </c>
      <c r="J26" s="3">
        <f t="shared" si="0"/>
        <v>191089</v>
      </c>
      <c r="M26" s="5"/>
    </row>
    <row r="27" spans="1:13" ht="27.75" customHeight="1" x14ac:dyDescent="0.3">
      <c r="A27" s="4">
        <v>26</v>
      </c>
      <c r="B27" s="4" t="s">
        <v>74</v>
      </c>
      <c r="C27" s="27">
        <v>1226365</v>
      </c>
      <c r="D27" s="4" t="s">
        <v>73</v>
      </c>
      <c r="E27" s="4">
        <v>12181601</v>
      </c>
      <c r="F27" s="4" t="s">
        <v>69</v>
      </c>
      <c r="G27" s="4">
        <v>1</v>
      </c>
      <c r="H27" s="4" t="s">
        <v>67</v>
      </c>
      <c r="I27" s="3">
        <v>197908</v>
      </c>
      <c r="J27" s="3">
        <f t="shared" si="0"/>
        <v>197908</v>
      </c>
      <c r="M27" s="5"/>
    </row>
    <row r="28" spans="1:13" ht="27.75" customHeight="1" x14ac:dyDescent="0.3">
      <c r="A28" s="4">
        <v>27</v>
      </c>
      <c r="B28" s="4" t="s">
        <v>76</v>
      </c>
      <c r="C28" s="27">
        <v>1231828</v>
      </c>
      <c r="D28" s="4" t="s">
        <v>75</v>
      </c>
      <c r="E28" s="4">
        <v>31201610</v>
      </c>
      <c r="F28" s="4" t="s">
        <v>11</v>
      </c>
      <c r="G28" s="4">
        <v>2</v>
      </c>
      <c r="H28" s="4" t="s">
        <v>67</v>
      </c>
      <c r="I28" s="3">
        <v>220744</v>
      </c>
      <c r="J28" s="3">
        <f t="shared" si="0"/>
        <v>441488</v>
      </c>
      <c r="M28" s="5"/>
    </row>
    <row r="29" spans="1:13" ht="28.8" x14ac:dyDescent="0.3">
      <c r="A29" s="4">
        <v>28</v>
      </c>
      <c r="B29" s="4" t="s">
        <v>79</v>
      </c>
      <c r="C29" s="26">
        <v>1197679</v>
      </c>
      <c r="D29" s="4" t="s">
        <v>77</v>
      </c>
      <c r="E29" s="4">
        <v>15121520</v>
      </c>
      <c r="F29" s="4" t="s">
        <v>78</v>
      </c>
      <c r="G29" s="4">
        <v>2</v>
      </c>
      <c r="H29" s="4" t="s">
        <v>67</v>
      </c>
      <c r="I29" s="3">
        <v>349338</v>
      </c>
      <c r="J29" s="3">
        <f t="shared" si="0"/>
        <v>698676</v>
      </c>
      <c r="M29" s="5"/>
    </row>
    <row r="30" spans="1:13" ht="36" customHeight="1" x14ac:dyDescent="0.3">
      <c r="A30" s="4">
        <v>29</v>
      </c>
      <c r="B30" s="4" t="s">
        <v>81</v>
      </c>
      <c r="C30" s="25">
        <v>1229837</v>
      </c>
      <c r="D30" s="4" t="s">
        <v>80</v>
      </c>
      <c r="E30" s="4">
        <v>15121902</v>
      </c>
      <c r="F30" s="4" t="s">
        <v>11</v>
      </c>
      <c r="G30" s="4">
        <v>1</v>
      </c>
      <c r="H30" s="4" t="s">
        <v>67</v>
      </c>
      <c r="I30" s="3">
        <v>340559</v>
      </c>
      <c r="J30" s="3">
        <f t="shared" si="0"/>
        <v>340559</v>
      </c>
      <c r="M30" s="5"/>
    </row>
    <row r="31" spans="1:13" ht="28.8" x14ac:dyDescent="0.3">
      <c r="A31" s="4">
        <v>30</v>
      </c>
      <c r="B31" s="4" t="s">
        <v>83</v>
      </c>
      <c r="C31" s="31" t="s">
        <v>665</v>
      </c>
      <c r="D31" s="4" t="s">
        <v>82</v>
      </c>
      <c r="E31" s="4">
        <v>15121520</v>
      </c>
      <c r="F31" s="4" t="s">
        <v>78</v>
      </c>
      <c r="G31" s="4">
        <v>2</v>
      </c>
      <c r="H31" s="4" t="s">
        <v>67</v>
      </c>
      <c r="I31" s="3">
        <v>450220</v>
      </c>
      <c r="J31" s="3">
        <f t="shared" si="0"/>
        <v>900440</v>
      </c>
      <c r="M31" s="5"/>
    </row>
    <row r="32" spans="1:13" ht="28.8" x14ac:dyDescent="0.3">
      <c r="A32" s="4">
        <v>31</v>
      </c>
      <c r="B32" s="4" t="s">
        <v>86</v>
      </c>
      <c r="C32" s="26">
        <v>1487607</v>
      </c>
      <c r="D32" s="4" t="s">
        <v>84</v>
      </c>
      <c r="E32" s="4">
        <v>47131820</v>
      </c>
      <c r="F32" s="4" t="s">
        <v>85</v>
      </c>
      <c r="G32" s="4">
        <v>1</v>
      </c>
      <c r="H32" s="4" t="s">
        <v>67</v>
      </c>
      <c r="I32" s="3">
        <v>2480455</v>
      </c>
      <c r="J32" s="3">
        <f t="shared" si="0"/>
        <v>2480455</v>
      </c>
      <c r="M32" s="5"/>
    </row>
    <row r="33" spans="1:13" ht="49.5" customHeight="1" x14ac:dyDescent="0.3">
      <c r="A33" s="4">
        <v>32</v>
      </c>
      <c r="B33" s="4" t="s">
        <v>89</v>
      </c>
      <c r="C33" s="27">
        <v>1105442</v>
      </c>
      <c r="D33" s="4" t="s">
        <v>88</v>
      </c>
      <c r="E33" s="4">
        <v>51102710</v>
      </c>
      <c r="F33" s="4" t="s">
        <v>85</v>
      </c>
      <c r="G33" s="4">
        <v>1</v>
      </c>
      <c r="H33" s="4" t="s">
        <v>90</v>
      </c>
      <c r="I33" s="3">
        <v>1528060</v>
      </c>
      <c r="J33" s="3">
        <f t="shared" si="0"/>
        <v>1528060</v>
      </c>
      <c r="M33" s="5"/>
    </row>
    <row r="34" spans="1:13" ht="43.2" x14ac:dyDescent="0.3">
      <c r="A34" s="4">
        <v>33</v>
      </c>
      <c r="B34" s="4" t="s">
        <v>92</v>
      </c>
      <c r="C34" s="27">
        <v>1326024</v>
      </c>
      <c r="D34" s="4" t="s">
        <v>91</v>
      </c>
      <c r="E34" s="4">
        <v>12352104</v>
      </c>
      <c r="F34" s="4" t="s">
        <v>85</v>
      </c>
      <c r="G34" s="4">
        <v>1</v>
      </c>
      <c r="H34" s="4" t="s">
        <v>90</v>
      </c>
      <c r="I34" s="3">
        <v>7199000</v>
      </c>
      <c r="J34" s="3">
        <f t="shared" si="0"/>
        <v>7199000</v>
      </c>
      <c r="M34" s="5"/>
    </row>
    <row r="35" spans="1:13" ht="28.8" x14ac:dyDescent="0.3">
      <c r="A35" s="4">
        <v>34</v>
      </c>
      <c r="B35" s="4" t="s">
        <v>93</v>
      </c>
      <c r="C35" s="26">
        <v>1239645</v>
      </c>
      <c r="D35" s="4" t="s">
        <v>93</v>
      </c>
      <c r="E35" s="4">
        <v>25174004</v>
      </c>
      <c r="F35" s="4" t="s">
        <v>69</v>
      </c>
      <c r="G35" s="4">
        <v>1</v>
      </c>
      <c r="H35" s="4" t="s">
        <v>94</v>
      </c>
      <c r="I35" s="3">
        <v>61442</v>
      </c>
      <c r="J35" s="3">
        <f t="shared" si="0"/>
        <v>61442</v>
      </c>
      <c r="M35" s="5"/>
    </row>
    <row r="36" spans="1:13" ht="28.8" x14ac:dyDescent="0.3">
      <c r="A36" s="4">
        <v>35</v>
      </c>
      <c r="B36" s="4" t="s">
        <v>95</v>
      </c>
      <c r="C36" s="26">
        <v>1583810</v>
      </c>
      <c r="D36" s="4" t="s">
        <v>95</v>
      </c>
      <c r="E36" s="4">
        <v>25174004</v>
      </c>
      <c r="F36" s="4" t="s">
        <v>69</v>
      </c>
      <c r="G36" s="4">
        <v>1</v>
      </c>
      <c r="H36" s="4" t="s">
        <v>94</v>
      </c>
      <c r="I36" s="3">
        <v>88223.000000000698</v>
      </c>
      <c r="J36" s="3">
        <f t="shared" si="0"/>
        <v>88223.000000000698</v>
      </c>
      <c r="M36" s="5"/>
    </row>
    <row r="37" spans="1:13" ht="28.8" x14ac:dyDescent="0.3">
      <c r="A37" s="4">
        <v>36</v>
      </c>
      <c r="B37" s="4" t="s">
        <v>97</v>
      </c>
      <c r="C37" s="26">
        <v>1817497</v>
      </c>
      <c r="D37" s="4" t="s">
        <v>96</v>
      </c>
      <c r="E37" s="4">
        <v>31201519</v>
      </c>
      <c r="F37" s="4" t="s">
        <v>17</v>
      </c>
      <c r="G37" s="4">
        <v>1</v>
      </c>
      <c r="H37" s="4" t="s">
        <v>98</v>
      </c>
      <c r="I37" s="3">
        <v>350863</v>
      </c>
      <c r="J37" s="3">
        <f t="shared" si="0"/>
        <v>350863</v>
      </c>
      <c r="M37" s="5"/>
    </row>
    <row r="38" spans="1:13" ht="43.2" x14ac:dyDescent="0.3">
      <c r="A38" s="4">
        <v>37</v>
      </c>
      <c r="B38" s="4" t="s">
        <v>100</v>
      </c>
      <c r="C38" s="25">
        <v>1229751</v>
      </c>
      <c r="D38" s="4" t="s">
        <v>99</v>
      </c>
      <c r="E38" s="4">
        <v>31261601</v>
      </c>
      <c r="F38" s="4" t="s">
        <v>21</v>
      </c>
      <c r="G38" s="4">
        <v>1</v>
      </c>
      <c r="H38" s="4" t="s">
        <v>98</v>
      </c>
      <c r="I38" s="3">
        <v>524976</v>
      </c>
      <c r="J38" s="3">
        <f t="shared" si="0"/>
        <v>524976</v>
      </c>
      <c r="M38" s="5"/>
    </row>
    <row r="39" spans="1:13" ht="28.8" x14ac:dyDescent="0.3">
      <c r="A39" s="4">
        <v>38</v>
      </c>
      <c r="B39" s="4" t="s">
        <v>103</v>
      </c>
      <c r="C39" s="26">
        <v>1011460</v>
      </c>
      <c r="D39" s="4" t="s">
        <v>102</v>
      </c>
      <c r="E39" s="4">
        <v>60121001</v>
      </c>
      <c r="F39" s="4" t="s">
        <v>11</v>
      </c>
      <c r="G39" s="4">
        <v>4</v>
      </c>
      <c r="H39" s="4" t="s">
        <v>104</v>
      </c>
      <c r="I39" s="3">
        <v>35747.000000000502</v>
      </c>
      <c r="J39" s="3">
        <f t="shared" si="0"/>
        <v>142988.00000000201</v>
      </c>
      <c r="M39" s="5"/>
    </row>
    <row r="40" spans="1:13" ht="43.2" x14ac:dyDescent="0.3">
      <c r="A40" s="4">
        <v>39</v>
      </c>
      <c r="B40" s="4" t="s">
        <v>106</v>
      </c>
      <c r="C40" s="31">
        <v>1255299</v>
      </c>
      <c r="D40" s="4" t="s">
        <v>105</v>
      </c>
      <c r="E40" s="4">
        <v>31211500</v>
      </c>
      <c r="F40" s="4" t="s">
        <v>11</v>
      </c>
      <c r="G40" s="4">
        <v>25</v>
      </c>
      <c r="H40" s="4" t="s">
        <v>104</v>
      </c>
      <c r="I40" s="3">
        <v>32259.000000000098</v>
      </c>
      <c r="J40" s="3">
        <f t="shared" si="0"/>
        <v>806475.00000000244</v>
      </c>
      <c r="M40" s="5"/>
    </row>
    <row r="41" spans="1:13" ht="54" customHeight="1" x14ac:dyDescent="0.3">
      <c r="A41" s="4">
        <v>40</v>
      </c>
      <c r="B41" s="4" t="s">
        <v>108</v>
      </c>
      <c r="C41" s="27">
        <v>1232069</v>
      </c>
      <c r="D41" s="4" t="s">
        <v>107</v>
      </c>
      <c r="E41" s="4">
        <v>31211507</v>
      </c>
      <c r="F41" s="4" t="s">
        <v>11</v>
      </c>
      <c r="G41" s="4">
        <v>3</v>
      </c>
      <c r="H41" s="4" t="s">
        <v>104</v>
      </c>
      <c r="I41" s="3">
        <v>116304</v>
      </c>
      <c r="J41" s="3">
        <f t="shared" si="0"/>
        <v>348912</v>
      </c>
      <c r="M41" s="5"/>
    </row>
    <row r="42" spans="1:13" ht="43.2" x14ac:dyDescent="0.3">
      <c r="A42" s="4">
        <v>41</v>
      </c>
      <c r="B42" s="4" t="s">
        <v>110</v>
      </c>
      <c r="C42" s="27">
        <v>1232070</v>
      </c>
      <c r="D42" s="4" t="s">
        <v>109</v>
      </c>
      <c r="E42" s="4">
        <v>31211507</v>
      </c>
      <c r="F42" s="4" t="s">
        <v>11</v>
      </c>
      <c r="G42" s="4">
        <v>3</v>
      </c>
      <c r="H42" s="4" t="s">
        <v>104</v>
      </c>
      <c r="I42" s="3">
        <v>117075</v>
      </c>
      <c r="J42" s="3">
        <f t="shared" si="0"/>
        <v>351225</v>
      </c>
      <c r="M42" s="5"/>
    </row>
    <row r="43" spans="1:13" ht="28.8" x14ac:dyDescent="0.3">
      <c r="A43" s="4">
        <v>42</v>
      </c>
      <c r="B43" s="4" t="s">
        <v>112</v>
      </c>
      <c r="C43" s="26">
        <v>1819340</v>
      </c>
      <c r="D43" s="4" t="s">
        <v>111</v>
      </c>
      <c r="E43" s="4">
        <v>12164903</v>
      </c>
      <c r="F43" s="4" t="s">
        <v>11</v>
      </c>
      <c r="G43" s="4">
        <v>2</v>
      </c>
      <c r="H43" s="4" t="s">
        <v>104</v>
      </c>
      <c r="I43" s="3">
        <v>394883</v>
      </c>
      <c r="J43" s="3">
        <f t="shared" si="0"/>
        <v>789766</v>
      </c>
      <c r="M43" s="5"/>
    </row>
    <row r="44" spans="1:13" ht="28.8" x14ac:dyDescent="0.3">
      <c r="A44" s="4">
        <v>43</v>
      </c>
      <c r="B44" s="4" t="s">
        <v>114</v>
      </c>
      <c r="C44" s="25">
        <v>1512340</v>
      </c>
      <c r="D44" s="4" t="s">
        <v>113</v>
      </c>
      <c r="E44" s="4">
        <v>31201605</v>
      </c>
      <c r="F44" s="4" t="s">
        <v>11</v>
      </c>
      <c r="G44" s="4">
        <v>2</v>
      </c>
      <c r="H44" s="4" t="s">
        <v>104</v>
      </c>
      <c r="I44" s="3">
        <v>310826</v>
      </c>
      <c r="J44" s="3">
        <f t="shared" si="0"/>
        <v>621652</v>
      </c>
      <c r="M44" s="5"/>
    </row>
    <row r="45" spans="1:13" ht="28.8" x14ac:dyDescent="0.3">
      <c r="A45" s="4">
        <v>44</v>
      </c>
      <c r="B45" s="4" t="s">
        <v>116</v>
      </c>
      <c r="C45" s="26">
        <v>1635687</v>
      </c>
      <c r="D45" s="4" t="s">
        <v>115</v>
      </c>
      <c r="E45" s="4">
        <v>12164903</v>
      </c>
      <c r="F45" s="4" t="s">
        <v>11</v>
      </c>
      <c r="G45" s="4">
        <v>2</v>
      </c>
      <c r="H45" s="4" t="s">
        <v>104</v>
      </c>
      <c r="I45" s="3">
        <v>297234</v>
      </c>
      <c r="J45" s="3">
        <f t="shared" si="0"/>
        <v>594468</v>
      </c>
      <c r="M45" s="5"/>
    </row>
    <row r="46" spans="1:13" ht="33" customHeight="1" x14ac:dyDescent="0.3">
      <c r="A46" s="4">
        <v>45</v>
      </c>
      <c r="B46" s="4" t="s">
        <v>118</v>
      </c>
      <c r="C46" s="26">
        <v>1819340</v>
      </c>
      <c r="D46" s="4" t="s">
        <v>117</v>
      </c>
      <c r="E46" s="4">
        <v>12164903</v>
      </c>
      <c r="F46" s="4" t="s">
        <v>11</v>
      </c>
      <c r="G46" s="4">
        <v>4</v>
      </c>
      <c r="H46" s="4" t="s">
        <v>104</v>
      </c>
      <c r="I46" s="3">
        <v>269338</v>
      </c>
      <c r="J46" s="3">
        <f t="shared" si="0"/>
        <v>1077352</v>
      </c>
      <c r="M46" s="5"/>
    </row>
    <row r="47" spans="1:13" ht="28.8" x14ac:dyDescent="0.3">
      <c r="A47" s="4">
        <v>46</v>
      </c>
      <c r="B47" s="4" t="s">
        <v>120</v>
      </c>
      <c r="C47" s="26">
        <v>1572863</v>
      </c>
      <c r="D47" s="4" t="s">
        <v>119</v>
      </c>
      <c r="E47" s="4">
        <v>31211507</v>
      </c>
      <c r="F47" s="4" t="s">
        <v>11</v>
      </c>
      <c r="G47" s="4">
        <v>2</v>
      </c>
      <c r="H47" s="4" t="s">
        <v>104</v>
      </c>
      <c r="I47" s="3">
        <v>317339</v>
      </c>
      <c r="J47" s="3">
        <f t="shared" si="0"/>
        <v>634678</v>
      </c>
      <c r="M47" s="5"/>
    </row>
    <row r="48" spans="1:13" ht="48.75" customHeight="1" x14ac:dyDescent="0.3">
      <c r="A48" s="4">
        <v>47</v>
      </c>
      <c r="B48" s="4" t="s">
        <v>122</v>
      </c>
      <c r="C48" s="27">
        <v>1496898</v>
      </c>
      <c r="D48" s="4" t="s">
        <v>121</v>
      </c>
      <c r="E48" s="4">
        <v>31211507</v>
      </c>
      <c r="F48" s="4" t="s">
        <v>11</v>
      </c>
      <c r="G48" s="4">
        <v>2</v>
      </c>
      <c r="H48" s="4" t="s">
        <v>104</v>
      </c>
      <c r="I48" s="3">
        <v>226296</v>
      </c>
      <c r="J48" s="3">
        <f t="shared" si="0"/>
        <v>452592</v>
      </c>
      <c r="M48" s="5"/>
    </row>
    <row r="49" spans="1:13" ht="28.8" x14ac:dyDescent="0.3">
      <c r="A49" s="4">
        <v>48</v>
      </c>
      <c r="B49" s="4" t="s">
        <v>124</v>
      </c>
      <c r="C49" s="26">
        <v>1753643</v>
      </c>
      <c r="D49" s="4" t="s">
        <v>123</v>
      </c>
      <c r="E49" s="4">
        <v>31211501</v>
      </c>
      <c r="F49" s="4" t="s">
        <v>69</v>
      </c>
      <c r="G49" s="4">
        <v>1</v>
      </c>
      <c r="H49" s="4" t="s">
        <v>104</v>
      </c>
      <c r="I49" s="3">
        <v>576293</v>
      </c>
      <c r="J49" s="3">
        <f t="shared" si="0"/>
        <v>576293</v>
      </c>
      <c r="M49" s="5"/>
    </row>
    <row r="50" spans="1:13" ht="28.8" x14ac:dyDescent="0.3">
      <c r="A50" s="4">
        <v>49</v>
      </c>
      <c r="B50" s="4" t="s">
        <v>126</v>
      </c>
      <c r="C50" s="27">
        <v>1496898</v>
      </c>
      <c r="D50" s="4" t="s">
        <v>125</v>
      </c>
      <c r="E50" s="4">
        <v>31211507</v>
      </c>
      <c r="F50" s="4" t="s">
        <v>11</v>
      </c>
      <c r="G50" s="4">
        <v>7</v>
      </c>
      <c r="H50" s="4" t="s">
        <v>104</v>
      </c>
      <c r="I50" s="3">
        <v>226660</v>
      </c>
      <c r="J50" s="3">
        <f t="shared" si="0"/>
        <v>1586620</v>
      </c>
      <c r="M50" s="5"/>
    </row>
    <row r="51" spans="1:13" ht="43.2" x14ac:dyDescent="0.3">
      <c r="A51" s="4">
        <v>50</v>
      </c>
      <c r="B51" s="4" t="s">
        <v>128</v>
      </c>
      <c r="C51" s="26">
        <v>1231790</v>
      </c>
      <c r="D51" s="4" t="s">
        <v>127</v>
      </c>
      <c r="E51" s="4">
        <v>31211507</v>
      </c>
      <c r="F51" s="4" t="s">
        <v>11</v>
      </c>
      <c r="G51" s="4">
        <v>3</v>
      </c>
      <c r="H51" s="4" t="s">
        <v>104</v>
      </c>
      <c r="I51" s="3">
        <v>269562</v>
      </c>
      <c r="J51" s="3">
        <f t="shared" si="0"/>
        <v>808686</v>
      </c>
      <c r="M51" s="5"/>
    </row>
    <row r="52" spans="1:13" ht="43.2" x14ac:dyDescent="0.3">
      <c r="A52" s="4">
        <v>51</v>
      </c>
      <c r="B52" s="4" t="s">
        <v>130</v>
      </c>
      <c r="C52" s="26">
        <v>1217317</v>
      </c>
      <c r="D52" s="4" t="s">
        <v>129</v>
      </c>
      <c r="E52" s="4">
        <v>31211507</v>
      </c>
      <c r="F52" s="4" t="s">
        <v>11</v>
      </c>
      <c r="G52" s="4">
        <v>3</v>
      </c>
      <c r="H52" s="4" t="s">
        <v>104</v>
      </c>
      <c r="I52" s="3">
        <v>268721</v>
      </c>
      <c r="J52" s="3">
        <f t="shared" si="0"/>
        <v>806163</v>
      </c>
      <c r="M52" s="5"/>
    </row>
    <row r="53" spans="1:13" ht="28.8" x14ac:dyDescent="0.3">
      <c r="A53" s="4">
        <v>52</v>
      </c>
      <c r="B53" s="4" t="s">
        <v>132</v>
      </c>
      <c r="C53" s="26">
        <v>1217310</v>
      </c>
      <c r="D53" s="4" t="s">
        <v>131</v>
      </c>
      <c r="E53" s="4">
        <v>31211507</v>
      </c>
      <c r="F53" s="4" t="s">
        <v>11</v>
      </c>
      <c r="G53" s="4">
        <v>3</v>
      </c>
      <c r="H53" s="4" t="s">
        <v>104</v>
      </c>
      <c r="I53" s="3">
        <v>267246</v>
      </c>
      <c r="J53" s="3">
        <f t="shared" si="0"/>
        <v>801738</v>
      </c>
      <c r="M53" s="5"/>
    </row>
    <row r="54" spans="1:13" ht="43.2" x14ac:dyDescent="0.3">
      <c r="A54" s="4">
        <v>53</v>
      </c>
      <c r="B54" s="4" t="s">
        <v>134</v>
      </c>
      <c r="C54" s="27">
        <v>1487683</v>
      </c>
      <c r="D54" s="4" t="s">
        <v>133</v>
      </c>
      <c r="E54" s="4">
        <v>31211507</v>
      </c>
      <c r="F54" s="4" t="s">
        <v>11</v>
      </c>
      <c r="G54" s="4">
        <v>4</v>
      </c>
      <c r="H54" s="4" t="s">
        <v>104</v>
      </c>
      <c r="I54" s="3">
        <v>268420</v>
      </c>
      <c r="J54" s="3">
        <f t="shared" si="0"/>
        <v>1073680</v>
      </c>
      <c r="M54" s="5"/>
    </row>
    <row r="55" spans="1:13" ht="43.2" x14ac:dyDescent="0.3">
      <c r="A55" s="4">
        <v>54</v>
      </c>
      <c r="B55" s="4" t="s">
        <v>136</v>
      </c>
      <c r="C55" s="26">
        <v>1586888</v>
      </c>
      <c r="D55" s="4" t="s">
        <v>135</v>
      </c>
      <c r="E55" s="4">
        <v>31211507</v>
      </c>
      <c r="F55" s="4" t="s">
        <v>11</v>
      </c>
      <c r="G55" s="4">
        <v>3</v>
      </c>
      <c r="H55" s="4" t="s">
        <v>104</v>
      </c>
      <c r="I55" s="3">
        <v>268721</v>
      </c>
      <c r="J55" s="3">
        <f t="shared" si="0"/>
        <v>806163</v>
      </c>
      <c r="M55" s="5"/>
    </row>
    <row r="56" spans="1:13" ht="43.2" x14ac:dyDescent="0.3">
      <c r="A56" s="4">
        <v>55</v>
      </c>
      <c r="B56" s="4" t="s">
        <v>138</v>
      </c>
      <c r="C56" s="27">
        <v>1496897</v>
      </c>
      <c r="D56" s="4" t="s">
        <v>137</v>
      </c>
      <c r="E56" s="4">
        <v>31211507</v>
      </c>
      <c r="F56" s="4" t="s">
        <v>11</v>
      </c>
      <c r="G56" s="4">
        <v>3</v>
      </c>
      <c r="H56" s="4" t="s">
        <v>104</v>
      </c>
      <c r="I56" s="3">
        <v>267657</v>
      </c>
      <c r="J56" s="3">
        <f t="shared" si="0"/>
        <v>802971</v>
      </c>
      <c r="M56" s="5"/>
    </row>
    <row r="57" spans="1:13" ht="28.8" x14ac:dyDescent="0.3">
      <c r="A57" s="4">
        <v>56</v>
      </c>
      <c r="B57" s="4" t="s">
        <v>140</v>
      </c>
      <c r="C57" s="26">
        <v>1819337</v>
      </c>
      <c r="D57" s="4" t="s">
        <v>139</v>
      </c>
      <c r="E57" s="4">
        <v>12164903</v>
      </c>
      <c r="F57" s="4" t="s">
        <v>11</v>
      </c>
      <c r="G57" s="4">
        <v>3</v>
      </c>
      <c r="H57" s="4" t="s">
        <v>104</v>
      </c>
      <c r="I57" s="3">
        <v>394883</v>
      </c>
      <c r="J57" s="3">
        <f t="shared" si="0"/>
        <v>1184649</v>
      </c>
      <c r="M57" s="5"/>
    </row>
    <row r="58" spans="1:13" ht="43.2" x14ac:dyDescent="0.3">
      <c r="A58" s="4">
        <v>57</v>
      </c>
      <c r="B58" s="4" t="s">
        <v>142</v>
      </c>
      <c r="C58" s="25">
        <v>1480966</v>
      </c>
      <c r="D58" s="4" t="s">
        <v>141</v>
      </c>
      <c r="E58" s="4">
        <v>31211504</v>
      </c>
      <c r="F58" s="4" t="s">
        <v>69</v>
      </c>
      <c r="G58" s="4">
        <v>7</v>
      </c>
      <c r="H58" s="4" t="s">
        <v>104</v>
      </c>
      <c r="I58" s="3">
        <v>1755805</v>
      </c>
      <c r="J58" s="3">
        <f t="shared" si="0"/>
        <v>12290635</v>
      </c>
      <c r="M58" s="5"/>
    </row>
    <row r="59" spans="1:13" ht="43.2" x14ac:dyDescent="0.3">
      <c r="A59" s="4">
        <v>58</v>
      </c>
      <c r="B59" s="4" t="s">
        <v>144</v>
      </c>
      <c r="C59" s="25">
        <v>1480966</v>
      </c>
      <c r="D59" s="4" t="s">
        <v>143</v>
      </c>
      <c r="E59" s="4">
        <v>31211504</v>
      </c>
      <c r="F59" s="4" t="s">
        <v>69</v>
      </c>
      <c r="G59" s="4">
        <v>5</v>
      </c>
      <c r="H59" s="4" t="s">
        <v>104</v>
      </c>
      <c r="I59" s="3">
        <v>1554649</v>
      </c>
      <c r="J59" s="3">
        <f t="shared" si="0"/>
        <v>7773245</v>
      </c>
      <c r="M59" s="5"/>
    </row>
    <row r="60" spans="1:13" ht="57.6" x14ac:dyDescent="0.3">
      <c r="A60" s="4">
        <v>59</v>
      </c>
      <c r="B60" s="4" t="s">
        <v>146</v>
      </c>
      <c r="C60" s="26">
        <v>1487635</v>
      </c>
      <c r="D60" s="4" t="s">
        <v>145</v>
      </c>
      <c r="E60" s="4">
        <v>31211504</v>
      </c>
      <c r="F60" s="4" t="s">
        <v>69</v>
      </c>
      <c r="G60" s="4">
        <v>5</v>
      </c>
      <c r="H60" s="4" t="s">
        <v>104</v>
      </c>
      <c r="I60" s="3">
        <v>4223375</v>
      </c>
      <c r="J60" s="3">
        <f t="shared" si="0"/>
        <v>21116875</v>
      </c>
      <c r="M60" s="5"/>
    </row>
    <row r="61" spans="1:13" ht="43.2" x14ac:dyDescent="0.3">
      <c r="A61" s="4">
        <v>60</v>
      </c>
      <c r="B61" s="4" t="s">
        <v>148</v>
      </c>
      <c r="C61" s="26">
        <v>1160073</v>
      </c>
      <c r="D61" s="4" t="s">
        <v>147</v>
      </c>
      <c r="E61" s="4">
        <v>31211504</v>
      </c>
      <c r="F61" s="4" t="s">
        <v>11</v>
      </c>
      <c r="G61" s="4">
        <v>2</v>
      </c>
      <c r="H61" s="4" t="s">
        <v>104</v>
      </c>
      <c r="I61" s="3">
        <v>820881</v>
      </c>
      <c r="J61" s="3">
        <f t="shared" si="0"/>
        <v>1641762</v>
      </c>
      <c r="M61" s="5"/>
    </row>
    <row r="62" spans="1:13" ht="28.8" x14ac:dyDescent="0.3">
      <c r="A62" s="4">
        <v>61</v>
      </c>
      <c r="B62" s="4" t="s">
        <v>150</v>
      </c>
      <c r="C62" s="26">
        <v>1231789</v>
      </c>
      <c r="D62" s="4" t="s">
        <v>149</v>
      </c>
      <c r="E62" s="4">
        <v>31211504</v>
      </c>
      <c r="F62" s="4" t="s">
        <v>69</v>
      </c>
      <c r="G62" s="4">
        <v>2</v>
      </c>
      <c r="H62" s="4" t="s">
        <v>104</v>
      </c>
      <c r="I62" s="3">
        <v>2831239</v>
      </c>
      <c r="J62" s="3">
        <f t="shared" si="0"/>
        <v>5662478</v>
      </c>
      <c r="M62" s="5"/>
    </row>
    <row r="63" spans="1:13" ht="43.2" x14ac:dyDescent="0.3">
      <c r="A63" s="4">
        <v>62</v>
      </c>
      <c r="B63" s="4" t="s">
        <v>152</v>
      </c>
      <c r="C63" s="26">
        <v>1238942</v>
      </c>
      <c r="D63" s="4" t="s">
        <v>151</v>
      </c>
      <c r="E63" s="4">
        <v>31211504</v>
      </c>
      <c r="F63" s="4" t="s">
        <v>69</v>
      </c>
      <c r="G63" s="4">
        <v>2</v>
      </c>
      <c r="H63" s="4" t="s">
        <v>104</v>
      </c>
      <c r="I63" s="3">
        <v>2949828</v>
      </c>
      <c r="J63" s="3">
        <f t="shared" si="0"/>
        <v>5899656</v>
      </c>
      <c r="M63" s="5"/>
    </row>
    <row r="64" spans="1:13" ht="43.2" x14ac:dyDescent="0.3">
      <c r="A64" s="4">
        <v>63</v>
      </c>
      <c r="B64" s="4" t="s">
        <v>154</v>
      </c>
      <c r="C64" s="31" t="s">
        <v>666</v>
      </c>
      <c r="D64" s="4" t="s">
        <v>153</v>
      </c>
      <c r="E64" s="4">
        <v>31211504</v>
      </c>
      <c r="F64" s="4" t="s">
        <v>69</v>
      </c>
      <c r="G64" s="4">
        <v>1</v>
      </c>
      <c r="H64" s="4" t="s">
        <v>104</v>
      </c>
      <c r="I64" s="3">
        <v>1517805</v>
      </c>
      <c r="J64" s="3">
        <f t="shared" si="0"/>
        <v>1517805</v>
      </c>
      <c r="M64" s="5"/>
    </row>
    <row r="65" spans="1:13" ht="43.2" x14ac:dyDescent="0.3">
      <c r="A65" s="4">
        <v>64</v>
      </c>
      <c r="B65" s="4" t="s">
        <v>156</v>
      </c>
      <c r="C65" s="26">
        <v>1534281</v>
      </c>
      <c r="D65" s="4" t="s">
        <v>155</v>
      </c>
      <c r="E65" s="4">
        <v>31201531</v>
      </c>
      <c r="F65" s="4" t="s">
        <v>21</v>
      </c>
      <c r="G65" s="4">
        <v>1</v>
      </c>
      <c r="H65" s="4" t="s">
        <v>104</v>
      </c>
      <c r="I65" s="3">
        <v>1970448</v>
      </c>
      <c r="J65" s="3">
        <f t="shared" si="0"/>
        <v>1970448</v>
      </c>
      <c r="M65" s="5"/>
    </row>
    <row r="66" spans="1:13" ht="64.5" customHeight="1" x14ac:dyDescent="0.3">
      <c r="A66" s="4">
        <v>65</v>
      </c>
      <c r="B66" s="4" t="s">
        <v>158</v>
      </c>
      <c r="C66" s="25">
        <v>1480966</v>
      </c>
      <c r="D66" s="4" t="s">
        <v>157</v>
      </c>
      <c r="E66" s="4">
        <v>12164903</v>
      </c>
      <c r="F66" s="4" t="s">
        <v>69</v>
      </c>
      <c r="G66" s="4">
        <v>1</v>
      </c>
      <c r="H66" s="4" t="s">
        <v>104</v>
      </c>
      <c r="I66" s="3">
        <v>3535909</v>
      </c>
      <c r="J66" s="3">
        <f t="shared" ref="J66:J129" si="1">I66*G66</f>
        <v>3535909</v>
      </c>
      <c r="M66" s="5"/>
    </row>
    <row r="67" spans="1:13" ht="43.2" x14ac:dyDescent="0.3">
      <c r="A67" s="4">
        <v>66</v>
      </c>
      <c r="B67" s="4" t="s">
        <v>160</v>
      </c>
      <c r="C67" s="4" t="s">
        <v>663</v>
      </c>
      <c r="D67" s="4" t="s">
        <v>159</v>
      </c>
      <c r="E67" s="4">
        <v>12164903</v>
      </c>
      <c r="F67" s="4" t="s">
        <v>69</v>
      </c>
      <c r="G67" s="4">
        <v>1</v>
      </c>
      <c r="H67" s="4" t="s">
        <v>104</v>
      </c>
      <c r="I67" s="3">
        <v>1918435</v>
      </c>
      <c r="J67" s="3">
        <f t="shared" si="1"/>
        <v>1918435</v>
      </c>
      <c r="M67" s="5"/>
    </row>
    <row r="68" spans="1:13" ht="28.8" x14ac:dyDescent="0.3">
      <c r="A68" s="4">
        <v>67</v>
      </c>
      <c r="B68" s="4" t="s">
        <v>162</v>
      </c>
      <c r="C68" s="25">
        <v>1798018</v>
      </c>
      <c r="D68" s="4" t="s">
        <v>161</v>
      </c>
      <c r="E68" s="4">
        <v>31211504</v>
      </c>
      <c r="F68" s="4" t="s">
        <v>69</v>
      </c>
      <c r="G68" s="4">
        <v>2</v>
      </c>
      <c r="H68" s="4" t="s">
        <v>104</v>
      </c>
      <c r="I68" s="3">
        <v>3698500</v>
      </c>
      <c r="J68" s="3">
        <f t="shared" si="1"/>
        <v>7397000</v>
      </c>
      <c r="M68" s="5"/>
    </row>
    <row r="69" spans="1:13" ht="28.8" x14ac:dyDescent="0.3">
      <c r="A69" s="4">
        <v>68</v>
      </c>
      <c r="B69" s="4" t="s">
        <v>164</v>
      </c>
      <c r="C69" s="26">
        <v>1011666</v>
      </c>
      <c r="D69" s="4" t="s">
        <v>163</v>
      </c>
      <c r="E69" s="4">
        <v>12164903</v>
      </c>
      <c r="F69" s="4" t="s">
        <v>11</v>
      </c>
      <c r="G69" s="4">
        <v>2</v>
      </c>
      <c r="H69" s="4" t="s">
        <v>104</v>
      </c>
      <c r="I69" s="3">
        <v>100790</v>
      </c>
      <c r="J69" s="3">
        <f t="shared" si="1"/>
        <v>201580</v>
      </c>
      <c r="M69" s="5"/>
    </row>
    <row r="70" spans="1:13" ht="30.75" customHeight="1" x14ac:dyDescent="0.3">
      <c r="A70" s="4">
        <v>69</v>
      </c>
      <c r="B70" s="4" t="s">
        <v>166</v>
      </c>
      <c r="C70" s="25">
        <v>1480966</v>
      </c>
      <c r="D70" s="4" t="s">
        <v>165</v>
      </c>
      <c r="E70" s="4">
        <v>12164903</v>
      </c>
      <c r="F70" s="4" t="s">
        <v>69</v>
      </c>
      <c r="G70" s="4">
        <v>1</v>
      </c>
      <c r="H70" s="4" t="s">
        <v>104</v>
      </c>
      <c r="I70" s="3">
        <v>3752558</v>
      </c>
      <c r="J70" s="3">
        <f t="shared" si="1"/>
        <v>3752558</v>
      </c>
      <c r="M70" s="5"/>
    </row>
    <row r="71" spans="1:13" ht="43.2" x14ac:dyDescent="0.3">
      <c r="A71" s="4">
        <v>70</v>
      </c>
      <c r="B71" s="4" t="s">
        <v>168</v>
      </c>
      <c r="C71" s="25">
        <v>1791863</v>
      </c>
      <c r="D71" s="4" t="s">
        <v>167</v>
      </c>
      <c r="E71" s="4">
        <v>12164903</v>
      </c>
      <c r="F71" s="4" t="s">
        <v>69</v>
      </c>
      <c r="G71" s="4">
        <v>1</v>
      </c>
      <c r="H71" s="4" t="s">
        <v>104</v>
      </c>
      <c r="I71" s="3">
        <v>5802125</v>
      </c>
      <c r="J71" s="3">
        <f t="shared" si="1"/>
        <v>5802125</v>
      </c>
      <c r="M71" s="5"/>
    </row>
    <row r="72" spans="1:13" ht="43.2" x14ac:dyDescent="0.3">
      <c r="A72" s="4">
        <v>71</v>
      </c>
      <c r="B72" s="4" t="s">
        <v>170</v>
      </c>
      <c r="C72" s="26">
        <v>1480966</v>
      </c>
      <c r="D72" s="4" t="s">
        <v>169</v>
      </c>
      <c r="E72" s="4">
        <v>12164903</v>
      </c>
      <c r="F72" s="4" t="s">
        <v>69</v>
      </c>
      <c r="G72" s="4">
        <v>1</v>
      </c>
      <c r="H72" s="4" t="s">
        <v>104</v>
      </c>
      <c r="I72" s="3">
        <v>3892985</v>
      </c>
      <c r="J72" s="3">
        <f t="shared" si="1"/>
        <v>3892985</v>
      </c>
      <c r="M72" s="5"/>
    </row>
    <row r="73" spans="1:13" ht="43.5" customHeight="1" x14ac:dyDescent="0.3">
      <c r="A73" s="4">
        <v>72</v>
      </c>
      <c r="B73" s="4" t="s">
        <v>172</v>
      </c>
      <c r="C73" s="26">
        <v>1496892</v>
      </c>
      <c r="D73" s="4" t="s">
        <v>171</v>
      </c>
      <c r="E73" s="4">
        <v>31211504</v>
      </c>
      <c r="F73" s="4" t="s">
        <v>69</v>
      </c>
      <c r="G73" s="4">
        <v>1</v>
      </c>
      <c r="H73" s="4" t="s">
        <v>104</v>
      </c>
      <c r="I73" s="3">
        <v>3953107</v>
      </c>
      <c r="J73" s="3">
        <f t="shared" si="1"/>
        <v>3953107</v>
      </c>
      <c r="M73" s="5"/>
    </row>
    <row r="74" spans="1:13" ht="43.2" x14ac:dyDescent="0.3">
      <c r="A74" s="4">
        <v>73</v>
      </c>
      <c r="B74" s="4" t="s">
        <v>174</v>
      </c>
      <c r="C74" s="26">
        <v>1238942</v>
      </c>
      <c r="D74" s="4" t="s">
        <v>173</v>
      </c>
      <c r="E74" s="4">
        <v>31211504</v>
      </c>
      <c r="F74" s="4" t="s">
        <v>69</v>
      </c>
      <c r="G74" s="4">
        <v>5</v>
      </c>
      <c r="H74" s="4" t="s">
        <v>104</v>
      </c>
      <c r="I74" s="3">
        <v>2923196</v>
      </c>
      <c r="J74" s="3">
        <f t="shared" si="1"/>
        <v>14615980</v>
      </c>
      <c r="M74" s="5"/>
    </row>
    <row r="75" spans="1:13" ht="43.2" x14ac:dyDescent="0.3">
      <c r="A75" s="4">
        <v>74</v>
      </c>
      <c r="B75" s="4" t="s">
        <v>175</v>
      </c>
      <c r="C75" s="26">
        <v>1238942</v>
      </c>
      <c r="D75" s="4" t="s">
        <v>151</v>
      </c>
      <c r="E75" s="4">
        <v>31211504</v>
      </c>
      <c r="F75" s="4" t="s">
        <v>69</v>
      </c>
      <c r="G75" s="4">
        <v>1</v>
      </c>
      <c r="H75" s="4" t="s">
        <v>104</v>
      </c>
      <c r="I75" s="3">
        <v>2949828</v>
      </c>
      <c r="J75" s="3">
        <f t="shared" si="1"/>
        <v>2949828</v>
      </c>
      <c r="M75" s="5"/>
    </row>
    <row r="76" spans="1:13" ht="28.8" x14ac:dyDescent="0.3">
      <c r="A76" s="4">
        <v>75</v>
      </c>
      <c r="B76" s="4" t="s">
        <v>177</v>
      </c>
      <c r="C76" s="26">
        <v>1305557</v>
      </c>
      <c r="D76" s="4" t="s">
        <v>176</v>
      </c>
      <c r="E76" s="4">
        <v>31211504</v>
      </c>
      <c r="F76" s="4" t="s">
        <v>69</v>
      </c>
      <c r="G76" s="4">
        <v>1</v>
      </c>
      <c r="H76" s="4" t="s">
        <v>104</v>
      </c>
      <c r="I76" s="3">
        <v>2275665</v>
      </c>
      <c r="J76" s="3">
        <f t="shared" si="1"/>
        <v>2275665</v>
      </c>
      <c r="M76" s="5"/>
    </row>
    <row r="77" spans="1:13" ht="36" customHeight="1" x14ac:dyDescent="0.3">
      <c r="A77" s="4">
        <v>76</v>
      </c>
      <c r="B77" s="4" t="s">
        <v>179</v>
      </c>
      <c r="C77" s="31" t="s">
        <v>663</v>
      </c>
      <c r="D77" s="4" t="s">
        <v>178</v>
      </c>
      <c r="E77" s="4">
        <v>31211504</v>
      </c>
      <c r="F77" s="4" t="s">
        <v>69</v>
      </c>
      <c r="G77" s="4">
        <v>1</v>
      </c>
      <c r="H77" s="4" t="s">
        <v>104</v>
      </c>
      <c r="I77" s="3">
        <v>5108290</v>
      </c>
      <c r="J77" s="3">
        <f t="shared" si="1"/>
        <v>5108290</v>
      </c>
      <c r="M77" s="5"/>
    </row>
    <row r="78" spans="1:13" ht="28.8" x14ac:dyDescent="0.3">
      <c r="A78" s="4">
        <v>77</v>
      </c>
      <c r="B78" s="4" t="s">
        <v>181</v>
      </c>
      <c r="C78" s="25">
        <v>1798018</v>
      </c>
      <c r="D78" s="4" t="s">
        <v>180</v>
      </c>
      <c r="E78" s="4">
        <v>31211504</v>
      </c>
      <c r="F78" s="4" t="s">
        <v>69</v>
      </c>
      <c r="G78" s="4">
        <v>1</v>
      </c>
      <c r="H78" s="4" t="s">
        <v>104</v>
      </c>
      <c r="I78" s="3">
        <v>4114750</v>
      </c>
      <c r="J78" s="3">
        <f t="shared" si="1"/>
        <v>4114750</v>
      </c>
      <c r="M78" s="5"/>
    </row>
    <row r="79" spans="1:13" ht="28.8" x14ac:dyDescent="0.3">
      <c r="A79" s="4">
        <v>78</v>
      </c>
      <c r="B79" s="4" t="s">
        <v>183</v>
      </c>
      <c r="C79" s="26">
        <v>1105438</v>
      </c>
      <c r="D79" s="4" t="s">
        <v>182</v>
      </c>
      <c r="E79" s="4">
        <v>31211510</v>
      </c>
      <c r="F79" s="4" t="s">
        <v>69</v>
      </c>
      <c r="G79" s="4">
        <v>2</v>
      </c>
      <c r="H79" s="4" t="s">
        <v>104</v>
      </c>
      <c r="I79" s="3">
        <v>5620850</v>
      </c>
      <c r="J79" s="3">
        <f t="shared" si="1"/>
        <v>11241700</v>
      </c>
      <c r="M79" s="5"/>
    </row>
    <row r="80" spans="1:13" ht="28.8" x14ac:dyDescent="0.3">
      <c r="A80" s="4">
        <v>79</v>
      </c>
      <c r="B80" s="4" t="s">
        <v>185</v>
      </c>
      <c r="C80" s="26">
        <v>1496885</v>
      </c>
      <c r="D80" s="4" t="s">
        <v>184</v>
      </c>
      <c r="E80" s="4">
        <v>31211504</v>
      </c>
      <c r="F80" s="4" t="s">
        <v>69</v>
      </c>
      <c r="G80" s="4">
        <v>1</v>
      </c>
      <c r="H80" s="4" t="s">
        <v>104</v>
      </c>
      <c r="I80" s="3">
        <v>3147411</v>
      </c>
      <c r="J80" s="3">
        <f t="shared" si="1"/>
        <v>3147411</v>
      </c>
      <c r="M80" s="5"/>
    </row>
    <row r="81" spans="1:13" ht="28.8" x14ac:dyDescent="0.3">
      <c r="A81" s="4">
        <v>80</v>
      </c>
      <c r="B81" s="4" t="s">
        <v>188</v>
      </c>
      <c r="C81" s="25">
        <v>1819330</v>
      </c>
      <c r="D81" s="4" t="s">
        <v>186</v>
      </c>
      <c r="E81" s="4">
        <v>31211504</v>
      </c>
      <c r="F81" s="4" t="s">
        <v>187</v>
      </c>
      <c r="G81" s="4">
        <v>1</v>
      </c>
      <c r="H81" s="4" t="s">
        <v>104</v>
      </c>
      <c r="I81" s="3">
        <v>6311178</v>
      </c>
      <c r="J81" s="3">
        <f t="shared" si="1"/>
        <v>6311178</v>
      </c>
      <c r="M81" s="5"/>
    </row>
    <row r="82" spans="1:13" ht="39" customHeight="1" x14ac:dyDescent="0.3">
      <c r="A82" s="4">
        <v>81</v>
      </c>
      <c r="B82" s="4" t="s">
        <v>190</v>
      </c>
      <c r="C82" s="26">
        <v>1075010</v>
      </c>
      <c r="D82" s="4" t="s">
        <v>189</v>
      </c>
      <c r="E82" s="4">
        <v>47131704</v>
      </c>
      <c r="F82" s="4" t="s">
        <v>11</v>
      </c>
      <c r="G82" s="4">
        <v>2</v>
      </c>
      <c r="H82" s="4" t="s">
        <v>191</v>
      </c>
      <c r="I82" s="3">
        <v>37064.000000000597</v>
      </c>
      <c r="J82" s="3">
        <f t="shared" si="1"/>
        <v>74128.000000001193</v>
      </c>
      <c r="M82" s="5"/>
    </row>
    <row r="83" spans="1:13" ht="28.8" x14ac:dyDescent="0.3">
      <c r="A83" s="4">
        <v>82</v>
      </c>
      <c r="B83" s="4" t="s">
        <v>193</v>
      </c>
      <c r="C83" s="28">
        <v>1269313</v>
      </c>
      <c r="D83" s="4" t="s">
        <v>192</v>
      </c>
      <c r="E83" s="4">
        <v>47131800</v>
      </c>
      <c r="F83" s="4" t="s">
        <v>11</v>
      </c>
      <c r="G83" s="4">
        <v>15</v>
      </c>
      <c r="H83" s="4" t="s">
        <v>191</v>
      </c>
      <c r="I83" s="3">
        <v>12917.0000000009</v>
      </c>
      <c r="J83" s="3">
        <f t="shared" si="1"/>
        <v>193755.0000000135</v>
      </c>
      <c r="M83" s="5"/>
    </row>
    <row r="84" spans="1:13" ht="28.8" x14ac:dyDescent="0.3">
      <c r="A84" s="4">
        <v>83</v>
      </c>
      <c r="B84" s="4" t="s">
        <v>195</v>
      </c>
      <c r="C84" s="31" t="s">
        <v>663</v>
      </c>
      <c r="D84" s="4" t="s">
        <v>194</v>
      </c>
      <c r="E84" s="4">
        <v>47131706</v>
      </c>
      <c r="F84" s="4" t="s">
        <v>11</v>
      </c>
      <c r="G84" s="4">
        <v>2</v>
      </c>
      <c r="H84" s="4" t="s">
        <v>191</v>
      </c>
      <c r="I84" s="3">
        <v>28981.0000000006</v>
      </c>
      <c r="J84" s="3">
        <f t="shared" si="1"/>
        <v>57962.000000001201</v>
      </c>
      <c r="M84" s="5"/>
    </row>
    <row r="85" spans="1:13" ht="43.2" x14ac:dyDescent="0.3">
      <c r="A85" s="4">
        <v>84</v>
      </c>
      <c r="B85" s="4" t="s">
        <v>197</v>
      </c>
      <c r="C85" s="26">
        <v>1471109</v>
      </c>
      <c r="D85" s="4" t="s">
        <v>196</v>
      </c>
      <c r="E85" s="4">
        <v>47131821</v>
      </c>
      <c r="F85" s="4" t="s">
        <v>85</v>
      </c>
      <c r="G85" s="4">
        <v>3</v>
      </c>
      <c r="H85" s="4" t="s">
        <v>191</v>
      </c>
      <c r="I85" s="3">
        <v>3771540</v>
      </c>
      <c r="J85" s="3">
        <f t="shared" si="1"/>
        <v>11314620</v>
      </c>
      <c r="M85" s="5"/>
    </row>
    <row r="86" spans="1:13" ht="43.2" x14ac:dyDescent="0.3">
      <c r="A86" s="4">
        <v>85</v>
      </c>
      <c r="B86" s="4" t="s">
        <v>199</v>
      </c>
      <c r="C86" s="26">
        <v>1217695</v>
      </c>
      <c r="D86" s="4" t="s">
        <v>198</v>
      </c>
      <c r="E86" s="4">
        <v>47131800</v>
      </c>
      <c r="F86" s="4" t="s">
        <v>85</v>
      </c>
      <c r="G86" s="4">
        <v>1</v>
      </c>
      <c r="H86" s="4" t="s">
        <v>191</v>
      </c>
      <c r="I86" s="3">
        <v>7184741</v>
      </c>
      <c r="J86" s="3">
        <f t="shared" si="1"/>
        <v>7184741</v>
      </c>
      <c r="M86" s="5"/>
    </row>
    <row r="87" spans="1:13" ht="28.8" x14ac:dyDescent="0.3">
      <c r="A87" s="4">
        <v>86</v>
      </c>
      <c r="B87" s="4" t="s">
        <v>201</v>
      </c>
      <c r="C87" s="27">
        <v>1718296</v>
      </c>
      <c r="D87" s="4" t="s">
        <v>200</v>
      </c>
      <c r="E87" s="4">
        <v>31201610</v>
      </c>
      <c r="F87" s="4" t="s">
        <v>11</v>
      </c>
      <c r="G87" s="4">
        <v>1</v>
      </c>
      <c r="H87" s="4" t="s">
        <v>202</v>
      </c>
      <c r="I87" s="3">
        <v>1107358</v>
      </c>
      <c r="J87" s="3">
        <f t="shared" si="1"/>
        <v>1107358</v>
      </c>
      <c r="M87" s="5"/>
    </row>
    <row r="88" spans="1:13" ht="43.2" x14ac:dyDescent="0.3">
      <c r="A88" s="4">
        <v>87</v>
      </c>
      <c r="B88" s="4" t="s">
        <v>204</v>
      </c>
      <c r="C88" s="26">
        <v>1137353</v>
      </c>
      <c r="D88" s="4" t="s">
        <v>203</v>
      </c>
      <c r="E88" s="4">
        <v>47131805</v>
      </c>
      <c r="F88" s="4" t="s">
        <v>11</v>
      </c>
      <c r="G88" s="4">
        <v>2</v>
      </c>
      <c r="H88" s="4" t="s">
        <v>202</v>
      </c>
      <c r="I88" s="3">
        <v>20060.000000000498</v>
      </c>
      <c r="J88" s="3">
        <f t="shared" si="1"/>
        <v>40120.000000000997</v>
      </c>
      <c r="M88" s="5"/>
    </row>
    <row r="89" spans="1:13" ht="28.8" x14ac:dyDescent="0.3">
      <c r="A89" s="4">
        <v>88</v>
      </c>
      <c r="B89" s="4" t="s">
        <v>206</v>
      </c>
      <c r="C89" s="26">
        <v>1354649</v>
      </c>
      <c r="D89" s="4" t="s">
        <v>205</v>
      </c>
      <c r="E89" s="4">
        <v>47131827</v>
      </c>
      <c r="F89" s="4" t="s">
        <v>11</v>
      </c>
      <c r="G89" s="4">
        <v>3</v>
      </c>
      <c r="H89" s="4" t="s">
        <v>202</v>
      </c>
      <c r="I89" s="3">
        <v>45866.000000000102</v>
      </c>
      <c r="J89" s="3">
        <f t="shared" si="1"/>
        <v>137598.00000000029</v>
      </c>
      <c r="M89" s="5"/>
    </row>
    <row r="90" spans="1:13" ht="28.8" x14ac:dyDescent="0.3">
      <c r="A90" s="4">
        <v>89</v>
      </c>
      <c r="B90" s="4" t="s">
        <v>208</v>
      </c>
      <c r="C90" s="25">
        <v>1451296</v>
      </c>
      <c r="D90" s="4" t="s">
        <v>207</v>
      </c>
      <c r="E90" s="4">
        <v>23271808</v>
      </c>
      <c r="F90" s="4" t="s">
        <v>21</v>
      </c>
      <c r="G90" s="4">
        <v>2</v>
      </c>
      <c r="H90" s="4" t="s">
        <v>202</v>
      </c>
      <c r="I90" s="3">
        <v>21138.0000000006</v>
      </c>
      <c r="J90" s="3">
        <f t="shared" si="1"/>
        <v>42276.000000001201</v>
      </c>
      <c r="M90" s="5"/>
    </row>
    <row r="91" spans="1:13" ht="28.8" x14ac:dyDescent="0.3">
      <c r="A91" s="4">
        <v>90</v>
      </c>
      <c r="B91" s="4" t="s">
        <v>210</v>
      </c>
      <c r="C91" s="26">
        <v>1008454</v>
      </c>
      <c r="D91" s="4" t="s">
        <v>209</v>
      </c>
      <c r="E91" s="4">
        <v>31201610</v>
      </c>
      <c r="F91" s="4" t="s">
        <v>11</v>
      </c>
      <c r="G91" s="4">
        <v>1</v>
      </c>
      <c r="H91" s="4" t="s">
        <v>202</v>
      </c>
      <c r="I91" s="3">
        <v>30545.000000000698</v>
      </c>
      <c r="J91" s="3">
        <f t="shared" si="1"/>
        <v>30545.000000000698</v>
      </c>
      <c r="M91" s="5"/>
    </row>
    <row r="92" spans="1:13" ht="28.8" x14ac:dyDescent="0.3">
      <c r="A92" s="4">
        <v>91</v>
      </c>
      <c r="B92" s="4" t="s">
        <v>212</v>
      </c>
      <c r="C92" s="26">
        <v>1331753</v>
      </c>
      <c r="D92" s="4" t="s">
        <v>211</v>
      </c>
      <c r="E92" s="4">
        <v>47131805</v>
      </c>
      <c r="F92" s="4" t="s">
        <v>11</v>
      </c>
      <c r="G92" s="4">
        <v>2</v>
      </c>
      <c r="H92" s="4" t="s">
        <v>202</v>
      </c>
      <c r="I92" s="3">
        <v>41701.000000000102</v>
      </c>
      <c r="J92" s="3">
        <f t="shared" si="1"/>
        <v>83402.000000000204</v>
      </c>
      <c r="M92" s="5"/>
    </row>
    <row r="93" spans="1:13" ht="28.8" x14ac:dyDescent="0.3">
      <c r="A93" s="4">
        <v>92</v>
      </c>
      <c r="B93" s="4" t="s">
        <v>214</v>
      </c>
      <c r="C93" s="26">
        <v>1579762</v>
      </c>
      <c r="D93" s="4" t="s">
        <v>213</v>
      </c>
      <c r="E93" s="4">
        <v>47131826</v>
      </c>
      <c r="F93" s="4" t="s">
        <v>11</v>
      </c>
      <c r="G93" s="4">
        <v>2</v>
      </c>
      <c r="H93" s="4" t="s">
        <v>202</v>
      </c>
      <c r="I93" s="3">
        <v>41701.000000000102</v>
      </c>
      <c r="J93" s="3">
        <f t="shared" si="1"/>
        <v>83402.000000000204</v>
      </c>
      <c r="M93" s="5"/>
    </row>
    <row r="94" spans="1:13" ht="43.2" x14ac:dyDescent="0.3">
      <c r="A94" s="4">
        <v>93</v>
      </c>
      <c r="B94" s="4" t="s">
        <v>216</v>
      </c>
      <c r="C94" s="26">
        <v>1689463</v>
      </c>
      <c r="D94" s="4" t="s">
        <v>215</v>
      </c>
      <c r="E94" s="4">
        <v>31211801</v>
      </c>
      <c r="F94" s="4" t="s">
        <v>11</v>
      </c>
      <c r="G94" s="4">
        <v>10</v>
      </c>
      <c r="H94" s="4" t="s">
        <v>202</v>
      </c>
      <c r="I94" s="3">
        <v>141773</v>
      </c>
      <c r="J94" s="3">
        <f t="shared" si="1"/>
        <v>1417730</v>
      </c>
      <c r="M94" s="5"/>
    </row>
    <row r="95" spans="1:13" ht="43.2" x14ac:dyDescent="0.3">
      <c r="A95" s="4">
        <v>94</v>
      </c>
      <c r="B95" s="4" t="s">
        <v>218</v>
      </c>
      <c r="C95" s="26">
        <v>1227029</v>
      </c>
      <c r="D95" s="4" t="s">
        <v>217</v>
      </c>
      <c r="E95" s="4">
        <v>12164201</v>
      </c>
      <c r="F95" s="4" t="s">
        <v>11</v>
      </c>
      <c r="G95" s="4">
        <v>4</v>
      </c>
      <c r="H95" s="4" t="s">
        <v>202</v>
      </c>
      <c r="I95" s="3">
        <v>150235</v>
      </c>
      <c r="J95" s="3">
        <f t="shared" si="1"/>
        <v>600940</v>
      </c>
      <c r="M95" s="5"/>
    </row>
    <row r="96" spans="1:13" ht="28.8" x14ac:dyDescent="0.3">
      <c r="A96" s="4">
        <v>95</v>
      </c>
      <c r="B96" s="4" t="s">
        <v>220</v>
      </c>
      <c r="C96" s="26">
        <v>1819331</v>
      </c>
      <c r="D96" s="4" t="s">
        <v>219</v>
      </c>
      <c r="E96" s="4">
        <v>31211500</v>
      </c>
      <c r="F96" s="4" t="s">
        <v>11</v>
      </c>
      <c r="G96" s="4">
        <v>1</v>
      </c>
      <c r="H96" s="4" t="s">
        <v>202</v>
      </c>
      <c r="I96" s="3">
        <v>55677.000000000597</v>
      </c>
      <c r="J96" s="3">
        <f t="shared" si="1"/>
        <v>55677.000000000597</v>
      </c>
      <c r="M96" s="5"/>
    </row>
    <row r="97" spans="1:13" ht="28.8" x14ac:dyDescent="0.3">
      <c r="A97" s="4">
        <v>96</v>
      </c>
      <c r="B97" s="4" t="s">
        <v>222</v>
      </c>
      <c r="C97" s="26">
        <v>1819331</v>
      </c>
      <c r="D97" s="4" t="s">
        <v>221</v>
      </c>
      <c r="E97" s="4">
        <v>31211500</v>
      </c>
      <c r="F97" s="4" t="s">
        <v>11</v>
      </c>
      <c r="G97" s="4">
        <v>1</v>
      </c>
      <c r="H97" s="4" t="s">
        <v>202</v>
      </c>
      <c r="I97" s="3">
        <v>55677.000000000597</v>
      </c>
      <c r="J97" s="3">
        <f t="shared" si="1"/>
        <v>55677.000000000597</v>
      </c>
      <c r="M97" s="5"/>
    </row>
    <row r="98" spans="1:13" ht="28.8" x14ac:dyDescent="0.3">
      <c r="A98" s="4">
        <v>97</v>
      </c>
      <c r="B98" s="4" t="s">
        <v>224</v>
      </c>
      <c r="C98" s="26">
        <v>1819331</v>
      </c>
      <c r="D98" s="4" t="s">
        <v>223</v>
      </c>
      <c r="E98" s="4">
        <v>31211500</v>
      </c>
      <c r="F98" s="4" t="s">
        <v>11</v>
      </c>
      <c r="G98" s="4">
        <v>1</v>
      </c>
      <c r="H98" s="4" t="s">
        <v>202</v>
      </c>
      <c r="I98" s="3">
        <v>55677.000000000597</v>
      </c>
      <c r="J98" s="3">
        <f t="shared" si="1"/>
        <v>55677.000000000597</v>
      </c>
      <c r="M98" s="5"/>
    </row>
    <row r="99" spans="1:13" ht="28.8" x14ac:dyDescent="0.3">
      <c r="A99" s="4">
        <v>98</v>
      </c>
      <c r="B99" s="4" t="s">
        <v>226</v>
      </c>
      <c r="C99" s="25">
        <v>1502126</v>
      </c>
      <c r="D99" s="4" t="s">
        <v>225</v>
      </c>
      <c r="E99" s="4">
        <v>31201601</v>
      </c>
      <c r="F99" s="4" t="s">
        <v>11</v>
      </c>
      <c r="G99" s="4">
        <v>5</v>
      </c>
      <c r="H99" s="4" t="s">
        <v>202</v>
      </c>
      <c r="I99" s="3">
        <v>81592</v>
      </c>
      <c r="J99" s="3">
        <f t="shared" si="1"/>
        <v>407960</v>
      </c>
      <c r="M99" s="5"/>
    </row>
    <row r="100" spans="1:13" ht="28.8" x14ac:dyDescent="0.3">
      <c r="A100" s="4">
        <v>99</v>
      </c>
      <c r="B100" s="4" t="s">
        <v>228</v>
      </c>
      <c r="C100" s="33">
        <v>1486627</v>
      </c>
      <c r="D100" s="4" t="s">
        <v>227</v>
      </c>
      <c r="E100" s="4">
        <v>47131825</v>
      </c>
      <c r="F100" s="4" t="s">
        <v>11</v>
      </c>
      <c r="G100" s="4">
        <v>20</v>
      </c>
      <c r="H100" s="4" t="s">
        <v>202</v>
      </c>
      <c r="I100" s="3">
        <v>67935.000000000698</v>
      </c>
      <c r="J100" s="3">
        <f t="shared" si="1"/>
        <v>1358700.000000014</v>
      </c>
      <c r="M100" s="5"/>
    </row>
    <row r="101" spans="1:13" ht="43.2" x14ac:dyDescent="0.3">
      <c r="A101" s="4">
        <v>100</v>
      </c>
      <c r="B101" s="4" t="s">
        <v>231</v>
      </c>
      <c r="C101" s="27">
        <v>1231830</v>
      </c>
      <c r="D101" s="4" t="s">
        <v>229</v>
      </c>
      <c r="E101" s="4">
        <v>15121504</v>
      </c>
      <c r="F101" s="4" t="s">
        <v>230</v>
      </c>
      <c r="G101" s="4">
        <v>4</v>
      </c>
      <c r="H101" s="4" t="s">
        <v>202</v>
      </c>
      <c r="I101" s="3">
        <v>95790.0000000008</v>
      </c>
      <c r="J101" s="3">
        <f t="shared" si="1"/>
        <v>383160.0000000032</v>
      </c>
      <c r="M101" s="5"/>
    </row>
    <row r="102" spans="1:13" ht="43.2" x14ac:dyDescent="0.3">
      <c r="A102" s="4">
        <v>101</v>
      </c>
      <c r="B102" s="4" t="s">
        <v>233</v>
      </c>
      <c r="C102" s="26">
        <v>1487596</v>
      </c>
      <c r="D102" s="4" t="s">
        <v>232</v>
      </c>
      <c r="E102" s="4">
        <v>31211507</v>
      </c>
      <c r="F102" s="4" t="s">
        <v>11</v>
      </c>
      <c r="G102" s="4">
        <v>1</v>
      </c>
      <c r="H102" s="4" t="s">
        <v>202</v>
      </c>
      <c r="I102" s="3">
        <v>133384</v>
      </c>
      <c r="J102" s="3">
        <f t="shared" si="1"/>
        <v>133384</v>
      </c>
      <c r="M102" s="5"/>
    </row>
    <row r="103" spans="1:13" ht="57.6" x14ac:dyDescent="0.3">
      <c r="A103" s="4">
        <v>102</v>
      </c>
      <c r="B103" s="4" t="s">
        <v>235</v>
      </c>
      <c r="C103" s="26">
        <v>1227029</v>
      </c>
      <c r="D103" s="4" t="s">
        <v>234</v>
      </c>
      <c r="E103" s="4">
        <v>47101606</v>
      </c>
      <c r="F103" s="4" t="s">
        <v>11</v>
      </c>
      <c r="G103" s="4">
        <v>4</v>
      </c>
      <c r="H103" s="4" t="s">
        <v>202</v>
      </c>
      <c r="I103" s="3">
        <v>111937</v>
      </c>
      <c r="J103" s="3">
        <f t="shared" si="1"/>
        <v>447748</v>
      </c>
      <c r="M103" s="5"/>
    </row>
    <row r="104" spans="1:13" ht="43.2" x14ac:dyDescent="0.3">
      <c r="A104" s="4">
        <v>103</v>
      </c>
      <c r="B104" s="4" t="s">
        <v>237</v>
      </c>
      <c r="C104" s="28">
        <v>1227029</v>
      </c>
      <c r="D104" s="4" t="s">
        <v>236</v>
      </c>
      <c r="E104" s="4">
        <v>47101606</v>
      </c>
      <c r="F104" s="4" t="s">
        <v>11</v>
      </c>
      <c r="G104" s="4">
        <v>4</v>
      </c>
      <c r="H104" s="4" t="s">
        <v>202</v>
      </c>
      <c r="I104" s="3">
        <v>115321</v>
      </c>
      <c r="J104" s="3">
        <f t="shared" si="1"/>
        <v>461284</v>
      </c>
      <c r="M104" s="5"/>
    </row>
    <row r="105" spans="1:13" ht="28.8" x14ac:dyDescent="0.3">
      <c r="A105" s="4">
        <v>104</v>
      </c>
      <c r="B105" s="4" t="s">
        <v>239</v>
      </c>
      <c r="C105" s="27">
        <v>1673211</v>
      </c>
      <c r="D105" s="4" t="s">
        <v>238</v>
      </c>
      <c r="E105" s="4">
        <v>31201610</v>
      </c>
      <c r="F105" s="4" t="s">
        <v>11</v>
      </c>
      <c r="G105" s="4">
        <v>1</v>
      </c>
      <c r="H105" s="4" t="s">
        <v>202</v>
      </c>
      <c r="I105" s="3">
        <v>124368</v>
      </c>
      <c r="J105" s="3">
        <f t="shared" si="1"/>
        <v>124368</v>
      </c>
      <c r="M105" s="5"/>
    </row>
    <row r="106" spans="1:13" ht="28.8" x14ac:dyDescent="0.3">
      <c r="A106" s="4">
        <v>105</v>
      </c>
      <c r="B106" s="4" t="s">
        <v>241</v>
      </c>
      <c r="C106" s="26">
        <v>1506331</v>
      </c>
      <c r="D106" s="4" t="s">
        <v>240</v>
      </c>
      <c r="E106" s="4">
        <v>60104912</v>
      </c>
      <c r="F106" s="4" t="s">
        <v>11</v>
      </c>
      <c r="G106" s="4">
        <v>8</v>
      </c>
      <c r="H106" s="4" t="s">
        <v>202</v>
      </c>
      <c r="I106" s="3">
        <v>196044</v>
      </c>
      <c r="J106" s="3">
        <f t="shared" si="1"/>
        <v>1568352</v>
      </c>
      <c r="M106" s="5"/>
    </row>
    <row r="107" spans="1:13" ht="43.2" x14ac:dyDescent="0.3">
      <c r="A107" s="4">
        <v>106</v>
      </c>
      <c r="B107" s="4" t="s">
        <v>242</v>
      </c>
      <c r="C107" s="26">
        <v>1701765</v>
      </c>
      <c r="D107" s="4" t="s">
        <v>232</v>
      </c>
      <c r="E107" s="4">
        <v>31211507</v>
      </c>
      <c r="F107" s="4" t="s">
        <v>11</v>
      </c>
      <c r="G107" s="4">
        <v>2</v>
      </c>
      <c r="H107" s="4" t="s">
        <v>202</v>
      </c>
      <c r="I107" s="3">
        <v>133384</v>
      </c>
      <c r="J107" s="3">
        <f t="shared" si="1"/>
        <v>266768</v>
      </c>
      <c r="M107" s="5"/>
    </row>
    <row r="108" spans="1:13" ht="28.8" x14ac:dyDescent="0.3">
      <c r="A108" s="4">
        <v>107</v>
      </c>
      <c r="B108" s="4" t="s">
        <v>244</v>
      </c>
      <c r="C108" s="26">
        <v>1273201</v>
      </c>
      <c r="D108" s="4" t="s">
        <v>243</v>
      </c>
      <c r="E108" s="4">
        <v>31201615</v>
      </c>
      <c r="F108" s="4" t="s">
        <v>11</v>
      </c>
      <c r="G108" s="4">
        <v>1</v>
      </c>
      <c r="H108" s="4" t="s">
        <v>202</v>
      </c>
      <c r="I108" s="3">
        <v>838455</v>
      </c>
      <c r="J108" s="3">
        <f t="shared" si="1"/>
        <v>838455</v>
      </c>
      <c r="M108" s="5"/>
    </row>
    <row r="109" spans="1:13" ht="28.8" x14ac:dyDescent="0.3">
      <c r="A109" s="4">
        <v>108</v>
      </c>
      <c r="B109" s="4" t="s">
        <v>246</v>
      </c>
      <c r="C109" s="26">
        <v>1701504</v>
      </c>
      <c r="D109" s="4" t="s">
        <v>245</v>
      </c>
      <c r="E109" s="4">
        <v>12164201</v>
      </c>
      <c r="F109" s="4" t="s">
        <v>11</v>
      </c>
      <c r="G109" s="4">
        <v>10</v>
      </c>
      <c r="H109" s="4" t="s">
        <v>202</v>
      </c>
      <c r="I109" s="3">
        <v>150591</v>
      </c>
      <c r="J109" s="3">
        <f t="shared" si="1"/>
        <v>1505910</v>
      </c>
      <c r="M109" s="5"/>
    </row>
    <row r="110" spans="1:13" ht="57.6" x14ac:dyDescent="0.3">
      <c r="A110" s="4">
        <v>109</v>
      </c>
      <c r="B110" s="4" t="s">
        <v>248</v>
      </c>
      <c r="C110" s="26">
        <v>1247668</v>
      </c>
      <c r="D110" s="4" t="s">
        <v>247</v>
      </c>
      <c r="E110" s="4">
        <v>47101606</v>
      </c>
      <c r="F110" s="4" t="s">
        <v>11</v>
      </c>
      <c r="G110" s="4">
        <v>2</v>
      </c>
      <c r="H110" s="4" t="s">
        <v>202</v>
      </c>
      <c r="I110" s="3">
        <v>181728</v>
      </c>
      <c r="J110" s="3">
        <f t="shared" si="1"/>
        <v>363456</v>
      </c>
      <c r="M110" s="5"/>
    </row>
    <row r="111" spans="1:13" ht="28.8" x14ac:dyDescent="0.3">
      <c r="A111" s="4">
        <v>110</v>
      </c>
      <c r="B111" s="4" t="s">
        <v>250</v>
      </c>
      <c r="C111" s="27">
        <v>1045444</v>
      </c>
      <c r="D111" s="4" t="s">
        <v>249</v>
      </c>
      <c r="E111" s="4">
        <v>31201610</v>
      </c>
      <c r="F111" s="4" t="s">
        <v>11</v>
      </c>
      <c r="G111" s="4">
        <v>1</v>
      </c>
      <c r="H111" s="4" t="s">
        <v>202</v>
      </c>
      <c r="I111" s="3">
        <v>193091</v>
      </c>
      <c r="J111" s="3">
        <f t="shared" si="1"/>
        <v>193091</v>
      </c>
      <c r="M111" s="5"/>
    </row>
    <row r="112" spans="1:13" ht="28.8" x14ac:dyDescent="0.3">
      <c r="A112" s="4">
        <v>111</v>
      </c>
      <c r="B112" s="4" t="s">
        <v>252</v>
      </c>
      <c r="C112" s="26">
        <v>1476690</v>
      </c>
      <c r="D112" s="4" t="s">
        <v>251</v>
      </c>
      <c r="E112" s="4">
        <v>31201601</v>
      </c>
      <c r="F112" s="4" t="s">
        <v>11</v>
      </c>
      <c r="G112" s="4">
        <v>3</v>
      </c>
      <c r="H112" s="4" t="s">
        <v>202</v>
      </c>
      <c r="I112" s="3">
        <v>367494</v>
      </c>
      <c r="J112" s="3">
        <f t="shared" si="1"/>
        <v>1102482</v>
      </c>
      <c r="M112" s="5"/>
    </row>
    <row r="113" spans="1:13" ht="28.8" x14ac:dyDescent="0.3">
      <c r="A113" s="4">
        <v>112</v>
      </c>
      <c r="B113" s="4" t="s">
        <v>253</v>
      </c>
      <c r="C113" s="28">
        <v>1471333</v>
      </c>
      <c r="D113" s="4" t="s">
        <v>253</v>
      </c>
      <c r="E113" s="4">
        <v>15121509</v>
      </c>
      <c r="F113" s="4" t="s">
        <v>254</v>
      </c>
      <c r="G113" s="4">
        <v>2</v>
      </c>
      <c r="H113" s="4" t="s">
        <v>202</v>
      </c>
      <c r="I113" s="3">
        <v>147620</v>
      </c>
      <c r="J113" s="3">
        <f t="shared" si="1"/>
        <v>295240</v>
      </c>
      <c r="M113" s="5"/>
    </row>
    <row r="114" spans="1:13" ht="28.8" x14ac:dyDescent="0.3">
      <c r="A114" s="4">
        <v>113</v>
      </c>
      <c r="B114" s="4" t="s">
        <v>256</v>
      </c>
      <c r="C114" s="28">
        <v>1819329</v>
      </c>
      <c r="D114" s="4" t="s">
        <v>255</v>
      </c>
      <c r="E114" s="4">
        <v>31201610</v>
      </c>
      <c r="F114" s="4" t="s">
        <v>11</v>
      </c>
      <c r="G114" s="4">
        <v>1</v>
      </c>
      <c r="H114" s="4" t="s">
        <v>202</v>
      </c>
      <c r="I114" s="3">
        <v>240462</v>
      </c>
      <c r="J114" s="3">
        <f t="shared" si="1"/>
        <v>240462</v>
      </c>
      <c r="M114" s="5"/>
    </row>
    <row r="115" spans="1:13" ht="57.6" x14ac:dyDescent="0.3">
      <c r="A115" s="4">
        <v>114</v>
      </c>
      <c r="B115" s="4" t="s">
        <v>258</v>
      </c>
      <c r="C115" s="26">
        <v>1231834</v>
      </c>
      <c r="D115" s="4" t="s">
        <v>257</v>
      </c>
      <c r="E115" s="4">
        <v>31201601</v>
      </c>
      <c r="F115" s="4" t="s">
        <v>187</v>
      </c>
      <c r="G115" s="4">
        <v>10</v>
      </c>
      <c r="H115" s="4" t="s">
        <v>202</v>
      </c>
      <c r="I115" s="3">
        <v>1822371</v>
      </c>
      <c r="J115" s="3">
        <f t="shared" si="1"/>
        <v>18223710</v>
      </c>
      <c r="M115" s="5"/>
    </row>
    <row r="116" spans="1:13" ht="28.8" x14ac:dyDescent="0.3">
      <c r="A116" s="4">
        <v>115</v>
      </c>
      <c r="B116" s="4" t="s">
        <v>260</v>
      </c>
      <c r="C116" s="26">
        <v>1689480</v>
      </c>
      <c r="D116" s="4" t="s">
        <v>259</v>
      </c>
      <c r="E116" s="4">
        <v>31201610</v>
      </c>
      <c r="F116" s="4" t="s">
        <v>11</v>
      </c>
      <c r="G116" s="4">
        <v>1</v>
      </c>
      <c r="H116" s="4" t="s">
        <v>202</v>
      </c>
      <c r="I116" s="3">
        <v>170764</v>
      </c>
      <c r="J116" s="3">
        <f t="shared" si="1"/>
        <v>170764</v>
      </c>
      <c r="M116" s="5"/>
    </row>
    <row r="117" spans="1:13" ht="28.8" x14ac:dyDescent="0.3">
      <c r="A117" s="4">
        <v>116</v>
      </c>
      <c r="B117" s="4" t="s">
        <v>262</v>
      </c>
      <c r="C117" s="26">
        <v>1013356</v>
      </c>
      <c r="D117" s="4" t="s">
        <v>261</v>
      </c>
      <c r="E117" s="4">
        <v>31201600</v>
      </c>
      <c r="F117" s="4" t="s">
        <v>11</v>
      </c>
      <c r="G117" s="4">
        <v>2</v>
      </c>
      <c r="H117" s="4" t="s">
        <v>202</v>
      </c>
      <c r="I117" s="3">
        <v>1353576</v>
      </c>
      <c r="J117" s="3">
        <f t="shared" si="1"/>
        <v>2707152</v>
      </c>
      <c r="M117" s="5"/>
    </row>
    <row r="118" spans="1:13" ht="43.2" x14ac:dyDescent="0.3">
      <c r="A118" s="4">
        <v>117</v>
      </c>
      <c r="B118" s="4" t="s">
        <v>264</v>
      </c>
      <c r="C118" s="26">
        <v>1800857</v>
      </c>
      <c r="D118" s="4" t="s">
        <v>263</v>
      </c>
      <c r="E118" s="4">
        <v>47101606</v>
      </c>
      <c r="F118" s="4" t="s">
        <v>230</v>
      </c>
      <c r="G118" s="4">
        <v>3</v>
      </c>
      <c r="H118" s="4" t="s">
        <v>202</v>
      </c>
      <c r="I118" s="3">
        <v>525868</v>
      </c>
      <c r="J118" s="3">
        <f t="shared" si="1"/>
        <v>1577604</v>
      </c>
      <c r="M118" s="5"/>
    </row>
    <row r="119" spans="1:13" ht="57.6" x14ac:dyDescent="0.3">
      <c r="A119" s="4">
        <v>118</v>
      </c>
      <c r="B119" s="4" t="s">
        <v>266</v>
      </c>
      <c r="C119" s="26">
        <v>1317407</v>
      </c>
      <c r="D119" s="4" t="s">
        <v>265</v>
      </c>
      <c r="E119" s="4">
        <v>31201601</v>
      </c>
      <c r="F119" s="4" t="s">
        <v>187</v>
      </c>
      <c r="G119" s="4">
        <v>2</v>
      </c>
      <c r="H119" s="4" t="s">
        <v>202</v>
      </c>
      <c r="I119" s="3">
        <v>3739077</v>
      </c>
      <c r="J119" s="3">
        <f t="shared" si="1"/>
        <v>7478154</v>
      </c>
      <c r="M119" s="5"/>
    </row>
    <row r="120" spans="1:13" ht="57.6" x14ac:dyDescent="0.3">
      <c r="A120" s="4">
        <v>119</v>
      </c>
      <c r="B120" s="4" t="s">
        <v>268</v>
      </c>
      <c r="C120" s="26">
        <v>1130883</v>
      </c>
      <c r="D120" s="4" t="s">
        <v>267</v>
      </c>
      <c r="E120" s="4">
        <v>31201601</v>
      </c>
      <c r="F120" s="4" t="s">
        <v>187</v>
      </c>
      <c r="G120" s="4">
        <v>4</v>
      </c>
      <c r="H120" s="4" t="s">
        <v>202</v>
      </c>
      <c r="I120" s="3">
        <v>2020314</v>
      </c>
      <c r="J120" s="3">
        <f t="shared" si="1"/>
        <v>8081256</v>
      </c>
      <c r="M120" s="5"/>
    </row>
    <row r="121" spans="1:13" ht="28.8" x14ac:dyDescent="0.3">
      <c r="A121" s="4">
        <v>120</v>
      </c>
      <c r="B121" s="4" t="s">
        <v>270</v>
      </c>
      <c r="C121" s="26">
        <v>1197663</v>
      </c>
      <c r="D121" s="4" t="s">
        <v>269</v>
      </c>
      <c r="E121" s="4">
        <v>31201610</v>
      </c>
      <c r="F121" s="4" t="s">
        <v>230</v>
      </c>
      <c r="G121" s="4">
        <v>1</v>
      </c>
      <c r="H121" s="4" t="s">
        <v>202</v>
      </c>
      <c r="I121" s="3">
        <v>666629</v>
      </c>
      <c r="J121" s="3">
        <f t="shared" si="1"/>
        <v>666629</v>
      </c>
      <c r="M121" s="5"/>
    </row>
    <row r="122" spans="1:13" ht="43.2" x14ac:dyDescent="0.3">
      <c r="A122" s="4">
        <v>121</v>
      </c>
      <c r="B122" s="4" t="s">
        <v>272</v>
      </c>
      <c r="C122" s="25">
        <v>1228163</v>
      </c>
      <c r="D122" s="4" t="s">
        <v>271</v>
      </c>
      <c r="E122" s="4">
        <v>47101606</v>
      </c>
      <c r="F122" s="4" t="s">
        <v>69</v>
      </c>
      <c r="G122" s="4">
        <v>1</v>
      </c>
      <c r="H122" s="4" t="s">
        <v>202</v>
      </c>
      <c r="I122" s="3">
        <v>599748</v>
      </c>
      <c r="J122" s="3">
        <f t="shared" si="1"/>
        <v>599748</v>
      </c>
      <c r="M122" s="5"/>
    </row>
    <row r="123" spans="1:13" ht="28.8" x14ac:dyDescent="0.3">
      <c r="A123" s="4">
        <v>122</v>
      </c>
      <c r="B123" s="4" t="s">
        <v>274</v>
      </c>
      <c r="C123" s="28">
        <v>1144476</v>
      </c>
      <c r="D123" s="4" t="s">
        <v>273</v>
      </c>
      <c r="E123" s="4">
        <v>31201610</v>
      </c>
      <c r="F123" s="4" t="s">
        <v>230</v>
      </c>
      <c r="G123" s="4">
        <v>1</v>
      </c>
      <c r="H123" s="4" t="s">
        <v>202</v>
      </c>
      <c r="I123" s="3">
        <v>777398</v>
      </c>
      <c r="J123" s="3">
        <f t="shared" si="1"/>
        <v>777398</v>
      </c>
      <c r="M123" s="5"/>
    </row>
    <row r="124" spans="1:13" ht="28.8" x14ac:dyDescent="0.3">
      <c r="A124" s="4">
        <v>123</v>
      </c>
      <c r="B124" s="4" t="s">
        <v>276</v>
      </c>
      <c r="C124" s="26">
        <v>1523886</v>
      </c>
      <c r="D124" s="4" t="s">
        <v>275</v>
      </c>
      <c r="E124" s="4">
        <v>31201610</v>
      </c>
      <c r="F124" s="4" t="s">
        <v>11</v>
      </c>
      <c r="G124" s="4">
        <v>2</v>
      </c>
      <c r="H124" s="4" t="s">
        <v>202</v>
      </c>
      <c r="I124" s="3">
        <v>457483</v>
      </c>
      <c r="J124" s="3">
        <f t="shared" si="1"/>
        <v>914966</v>
      </c>
      <c r="M124" s="5"/>
    </row>
    <row r="125" spans="1:13" ht="57.6" x14ac:dyDescent="0.3">
      <c r="A125" s="4">
        <v>124</v>
      </c>
      <c r="B125" s="4" t="s">
        <v>278</v>
      </c>
      <c r="C125" s="26">
        <v>1086707</v>
      </c>
      <c r="D125" s="4" t="s">
        <v>277</v>
      </c>
      <c r="E125" s="4">
        <v>31201601</v>
      </c>
      <c r="F125" s="4" t="s">
        <v>187</v>
      </c>
      <c r="G125" s="4">
        <v>3</v>
      </c>
      <c r="H125" s="4" t="s">
        <v>202</v>
      </c>
      <c r="I125" s="3">
        <v>2152662</v>
      </c>
      <c r="J125" s="3">
        <f t="shared" si="1"/>
        <v>6457986</v>
      </c>
      <c r="M125" s="5"/>
    </row>
    <row r="126" spans="1:13" ht="43.2" x14ac:dyDescent="0.3">
      <c r="A126" s="4">
        <v>125</v>
      </c>
      <c r="B126" s="4" t="s">
        <v>280</v>
      </c>
      <c r="C126" s="26">
        <v>1819333</v>
      </c>
      <c r="D126" s="4" t="s">
        <v>279</v>
      </c>
      <c r="E126" s="4">
        <v>31201610</v>
      </c>
      <c r="F126" s="4" t="s">
        <v>11</v>
      </c>
      <c r="G126" s="4">
        <v>1</v>
      </c>
      <c r="H126" s="4" t="s">
        <v>202</v>
      </c>
      <c r="I126" s="3">
        <v>1403153</v>
      </c>
      <c r="J126" s="3">
        <f t="shared" si="1"/>
        <v>1403153</v>
      </c>
      <c r="M126" s="5"/>
    </row>
    <row r="127" spans="1:13" ht="28.8" x14ac:dyDescent="0.3">
      <c r="A127" s="4">
        <v>126</v>
      </c>
      <c r="B127" s="4" t="s">
        <v>283</v>
      </c>
      <c r="C127" s="26">
        <v>1231833</v>
      </c>
      <c r="D127" s="4" t="s">
        <v>281</v>
      </c>
      <c r="E127" s="4">
        <v>31201600</v>
      </c>
      <c r="F127" s="4" t="s">
        <v>282</v>
      </c>
      <c r="G127" s="4">
        <v>1</v>
      </c>
      <c r="H127" s="4" t="s">
        <v>202</v>
      </c>
      <c r="I127" s="3">
        <v>1828741</v>
      </c>
      <c r="J127" s="3">
        <f t="shared" si="1"/>
        <v>1828741</v>
      </c>
      <c r="M127" s="5"/>
    </row>
    <row r="128" spans="1:13" ht="28.8" x14ac:dyDescent="0.3">
      <c r="A128" s="4">
        <v>127</v>
      </c>
      <c r="B128" s="4" t="s">
        <v>285</v>
      </c>
      <c r="C128" s="27">
        <v>1408195</v>
      </c>
      <c r="D128" s="4" t="s">
        <v>284</v>
      </c>
      <c r="E128" s="4">
        <v>31201610</v>
      </c>
      <c r="F128" s="4" t="s">
        <v>282</v>
      </c>
      <c r="G128" s="4">
        <v>1</v>
      </c>
      <c r="H128" s="4" t="s">
        <v>202</v>
      </c>
      <c r="I128" s="3">
        <v>800676</v>
      </c>
      <c r="J128" s="3">
        <f t="shared" si="1"/>
        <v>800676</v>
      </c>
      <c r="M128" s="5"/>
    </row>
    <row r="129" spans="1:13" ht="28.8" x14ac:dyDescent="0.3">
      <c r="A129" s="4">
        <v>128</v>
      </c>
      <c r="B129" s="4" t="s">
        <v>287</v>
      </c>
      <c r="C129" s="26">
        <v>1106714</v>
      </c>
      <c r="D129" s="4" t="s">
        <v>286</v>
      </c>
      <c r="E129" s="4">
        <v>31201600</v>
      </c>
      <c r="F129" s="4" t="s">
        <v>282</v>
      </c>
      <c r="G129" s="4">
        <v>2</v>
      </c>
      <c r="H129" s="4" t="s">
        <v>202</v>
      </c>
      <c r="I129" s="3">
        <v>327761</v>
      </c>
      <c r="J129" s="3">
        <f t="shared" si="1"/>
        <v>655522</v>
      </c>
      <c r="M129" s="5"/>
    </row>
    <row r="130" spans="1:13" ht="43.2" x14ac:dyDescent="0.3">
      <c r="A130" s="4">
        <v>129</v>
      </c>
      <c r="B130" s="4" t="s">
        <v>289</v>
      </c>
      <c r="C130" s="31" t="s">
        <v>667</v>
      </c>
      <c r="D130" s="4" t="s">
        <v>288</v>
      </c>
      <c r="E130" s="4">
        <v>31201622</v>
      </c>
      <c r="F130" s="4" t="s">
        <v>187</v>
      </c>
      <c r="G130" s="4">
        <v>2</v>
      </c>
      <c r="H130" s="4" t="s">
        <v>202</v>
      </c>
      <c r="I130" s="3">
        <v>2723280</v>
      </c>
      <c r="J130" s="3">
        <f t="shared" ref="J130:J193" si="2">I130*G130</f>
        <v>5446560</v>
      </c>
      <c r="M130" s="5"/>
    </row>
    <row r="131" spans="1:13" ht="43.2" x14ac:dyDescent="0.3">
      <c r="A131" s="4">
        <v>130</v>
      </c>
      <c r="B131" s="4" t="s">
        <v>291</v>
      </c>
      <c r="C131" s="26">
        <v>1520864</v>
      </c>
      <c r="D131" s="4" t="s">
        <v>290</v>
      </c>
      <c r="E131" s="4">
        <v>47101606</v>
      </c>
      <c r="F131" s="4" t="s">
        <v>69</v>
      </c>
      <c r="G131" s="4">
        <v>1</v>
      </c>
      <c r="H131" s="4" t="s">
        <v>202</v>
      </c>
      <c r="I131" s="3">
        <v>1195896</v>
      </c>
      <c r="J131" s="3">
        <f t="shared" si="2"/>
        <v>1195896</v>
      </c>
      <c r="M131" s="5"/>
    </row>
    <row r="132" spans="1:13" ht="28.8" x14ac:dyDescent="0.3">
      <c r="A132" s="4">
        <v>131</v>
      </c>
      <c r="B132" s="4" t="s">
        <v>293</v>
      </c>
      <c r="C132" s="26">
        <v>1533382</v>
      </c>
      <c r="D132" s="4" t="s">
        <v>292</v>
      </c>
      <c r="E132" s="4">
        <v>31201600</v>
      </c>
      <c r="F132" s="4" t="s">
        <v>11</v>
      </c>
      <c r="G132" s="4">
        <v>2</v>
      </c>
      <c r="H132" s="4" t="s">
        <v>202</v>
      </c>
      <c r="I132" s="3">
        <v>1336788</v>
      </c>
      <c r="J132" s="3">
        <f t="shared" si="2"/>
        <v>2673576</v>
      </c>
      <c r="M132" s="5"/>
    </row>
    <row r="133" spans="1:13" ht="28.8" x14ac:dyDescent="0.3">
      <c r="A133" s="4">
        <v>132</v>
      </c>
      <c r="B133" s="4" t="s">
        <v>295</v>
      </c>
      <c r="C133" s="28">
        <v>1510476</v>
      </c>
      <c r="D133" s="4" t="s">
        <v>294</v>
      </c>
      <c r="E133" s="4">
        <v>31201610</v>
      </c>
      <c r="F133" s="4" t="s">
        <v>69</v>
      </c>
      <c r="G133" s="4">
        <v>3</v>
      </c>
      <c r="H133" s="4" t="s">
        <v>202</v>
      </c>
      <c r="I133" s="3">
        <v>1336543</v>
      </c>
      <c r="J133" s="3">
        <f t="shared" si="2"/>
        <v>4009629</v>
      </c>
      <c r="M133" s="5"/>
    </row>
    <row r="134" spans="1:13" ht="43.2" x14ac:dyDescent="0.3">
      <c r="A134" s="4">
        <v>133</v>
      </c>
      <c r="B134" s="4" t="s">
        <v>297</v>
      </c>
      <c r="C134" s="26">
        <v>1800861</v>
      </c>
      <c r="D134" s="4" t="s">
        <v>296</v>
      </c>
      <c r="E134" s="4">
        <v>31201600</v>
      </c>
      <c r="F134" s="4" t="s">
        <v>11</v>
      </c>
      <c r="G134" s="4">
        <v>1</v>
      </c>
      <c r="H134" s="4" t="s">
        <v>202</v>
      </c>
      <c r="I134" s="3">
        <v>1498937</v>
      </c>
      <c r="J134" s="3">
        <f t="shared" si="2"/>
        <v>1498937</v>
      </c>
      <c r="M134" s="5"/>
    </row>
    <row r="135" spans="1:13" ht="28.8" x14ac:dyDescent="0.3">
      <c r="A135" s="4">
        <v>134</v>
      </c>
      <c r="B135" s="4" t="s">
        <v>299</v>
      </c>
      <c r="C135" s="26">
        <v>1131708</v>
      </c>
      <c r="D135" s="4" t="s">
        <v>298</v>
      </c>
      <c r="E135" s="4">
        <v>31201610</v>
      </c>
      <c r="F135" s="4" t="s">
        <v>282</v>
      </c>
      <c r="G135" s="4">
        <v>1</v>
      </c>
      <c r="H135" s="4" t="s">
        <v>202</v>
      </c>
      <c r="I135" s="3">
        <v>192052</v>
      </c>
      <c r="J135" s="3">
        <f t="shared" si="2"/>
        <v>192052</v>
      </c>
      <c r="M135" s="5"/>
    </row>
    <row r="136" spans="1:13" ht="43.2" x14ac:dyDescent="0.3">
      <c r="A136" s="4">
        <v>135</v>
      </c>
      <c r="B136" s="4" t="s">
        <v>302</v>
      </c>
      <c r="C136" s="26">
        <v>1087835</v>
      </c>
      <c r="D136" s="4" t="s">
        <v>300</v>
      </c>
      <c r="E136" s="4">
        <v>47101606</v>
      </c>
      <c r="F136" s="4" t="s">
        <v>301</v>
      </c>
      <c r="G136" s="4">
        <v>1</v>
      </c>
      <c r="H136" s="4" t="s">
        <v>202</v>
      </c>
      <c r="I136" s="3">
        <v>954262</v>
      </c>
      <c r="J136" s="3">
        <f t="shared" si="2"/>
        <v>954262</v>
      </c>
      <c r="M136" s="5"/>
    </row>
    <row r="137" spans="1:13" ht="28.8" x14ac:dyDescent="0.3">
      <c r="A137" s="4">
        <v>136</v>
      </c>
      <c r="B137" s="4" t="s">
        <v>304</v>
      </c>
      <c r="C137" s="26">
        <v>1819336</v>
      </c>
      <c r="D137" s="4" t="s">
        <v>303</v>
      </c>
      <c r="E137" s="4">
        <v>31201600</v>
      </c>
      <c r="F137" s="4" t="s">
        <v>11</v>
      </c>
      <c r="G137" s="4">
        <v>1</v>
      </c>
      <c r="H137" s="4" t="s">
        <v>202</v>
      </c>
      <c r="I137" s="3">
        <v>1589423</v>
      </c>
      <c r="J137" s="3">
        <f t="shared" si="2"/>
        <v>1589423</v>
      </c>
      <c r="M137" s="5"/>
    </row>
    <row r="138" spans="1:13" ht="43.2" x14ac:dyDescent="0.3">
      <c r="A138" s="4">
        <v>137</v>
      </c>
      <c r="B138" s="4" t="s">
        <v>306</v>
      </c>
      <c r="C138" s="25">
        <v>1370955</v>
      </c>
      <c r="D138" s="4" t="s">
        <v>305</v>
      </c>
      <c r="E138" s="4">
        <v>47101606</v>
      </c>
      <c r="F138" s="4" t="s">
        <v>282</v>
      </c>
      <c r="G138" s="4">
        <v>1</v>
      </c>
      <c r="H138" s="4" t="s">
        <v>202</v>
      </c>
      <c r="I138" s="3">
        <v>1245672</v>
      </c>
      <c r="J138" s="3">
        <f t="shared" si="2"/>
        <v>1245672</v>
      </c>
      <c r="M138" s="5"/>
    </row>
    <row r="139" spans="1:13" ht="28.8" x14ac:dyDescent="0.3">
      <c r="A139" s="4">
        <v>138</v>
      </c>
      <c r="B139" s="4" t="s">
        <v>308</v>
      </c>
      <c r="C139" s="28">
        <v>1204764</v>
      </c>
      <c r="D139" s="4" t="s">
        <v>307</v>
      </c>
      <c r="E139" s="4">
        <v>31201610</v>
      </c>
      <c r="F139" s="4" t="s">
        <v>11</v>
      </c>
      <c r="G139" s="4">
        <v>1</v>
      </c>
      <c r="H139" s="4" t="s">
        <v>202</v>
      </c>
      <c r="I139" s="3">
        <v>663407</v>
      </c>
      <c r="J139" s="3">
        <f t="shared" si="2"/>
        <v>663407</v>
      </c>
      <c r="M139" s="5"/>
    </row>
    <row r="140" spans="1:13" ht="28.8" x14ac:dyDescent="0.3">
      <c r="A140" s="4">
        <v>139</v>
      </c>
      <c r="B140" s="4" t="s">
        <v>310</v>
      </c>
      <c r="C140" s="26">
        <v>1800861</v>
      </c>
      <c r="D140" s="4" t="s">
        <v>309</v>
      </c>
      <c r="E140" s="4">
        <v>31201600</v>
      </c>
      <c r="F140" s="4" t="s">
        <v>11</v>
      </c>
      <c r="G140" s="4">
        <v>1</v>
      </c>
      <c r="H140" s="4" t="s">
        <v>202</v>
      </c>
      <c r="I140" s="3">
        <v>2282543</v>
      </c>
      <c r="J140" s="3">
        <f t="shared" si="2"/>
        <v>2282543</v>
      </c>
      <c r="M140" s="5"/>
    </row>
    <row r="141" spans="1:13" ht="28.8" x14ac:dyDescent="0.3">
      <c r="A141" s="4">
        <v>140</v>
      </c>
      <c r="B141" s="4" t="s">
        <v>312</v>
      </c>
      <c r="C141" s="30">
        <v>1487623</v>
      </c>
      <c r="D141" s="4" t="s">
        <v>311</v>
      </c>
      <c r="E141" s="4">
        <v>31201610</v>
      </c>
      <c r="F141" s="4" t="s">
        <v>187</v>
      </c>
      <c r="G141" s="4">
        <v>1</v>
      </c>
      <c r="H141" s="4" t="s">
        <v>202</v>
      </c>
      <c r="I141" s="3">
        <v>2326016</v>
      </c>
      <c r="J141" s="3">
        <f t="shared" si="2"/>
        <v>2326016</v>
      </c>
      <c r="M141" s="5"/>
    </row>
    <row r="142" spans="1:13" ht="28.8" x14ac:dyDescent="0.3">
      <c r="A142" s="4">
        <v>141</v>
      </c>
      <c r="B142" s="4" t="s">
        <v>314</v>
      </c>
      <c r="C142" s="25">
        <v>1819335</v>
      </c>
      <c r="D142" s="4" t="s">
        <v>313</v>
      </c>
      <c r="E142" s="4">
        <v>47101606</v>
      </c>
      <c r="F142" s="4" t="s">
        <v>187</v>
      </c>
      <c r="G142" s="4">
        <v>1</v>
      </c>
      <c r="H142" s="4" t="s">
        <v>202</v>
      </c>
      <c r="I142" s="3">
        <v>3334986</v>
      </c>
      <c r="J142" s="3">
        <f t="shared" si="2"/>
        <v>3334986</v>
      </c>
      <c r="M142" s="5"/>
    </row>
    <row r="143" spans="1:13" ht="28.8" x14ac:dyDescent="0.3">
      <c r="A143" s="4">
        <v>142</v>
      </c>
      <c r="B143" s="4" t="s">
        <v>317</v>
      </c>
      <c r="C143" s="26">
        <v>1226087</v>
      </c>
      <c r="D143" s="4" t="s">
        <v>315</v>
      </c>
      <c r="E143" s="4">
        <v>31201610</v>
      </c>
      <c r="F143" s="4" t="s">
        <v>316</v>
      </c>
      <c r="G143" s="4">
        <v>1</v>
      </c>
      <c r="H143" s="4" t="s">
        <v>202</v>
      </c>
      <c r="I143" s="3">
        <v>2174860</v>
      </c>
      <c r="J143" s="3">
        <f t="shared" si="2"/>
        <v>2174860</v>
      </c>
      <c r="M143" s="5"/>
    </row>
    <row r="144" spans="1:13" ht="57.6" x14ac:dyDescent="0.3">
      <c r="A144" s="4">
        <v>143</v>
      </c>
      <c r="B144" s="4" t="s">
        <v>319</v>
      </c>
      <c r="C144" s="25">
        <v>1231831</v>
      </c>
      <c r="D144" s="4" t="s">
        <v>318</v>
      </c>
      <c r="E144" s="4">
        <v>31201600</v>
      </c>
      <c r="F144" s="4" t="s">
        <v>187</v>
      </c>
      <c r="G144" s="4">
        <v>1</v>
      </c>
      <c r="H144" s="4" t="s">
        <v>202</v>
      </c>
      <c r="I144" s="3">
        <v>3594006</v>
      </c>
      <c r="J144" s="3">
        <f t="shared" si="2"/>
        <v>3594006</v>
      </c>
      <c r="M144" s="5"/>
    </row>
    <row r="145" spans="1:13" ht="72" customHeight="1" x14ac:dyDescent="0.3">
      <c r="A145" s="4">
        <v>144</v>
      </c>
      <c r="B145" s="4" t="s">
        <v>320</v>
      </c>
      <c r="C145" s="25">
        <v>1228165</v>
      </c>
      <c r="D145" s="4" t="s">
        <v>320</v>
      </c>
      <c r="E145" s="4">
        <v>13111000</v>
      </c>
      <c r="F145" s="4" t="s">
        <v>69</v>
      </c>
      <c r="G145" s="4">
        <v>1</v>
      </c>
      <c r="H145" s="4" t="s">
        <v>202</v>
      </c>
      <c r="I145" s="3">
        <v>2725643</v>
      </c>
      <c r="J145" s="3">
        <f t="shared" si="2"/>
        <v>2725643</v>
      </c>
      <c r="M145" s="5"/>
    </row>
    <row r="146" spans="1:13" ht="39" customHeight="1" x14ac:dyDescent="0.3">
      <c r="A146" s="4">
        <v>145</v>
      </c>
      <c r="B146" s="4" t="s">
        <v>322</v>
      </c>
      <c r="C146" s="27">
        <v>1485773</v>
      </c>
      <c r="D146" s="4" t="s">
        <v>321</v>
      </c>
      <c r="E146" s="4">
        <v>31201610</v>
      </c>
      <c r="F146" s="4" t="s">
        <v>69</v>
      </c>
      <c r="G146" s="4">
        <v>1</v>
      </c>
      <c r="H146" s="4" t="s">
        <v>202</v>
      </c>
      <c r="I146" s="3">
        <v>4982805</v>
      </c>
      <c r="J146" s="3">
        <f t="shared" si="2"/>
        <v>4982805</v>
      </c>
      <c r="M146" s="5"/>
    </row>
    <row r="147" spans="1:13" ht="32.25" customHeight="1" x14ac:dyDescent="0.3">
      <c r="A147" s="4">
        <v>146</v>
      </c>
      <c r="B147" s="4" t="s">
        <v>324</v>
      </c>
      <c r="C147" s="26">
        <v>1485772</v>
      </c>
      <c r="D147" s="4" t="s">
        <v>323</v>
      </c>
      <c r="E147" s="4">
        <v>31201600</v>
      </c>
      <c r="F147" s="4" t="s">
        <v>230</v>
      </c>
      <c r="G147" s="4">
        <v>1</v>
      </c>
      <c r="H147" s="4" t="s">
        <v>202</v>
      </c>
      <c r="I147" s="3">
        <v>4951046</v>
      </c>
      <c r="J147" s="3">
        <f t="shared" si="2"/>
        <v>4951046</v>
      </c>
      <c r="M147" s="5"/>
    </row>
    <row r="148" spans="1:13" ht="28.8" x14ac:dyDescent="0.3">
      <c r="A148" s="4">
        <v>147</v>
      </c>
      <c r="B148" s="4" t="s">
        <v>326</v>
      </c>
      <c r="C148" s="25">
        <v>1322419</v>
      </c>
      <c r="D148" s="4" t="s">
        <v>325</v>
      </c>
      <c r="E148" s="4">
        <v>47101606</v>
      </c>
      <c r="F148" s="4" t="s">
        <v>187</v>
      </c>
      <c r="G148" s="4">
        <v>1</v>
      </c>
      <c r="H148" s="4" t="s">
        <v>202</v>
      </c>
      <c r="I148" s="3">
        <v>2315029</v>
      </c>
      <c r="J148" s="3">
        <f t="shared" si="2"/>
        <v>2315029</v>
      </c>
      <c r="M148" s="5"/>
    </row>
    <row r="149" spans="1:13" ht="28.8" x14ac:dyDescent="0.3">
      <c r="A149" s="4">
        <v>148</v>
      </c>
      <c r="B149" s="4" t="s">
        <v>328</v>
      </c>
      <c r="C149" s="26">
        <v>1819336</v>
      </c>
      <c r="D149" s="4" t="s">
        <v>327</v>
      </c>
      <c r="E149" s="4">
        <v>13111000</v>
      </c>
      <c r="F149" s="4" t="s">
        <v>187</v>
      </c>
      <c r="G149" s="4">
        <v>1</v>
      </c>
      <c r="H149" s="4" t="s">
        <v>202</v>
      </c>
      <c r="I149" s="3">
        <v>2364220</v>
      </c>
      <c r="J149" s="3">
        <f t="shared" si="2"/>
        <v>2364220</v>
      </c>
      <c r="M149" s="5"/>
    </row>
    <row r="150" spans="1:13" ht="57.6" x14ac:dyDescent="0.3">
      <c r="A150" s="4">
        <v>149</v>
      </c>
      <c r="B150" s="4" t="s">
        <v>330</v>
      </c>
      <c r="C150" s="27">
        <v>1765170</v>
      </c>
      <c r="D150" s="4" t="s">
        <v>329</v>
      </c>
      <c r="E150" s="4">
        <v>31201610</v>
      </c>
      <c r="F150" s="4" t="s">
        <v>11</v>
      </c>
      <c r="G150" s="4">
        <v>2</v>
      </c>
      <c r="H150" s="4" t="s">
        <v>202</v>
      </c>
      <c r="I150" s="3">
        <v>4351930</v>
      </c>
      <c r="J150" s="3">
        <f t="shared" si="2"/>
        <v>8703860</v>
      </c>
      <c r="M150" s="5"/>
    </row>
    <row r="151" spans="1:13" ht="57.6" x14ac:dyDescent="0.3">
      <c r="A151" s="4">
        <v>150</v>
      </c>
      <c r="B151" s="4" t="s">
        <v>333</v>
      </c>
      <c r="C151" s="26">
        <v>1793422</v>
      </c>
      <c r="D151" s="4" t="s">
        <v>331</v>
      </c>
      <c r="E151" s="4">
        <v>47101606</v>
      </c>
      <c r="F151" s="4" t="s">
        <v>332</v>
      </c>
      <c r="G151" s="4">
        <v>1</v>
      </c>
      <c r="H151" s="4" t="s">
        <v>202</v>
      </c>
      <c r="I151" s="3">
        <v>8483000</v>
      </c>
      <c r="J151" s="3">
        <f t="shared" si="2"/>
        <v>8483000</v>
      </c>
      <c r="M151" s="5"/>
    </row>
    <row r="152" spans="1:13" ht="28.8" x14ac:dyDescent="0.3">
      <c r="A152" s="4">
        <v>151</v>
      </c>
      <c r="B152" s="4" t="s">
        <v>335</v>
      </c>
      <c r="C152" s="26">
        <v>1231833</v>
      </c>
      <c r="D152" s="4" t="s">
        <v>334</v>
      </c>
      <c r="E152" s="4">
        <v>31211801</v>
      </c>
      <c r="F152" s="4" t="s">
        <v>85</v>
      </c>
      <c r="G152" s="4">
        <v>1</v>
      </c>
      <c r="H152" s="4" t="s">
        <v>104</v>
      </c>
      <c r="I152" s="3">
        <v>19666296</v>
      </c>
      <c r="J152" s="3">
        <f t="shared" si="2"/>
        <v>19666296</v>
      </c>
      <c r="M152" s="5"/>
    </row>
    <row r="153" spans="1:13" ht="43.2" x14ac:dyDescent="0.3">
      <c r="A153" s="4">
        <v>152</v>
      </c>
      <c r="B153" s="4" t="s">
        <v>337</v>
      </c>
      <c r="C153" s="26">
        <v>1233459</v>
      </c>
      <c r="D153" s="4" t="s">
        <v>336</v>
      </c>
      <c r="E153" s="4">
        <v>47131502</v>
      </c>
      <c r="F153" s="4" t="s">
        <v>11</v>
      </c>
      <c r="G153" s="4">
        <v>4</v>
      </c>
      <c r="H153" s="4" t="s">
        <v>338</v>
      </c>
      <c r="I153" s="3">
        <v>48123.0000000004</v>
      </c>
      <c r="J153" s="3">
        <f t="shared" si="2"/>
        <v>192492.0000000016</v>
      </c>
      <c r="M153" s="5"/>
    </row>
    <row r="154" spans="1:13" ht="28.8" x14ac:dyDescent="0.3">
      <c r="A154" s="4">
        <v>153</v>
      </c>
      <c r="B154" s="4" t="s">
        <v>341</v>
      </c>
      <c r="C154" s="25">
        <v>1209229</v>
      </c>
      <c r="D154" s="4" t="s">
        <v>340</v>
      </c>
      <c r="E154" s="4">
        <v>27112700</v>
      </c>
      <c r="F154" s="4" t="s">
        <v>11</v>
      </c>
      <c r="G154" s="4">
        <v>36</v>
      </c>
      <c r="H154" s="4" t="s">
        <v>342</v>
      </c>
      <c r="I154" s="3">
        <v>130181</v>
      </c>
      <c r="J154" s="3">
        <f t="shared" si="2"/>
        <v>4686516</v>
      </c>
      <c r="M154" s="5"/>
    </row>
    <row r="155" spans="1:13" ht="28.8" x14ac:dyDescent="0.3">
      <c r="A155" s="4">
        <v>154</v>
      </c>
      <c r="B155" s="4" t="s">
        <v>344</v>
      </c>
      <c r="C155" s="25">
        <v>2587454</v>
      </c>
      <c r="D155" s="4" t="s">
        <v>343</v>
      </c>
      <c r="E155" s="4">
        <v>41122004</v>
      </c>
      <c r="F155" s="4" t="s">
        <v>11</v>
      </c>
      <c r="G155" s="4">
        <v>231</v>
      </c>
      <c r="H155" s="4" t="s">
        <v>345</v>
      </c>
      <c r="I155" s="3">
        <v>2717.0000000001701</v>
      </c>
      <c r="J155" s="3">
        <f t="shared" si="2"/>
        <v>627627.00000003923</v>
      </c>
      <c r="M155" s="5"/>
    </row>
    <row r="156" spans="1:13" ht="28.8" x14ac:dyDescent="0.3">
      <c r="A156" s="4">
        <v>155</v>
      </c>
      <c r="B156" s="4" t="s">
        <v>347</v>
      </c>
      <c r="C156" s="26" t="s">
        <v>668</v>
      </c>
      <c r="D156" s="4" t="s">
        <v>346</v>
      </c>
      <c r="E156" s="4">
        <v>41122004</v>
      </c>
      <c r="F156" s="4" t="s">
        <v>11</v>
      </c>
      <c r="G156" s="4">
        <v>231</v>
      </c>
      <c r="H156" s="4" t="s">
        <v>345</v>
      </c>
      <c r="I156" s="3">
        <v>2717.0000000001701</v>
      </c>
      <c r="J156" s="3">
        <f t="shared" si="2"/>
        <v>627627.00000003923</v>
      </c>
      <c r="M156" s="5"/>
    </row>
    <row r="157" spans="1:13" ht="28.8" x14ac:dyDescent="0.3">
      <c r="A157" s="4">
        <v>156</v>
      </c>
      <c r="B157" s="4" t="s">
        <v>350</v>
      </c>
      <c r="C157" s="25">
        <v>1228744</v>
      </c>
      <c r="D157" s="4" t="s">
        <v>349</v>
      </c>
      <c r="E157" s="4">
        <v>25172500</v>
      </c>
      <c r="F157" s="4" t="s">
        <v>11</v>
      </c>
      <c r="G157" s="4">
        <v>2</v>
      </c>
      <c r="H157" s="4" t="s">
        <v>351</v>
      </c>
      <c r="I157" s="3">
        <v>577037</v>
      </c>
      <c r="J157" s="3">
        <f t="shared" si="2"/>
        <v>1154074</v>
      </c>
      <c r="M157" s="5"/>
    </row>
    <row r="158" spans="1:13" ht="36.75" customHeight="1" x14ac:dyDescent="0.3">
      <c r="A158" s="4">
        <v>157</v>
      </c>
      <c r="B158" s="4" t="s">
        <v>353</v>
      </c>
      <c r="C158" s="26">
        <v>1217579</v>
      </c>
      <c r="D158" s="4" t="s">
        <v>352</v>
      </c>
      <c r="E158" s="4">
        <v>25172502</v>
      </c>
      <c r="F158" s="4" t="s">
        <v>11</v>
      </c>
      <c r="G158" s="4">
        <v>2</v>
      </c>
      <c r="H158" s="4" t="s">
        <v>351</v>
      </c>
      <c r="I158" s="3">
        <v>1603005</v>
      </c>
      <c r="J158" s="3">
        <f t="shared" si="2"/>
        <v>3206010</v>
      </c>
      <c r="M158" s="5"/>
    </row>
    <row r="159" spans="1:13" ht="36.75" customHeight="1" x14ac:dyDescent="0.3">
      <c r="A159" s="4">
        <v>158</v>
      </c>
      <c r="B159" s="4" t="s">
        <v>354</v>
      </c>
      <c r="C159" s="25">
        <v>1471101</v>
      </c>
      <c r="D159" s="4" t="s">
        <v>354</v>
      </c>
      <c r="E159" s="4">
        <v>25172500</v>
      </c>
      <c r="F159" s="4" t="s">
        <v>11</v>
      </c>
      <c r="G159" s="4">
        <v>2</v>
      </c>
      <c r="H159" s="4" t="s">
        <v>351</v>
      </c>
      <c r="I159" s="3">
        <v>1760214</v>
      </c>
      <c r="J159" s="3">
        <f t="shared" si="2"/>
        <v>3520428</v>
      </c>
      <c r="M159" s="5"/>
    </row>
    <row r="160" spans="1:13" ht="36.75" customHeight="1" x14ac:dyDescent="0.3">
      <c r="A160" s="4">
        <v>159</v>
      </c>
      <c r="B160" s="4" t="s">
        <v>356</v>
      </c>
      <c r="C160" s="25">
        <v>1146728</v>
      </c>
      <c r="D160" s="4" t="s">
        <v>355</v>
      </c>
      <c r="E160" s="4">
        <v>25172500</v>
      </c>
      <c r="F160" s="4" t="s">
        <v>11</v>
      </c>
      <c r="G160" s="4">
        <v>2</v>
      </c>
      <c r="H160" s="4" t="s">
        <v>351</v>
      </c>
      <c r="I160" s="3">
        <v>1475556</v>
      </c>
      <c r="J160" s="3">
        <f t="shared" si="2"/>
        <v>2951112</v>
      </c>
      <c r="M160" s="5"/>
    </row>
    <row r="161" spans="1:13" ht="36.75" customHeight="1" x14ac:dyDescent="0.3">
      <c r="A161" s="4">
        <v>160</v>
      </c>
      <c r="B161" s="4" t="s">
        <v>358</v>
      </c>
      <c r="C161" s="25">
        <v>1146737</v>
      </c>
      <c r="D161" s="4" t="s">
        <v>357</v>
      </c>
      <c r="E161" s="4">
        <v>25172500</v>
      </c>
      <c r="F161" s="4" t="s">
        <v>11</v>
      </c>
      <c r="G161" s="4">
        <v>2</v>
      </c>
      <c r="H161" s="4" t="s">
        <v>351</v>
      </c>
      <c r="I161" s="3">
        <v>1724228</v>
      </c>
      <c r="J161" s="3">
        <f t="shared" si="2"/>
        <v>3448456</v>
      </c>
      <c r="M161" s="5"/>
    </row>
    <row r="162" spans="1:13" ht="36.75" customHeight="1" x14ac:dyDescent="0.3">
      <c r="A162" s="4">
        <v>161</v>
      </c>
      <c r="B162" s="4" t="s">
        <v>360</v>
      </c>
      <c r="C162" s="26">
        <v>1191754</v>
      </c>
      <c r="D162" s="4" t="s">
        <v>359</v>
      </c>
      <c r="E162" s="4">
        <v>32141016</v>
      </c>
      <c r="F162" s="4" t="s">
        <v>21</v>
      </c>
      <c r="G162" s="4">
        <v>2</v>
      </c>
      <c r="H162" s="4" t="s">
        <v>361</v>
      </c>
      <c r="I162" s="3">
        <v>1058395</v>
      </c>
      <c r="J162" s="3">
        <f t="shared" si="2"/>
        <v>2116790</v>
      </c>
      <c r="M162" s="5"/>
    </row>
    <row r="163" spans="1:13" ht="28.8" x14ac:dyDescent="0.3">
      <c r="A163" s="4">
        <v>162</v>
      </c>
      <c r="B163" s="4" t="s">
        <v>362</v>
      </c>
      <c r="C163" s="26">
        <v>1232086</v>
      </c>
      <c r="D163" s="4" t="s">
        <v>362</v>
      </c>
      <c r="E163" s="4">
        <v>39121632</v>
      </c>
      <c r="F163" s="4" t="s">
        <v>11</v>
      </c>
      <c r="G163" s="4">
        <v>6</v>
      </c>
      <c r="H163" s="4" t="s">
        <v>361</v>
      </c>
      <c r="I163" s="3">
        <v>71188.000000000698</v>
      </c>
      <c r="J163" s="3">
        <f t="shared" si="2"/>
        <v>427128.00000000419</v>
      </c>
      <c r="M163" s="5"/>
    </row>
    <row r="164" spans="1:13" ht="28.8" x14ac:dyDescent="0.3">
      <c r="A164" s="4">
        <v>163</v>
      </c>
      <c r="B164" s="4" t="s">
        <v>364</v>
      </c>
      <c r="C164" s="25">
        <v>1002117</v>
      </c>
      <c r="D164" s="4" t="s">
        <v>363</v>
      </c>
      <c r="E164" s="4">
        <v>40142020</v>
      </c>
      <c r="F164" s="4" t="s">
        <v>17</v>
      </c>
      <c r="G164" s="4">
        <v>1</v>
      </c>
      <c r="H164" s="4" t="s">
        <v>361</v>
      </c>
      <c r="I164" s="3">
        <v>1259224</v>
      </c>
      <c r="J164" s="3">
        <f t="shared" si="2"/>
        <v>1259224</v>
      </c>
      <c r="M164" s="5"/>
    </row>
    <row r="165" spans="1:13" ht="28.8" x14ac:dyDescent="0.3">
      <c r="A165" s="4">
        <v>164</v>
      </c>
      <c r="B165" s="4" t="s">
        <v>367</v>
      </c>
      <c r="C165" s="25">
        <v>1072252</v>
      </c>
      <c r="D165" s="4" t="s">
        <v>365</v>
      </c>
      <c r="E165" s="4">
        <v>40142019</v>
      </c>
      <c r="F165" s="4" t="s">
        <v>366</v>
      </c>
      <c r="G165" s="4">
        <v>30</v>
      </c>
      <c r="H165" s="4" t="s">
        <v>368</v>
      </c>
      <c r="I165" s="3">
        <v>6776.0000000004002</v>
      </c>
      <c r="J165" s="3">
        <f t="shared" si="2"/>
        <v>203280.00000001199</v>
      </c>
      <c r="M165" s="5"/>
    </row>
    <row r="166" spans="1:13" ht="43.5" customHeight="1" x14ac:dyDescent="0.3">
      <c r="A166" s="4">
        <v>165</v>
      </c>
      <c r="B166" s="4" t="s">
        <v>370</v>
      </c>
      <c r="C166" s="25">
        <v>1232554</v>
      </c>
      <c r="D166" s="4" t="s">
        <v>369</v>
      </c>
      <c r="E166" s="4">
        <v>24112902</v>
      </c>
      <c r="F166" s="4" t="s">
        <v>21</v>
      </c>
      <c r="G166" s="4">
        <v>5</v>
      </c>
      <c r="H166" s="4" t="s">
        <v>368</v>
      </c>
      <c r="I166" s="3">
        <v>86847.000000000204</v>
      </c>
      <c r="J166" s="3">
        <f t="shared" si="2"/>
        <v>434235.00000000105</v>
      </c>
      <c r="M166" s="5"/>
    </row>
    <row r="167" spans="1:13" ht="28.8" x14ac:dyDescent="0.3">
      <c r="A167" s="4">
        <v>166</v>
      </c>
      <c r="B167" s="4" t="s">
        <v>372</v>
      </c>
      <c r="C167" s="26">
        <v>1500720</v>
      </c>
      <c r="D167" s="4" t="s">
        <v>371</v>
      </c>
      <c r="E167" s="4">
        <v>31261601</v>
      </c>
      <c r="F167" s="4" t="s">
        <v>21</v>
      </c>
      <c r="G167" s="4">
        <v>8</v>
      </c>
      <c r="H167" s="4" t="s">
        <v>368</v>
      </c>
      <c r="I167" s="3">
        <v>63100.000000000698</v>
      </c>
      <c r="J167" s="3">
        <f t="shared" si="2"/>
        <v>504800.00000000559</v>
      </c>
      <c r="M167" s="5"/>
    </row>
    <row r="168" spans="1:13" ht="28.8" x14ac:dyDescent="0.3">
      <c r="A168" s="4">
        <v>167</v>
      </c>
      <c r="B168" s="4" t="s">
        <v>374</v>
      </c>
      <c r="C168" s="26">
        <v>1016845</v>
      </c>
      <c r="D168" s="4" t="s">
        <v>373</v>
      </c>
      <c r="E168" s="4">
        <v>24141600</v>
      </c>
      <c r="F168" s="4" t="s">
        <v>21</v>
      </c>
      <c r="G168" s="4">
        <v>2</v>
      </c>
      <c r="H168" s="4" t="s">
        <v>368</v>
      </c>
      <c r="I168" s="3">
        <v>610801</v>
      </c>
      <c r="J168" s="3">
        <f t="shared" si="2"/>
        <v>1221602</v>
      </c>
      <c r="M168" s="5"/>
    </row>
    <row r="169" spans="1:13" ht="48" customHeight="1" x14ac:dyDescent="0.3">
      <c r="A169" s="4">
        <v>168</v>
      </c>
      <c r="B169" s="4" t="s">
        <v>376</v>
      </c>
      <c r="C169" s="26">
        <v>1479311</v>
      </c>
      <c r="D169" s="4" t="s">
        <v>375</v>
      </c>
      <c r="E169" s="4">
        <v>13111206</v>
      </c>
      <c r="F169" s="4" t="s">
        <v>21</v>
      </c>
      <c r="G169" s="4">
        <v>1</v>
      </c>
      <c r="H169" s="4" t="s">
        <v>368</v>
      </c>
      <c r="I169" s="3">
        <v>9832441</v>
      </c>
      <c r="J169" s="3">
        <f t="shared" si="2"/>
        <v>9832441</v>
      </c>
      <c r="M169" s="5"/>
    </row>
    <row r="170" spans="1:13" ht="28.8" x14ac:dyDescent="0.3">
      <c r="A170" s="4">
        <v>169</v>
      </c>
      <c r="B170" s="4" t="s">
        <v>378</v>
      </c>
      <c r="C170" s="25">
        <v>1451417</v>
      </c>
      <c r="D170" s="4" t="s">
        <v>377</v>
      </c>
      <c r="E170" s="4">
        <v>24141501</v>
      </c>
      <c r="F170" s="4" t="s">
        <v>21</v>
      </c>
      <c r="G170" s="4">
        <v>1</v>
      </c>
      <c r="H170" s="4" t="s">
        <v>368</v>
      </c>
      <c r="I170" s="3">
        <v>6884577</v>
      </c>
      <c r="J170" s="3">
        <f t="shared" si="2"/>
        <v>6884577</v>
      </c>
      <c r="M170" s="5"/>
    </row>
    <row r="171" spans="1:13" ht="28.8" x14ac:dyDescent="0.3">
      <c r="A171" s="4">
        <v>170</v>
      </c>
      <c r="B171" s="4" t="s">
        <v>380</v>
      </c>
      <c r="C171" s="28">
        <v>1328417</v>
      </c>
      <c r="D171" s="4" t="s">
        <v>379</v>
      </c>
      <c r="E171" s="4">
        <v>24121807</v>
      </c>
      <c r="F171" s="4" t="s">
        <v>11</v>
      </c>
      <c r="G171" s="4">
        <v>105</v>
      </c>
      <c r="H171" s="4" t="s">
        <v>381</v>
      </c>
      <c r="I171" s="3">
        <v>2691.0000000007099</v>
      </c>
      <c r="J171" s="3">
        <f t="shared" si="2"/>
        <v>282555.00000007456</v>
      </c>
      <c r="M171" s="5"/>
    </row>
    <row r="172" spans="1:13" ht="43.2" x14ac:dyDescent="0.3">
      <c r="A172" s="4">
        <v>171</v>
      </c>
      <c r="B172" s="4" t="s">
        <v>382</v>
      </c>
      <c r="C172" s="26">
        <v>1222857</v>
      </c>
      <c r="D172" s="4" t="s">
        <v>382</v>
      </c>
      <c r="E172" s="4">
        <v>24111503</v>
      </c>
      <c r="F172" s="4" t="s">
        <v>37</v>
      </c>
      <c r="G172" s="4">
        <v>1</v>
      </c>
      <c r="H172" s="4" t="s">
        <v>381</v>
      </c>
      <c r="I172" s="3">
        <v>32923.000000000502</v>
      </c>
      <c r="J172" s="3">
        <f t="shared" si="2"/>
        <v>32923.000000000502</v>
      </c>
      <c r="M172" s="5"/>
    </row>
    <row r="173" spans="1:13" ht="43.2" x14ac:dyDescent="0.3">
      <c r="A173" s="4">
        <v>172</v>
      </c>
      <c r="B173" s="4" t="s">
        <v>383</v>
      </c>
      <c r="C173" s="26">
        <v>1222857</v>
      </c>
      <c r="D173" s="4" t="s">
        <v>383</v>
      </c>
      <c r="E173" s="4">
        <v>24111503</v>
      </c>
      <c r="F173" s="4" t="s">
        <v>37</v>
      </c>
      <c r="G173" s="4">
        <v>1</v>
      </c>
      <c r="H173" s="4" t="s">
        <v>381</v>
      </c>
      <c r="I173" s="3">
        <v>40243.000000000196</v>
      </c>
      <c r="J173" s="3">
        <f t="shared" si="2"/>
        <v>40243.000000000196</v>
      </c>
      <c r="M173" s="5"/>
    </row>
    <row r="174" spans="1:13" ht="43.2" x14ac:dyDescent="0.3">
      <c r="A174" s="4">
        <v>173</v>
      </c>
      <c r="B174" s="4" t="s">
        <v>385</v>
      </c>
      <c r="C174" s="26">
        <v>1222857</v>
      </c>
      <c r="D174" s="4" t="s">
        <v>384</v>
      </c>
      <c r="E174" s="4">
        <v>24111503</v>
      </c>
      <c r="F174" s="4" t="s">
        <v>37</v>
      </c>
      <c r="G174" s="4">
        <v>1</v>
      </c>
      <c r="H174" s="4" t="s">
        <v>381</v>
      </c>
      <c r="I174" s="3">
        <v>34598.000000000902</v>
      </c>
      <c r="J174" s="3">
        <f t="shared" si="2"/>
        <v>34598.000000000902</v>
      </c>
      <c r="M174" s="5"/>
    </row>
    <row r="175" spans="1:13" ht="43.2" x14ac:dyDescent="0.3">
      <c r="A175" s="4">
        <v>174</v>
      </c>
      <c r="B175" s="4" t="s">
        <v>387</v>
      </c>
      <c r="C175" s="26">
        <v>1722224</v>
      </c>
      <c r="D175" s="4" t="s">
        <v>386</v>
      </c>
      <c r="E175" s="4">
        <v>52151500</v>
      </c>
      <c r="F175" s="4" t="s">
        <v>17</v>
      </c>
      <c r="G175" s="4">
        <v>1</v>
      </c>
      <c r="H175" s="4" t="s">
        <v>381</v>
      </c>
      <c r="I175" s="3">
        <v>537075</v>
      </c>
      <c r="J175" s="3">
        <f t="shared" si="2"/>
        <v>537075</v>
      </c>
      <c r="M175" s="5"/>
    </row>
    <row r="176" spans="1:13" ht="43.2" x14ac:dyDescent="0.3">
      <c r="A176" s="4">
        <v>175</v>
      </c>
      <c r="B176" s="4" t="s">
        <v>389</v>
      </c>
      <c r="C176" s="26">
        <v>1305890</v>
      </c>
      <c r="D176" s="4" t="s">
        <v>388</v>
      </c>
      <c r="E176" s="4">
        <v>24121502</v>
      </c>
      <c r="F176" s="4" t="s">
        <v>21</v>
      </c>
      <c r="G176" s="4">
        <v>1</v>
      </c>
      <c r="H176" s="4" t="s">
        <v>381</v>
      </c>
      <c r="I176" s="3">
        <v>273107</v>
      </c>
      <c r="J176" s="3">
        <f t="shared" si="2"/>
        <v>273107</v>
      </c>
      <c r="M176" s="5"/>
    </row>
    <row r="177" spans="1:13" ht="28.8" x14ac:dyDescent="0.3">
      <c r="A177" s="4">
        <v>176</v>
      </c>
      <c r="B177" s="4" t="s">
        <v>391</v>
      </c>
      <c r="C177" s="26">
        <v>1316278</v>
      </c>
      <c r="D177" s="4" t="s">
        <v>390</v>
      </c>
      <c r="E177" s="4">
        <v>31201503</v>
      </c>
      <c r="F177" s="4" t="s">
        <v>21</v>
      </c>
      <c r="G177" s="4">
        <v>1</v>
      </c>
      <c r="H177" s="4" t="s">
        <v>392</v>
      </c>
      <c r="I177" s="3">
        <v>2165815</v>
      </c>
      <c r="J177" s="3">
        <f t="shared" si="2"/>
        <v>2165815</v>
      </c>
      <c r="M177" s="5"/>
    </row>
    <row r="178" spans="1:13" ht="28.8" x14ac:dyDescent="0.3">
      <c r="A178" s="4">
        <v>177</v>
      </c>
      <c r="B178" s="4" t="s">
        <v>394</v>
      </c>
      <c r="C178" s="25">
        <v>1721196</v>
      </c>
      <c r="D178" s="4" t="s">
        <v>393</v>
      </c>
      <c r="E178" s="4">
        <v>48101617</v>
      </c>
      <c r="F178" s="4" t="s">
        <v>11</v>
      </c>
      <c r="G178" s="4">
        <v>8</v>
      </c>
      <c r="H178" s="4" t="s">
        <v>392</v>
      </c>
      <c r="I178" s="3">
        <v>15262.0000000007</v>
      </c>
      <c r="J178" s="3">
        <f t="shared" si="2"/>
        <v>122096.0000000056</v>
      </c>
      <c r="M178" s="5"/>
    </row>
    <row r="179" spans="1:13" ht="28.8" x14ac:dyDescent="0.3">
      <c r="A179" s="4">
        <v>178</v>
      </c>
      <c r="B179" s="4" t="s">
        <v>396</v>
      </c>
      <c r="C179" s="26">
        <v>1289749</v>
      </c>
      <c r="D179" s="4" t="s">
        <v>395</v>
      </c>
      <c r="E179" s="4">
        <v>24141601</v>
      </c>
      <c r="F179" s="4" t="s">
        <v>21</v>
      </c>
      <c r="G179" s="4">
        <v>20</v>
      </c>
      <c r="H179" s="4" t="s">
        <v>392</v>
      </c>
      <c r="I179" s="3">
        <v>25074.000000000098</v>
      </c>
      <c r="J179" s="3">
        <f t="shared" si="2"/>
        <v>501480.00000000198</v>
      </c>
      <c r="M179" s="5"/>
    </row>
    <row r="180" spans="1:13" ht="28.8" x14ac:dyDescent="0.3">
      <c r="A180" s="4">
        <v>179</v>
      </c>
      <c r="B180" s="4" t="s">
        <v>398</v>
      </c>
      <c r="C180" s="27">
        <v>1232073</v>
      </c>
      <c r="D180" s="4" t="s">
        <v>397</v>
      </c>
      <c r="E180" s="4">
        <v>31201503</v>
      </c>
      <c r="F180" s="4" t="s">
        <v>21</v>
      </c>
      <c r="G180" s="4">
        <v>20</v>
      </c>
      <c r="H180" s="4" t="s">
        <v>392</v>
      </c>
      <c r="I180" s="3">
        <v>27935.000000000899</v>
      </c>
      <c r="J180" s="3">
        <f t="shared" si="2"/>
        <v>558700.00000001793</v>
      </c>
      <c r="M180" s="5"/>
    </row>
    <row r="181" spans="1:13" ht="43.2" x14ac:dyDescent="0.3">
      <c r="A181" s="4">
        <v>180</v>
      </c>
      <c r="B181" s="4" t="s">
        <v>399</v>
      </c>
      <c r="C181" s="25">
        <v>1481851</v>
      </c>
      <c r="D181" s="4" t="s">
        <v>399</v>
      </c>
      <c r="E181" s="4">
        <v>24141511</v>
      </c>
      <c r="F181" s="4" t="s">
        <v>37</v>
      </c>
      <c r="G181" s="4">
        <v>3</v>
      </c>
      <c r="H181" s="4" t="s">
        <v>392</v>
      </c>
      <c r="I181" s="3">
        <v>32631.000000000498</v>
      </c>
      <c r="J181" s="3">
        <f t="shared" si="2"/>
        <v>97893.000000001499</v>
      </c>
      <c r="M181" s="5"/>
    </row>
    <row r="182" spans="1:13" ht="43.2" x14ac:dyDescent="0.3">
      <c r="A182" s="4">
        <v>181</v>
      </c>
      <c r="B182" s="4" t="s">
        <v>400</v>
      </c>
      <c r="C182" s="27">
        <v>1581471</v>
      </c>
      <c r="D182" s="4" t="s">
        <v>400</v>
      </c>
      <c r="E182" s="4">
        <v>24141511</v>
      </c>
      <c r="F182" s="4" t="s">
        <v>37</v>
      </c>
      <c r="G182" s="4">
        <v>3</v>
      </c>
      <c r="H182" s="4" t="s">
        <v>392</v>
      </c>
      <c r="I182" s="3">
        <v>28672.000000000698</v>
      </c>
      <c r="J182" s="3">
        <f t="shared" si="2"/>
        <v>86016.000000002095</v>
      </c>
      <c r="M182" s="5"/>
    </row>
    <row r="183" spans="1:13" ht="28.8" x14ac:dyDescent="0.3">
      <c r="A183" s="4">
        <v>182</v>
      </c>
      <c r="B183" s="4" t="s">
        <v>402</v>
      </c>
      <c r="C183" s="26">
        <v>1017761</v>
      </c>
      <c r="D183" s="4" t="s">
        <v>401</v>
      </c>
      <c r="E183" s="4">
        <v>32131000</v>
      </c>
      <c r="F183" s="4" t="s">
        <v>11</v>
      </c>
      <c r="G183" s="4">
        <v>10</v>
      </c>
      <c r="H183" s="4" t="s">
        <v>392</v>
      </c>
      <c r="I183" s="3">
        <v>42594.0000000008</v>
      </c>
      <c r="J183" s="3">
        <f t="shared" si="2"/>
        <v>425940.00000000803</v>
      </c>
      <c r="M183" s="5"/>
    </row>
    <row r="184" spans="1:13" ht="28.8" x14ac:dyDescent="0.3">
      <c r="A184" s="4">
        <v>183</v>
      </c>
      <c r="B184" s="4" t="s">
        <v>404</v>
      </c>
      <c r="C184" s="26">
        <v>1177154</v>
      </c>
      <c r="D184" s="4" t="s">
        <v>403</v>
      </c>
      <c r="E184" s="4">
        <v>32131000</v>
      </c>
      <c r="F184" s="4" t="s">
        <v>11</v>
      </c>
      <c r="G184" s="4">
        <v>10</v>
      </c>
      <c r="H184" s="4" t="s">
        <v>392</v>
      </c>
      <c r="I184" s="3">
        <v>34562.000000000298</v>
      </c>
      <c r="J184" s="3">
        <f t="shared" si="2"/>
        <v>345620.00000000297</v>
      </c>
      <c r="M184" s="5"/>
    </row>
    <row r="185" spans="1:13" ht="28.8" x14ac:dyDescent="0.3">
      <c r="A185" s="4">
        <v>184</v>
      </c>
      <c r="B185" s="4" t="s">
        <v>406</v>
      </c>
      <c r="C185" s="26">
        <v>1017756</v>
      </c>
      <c r="D185" s="4" t="s">
        <v>405</v>
      </c>
      <c r="E185" s="4">
        <v>32131000</v>
      </c>
      <c r="F185" s="4" t="s">
        <v>11</v>
      </c>
      <c r="G185" s="4">
        <v>20</v>
      </c>
      <c r="H185" s="4" t="s">
        <v>392</v>
      </c>
      <c r="I185" s="3">
        <v>44201.000000000298</v>
      </c>
      <c r="J185" s="3">
        <f t="shared" si="2"/>
        <v>884020.00000000594</v>
      </c>
      <c r="M185" s="5"/>
    </row>
    <row r="186" spans="1:13" ht="43.2" x14ac:dyDescent="0.3">
      <c r="A186" s="4">
        <v>185</v>
      </c>
      <c r="B186" s="4" t="s">
        <v>408</v>
      </c>
      <c r="C186" s="26">
        <v>1004662</v>
      </c>
      <c r="D186" s="4" t="s">
        <v>407</v>
      </c>
      <c r="E186" s="4">
        <v>42171605</v>
      </c>
      <c r="F186" s="4" t="s">
        <v>11</v>
      </c>
      <c r="G186" s="4">
        <v>1</v>
      </c>
      <c r="H186" s="4" t="s">
        <v>392</v>
      </c>
      <c r="I186" s="3">
        <v>6545.0000000004102</v>
      </c>
      <c r="J186" s="3">
        <f t="shared" si="2"/>
        <v>6545.0000000004102</v>
      </c>
      <c r="M186" s="5"/>
    </row>
    <row r="187" spans="1:13" ht="28.8" x14ac:dyDescent="0.3">
      <c r="A187" s="4">
        <v>186</v>
      </c>
      <c r="B187" s="4" t="s">
        <v>410</v>
      </c>
      <c r="C187" s="26">
        <v>1760896</v>
      </c>
      <c r="D187" s="4" t="s">
        <v>409</v>
      </c>
      <c r="E187" s="4">
        <v>31201502</v>
      </c>
      <c r="F187" s="4" t="s">
        <v>21</v>
      </c>
      <c r="G187" s="4">
        <v>2</v>
      </c>
      <c r="H187" s="4" t="s">
        <v>392</v>
      </c>
      <c r="I187" s="3">
        <v>167611</v>
      </c>
      <c r="J187" s="3">
        <f t="shared" si="2"/>
        <v>335222</v>
      </c>
      <c r="M187" s="5"/>
    </row>
    <row r="188" spans="1:13" ht="28.8" x14ac:dyDescent="0.3">
      <c r="A188" s="4">
        <v>187</v>
      </c>
      <c r="B188" s="4" t="s">
        <v>412</v>
      </c>
      <c r="C188" s="26">
        <v>1007036</v>
      </c>
      <c r="D188" s="4" t="s">
        <v>411</v>
      </c>
      <c r="E188" s="4">
        <v>39121632</v>
      </c>
      <c r="F188" s="4" t="s">
        <v>366</v>
      </c>
      <c r="G188" s="4">
        <v>3</v>
      </c>
      <c r="H188" s="4" t="s">
        <v>392</v>
      </c>
      <c r="I188" s="3">
        <v>86056.000000000204</v>
      </c>
      <c r="J188" s="3">
        <f t="shared" si="2"/>
        <v>258168.00000000061</v>
      </c>
      <c r="M188" s="5"/>
    </row>
    <row r="189" spans="1:13" ht="28.8" x14ac:dyDescent="0.3">
      <c r="A189" s="4">
        <v>188</v>
      </c>
      <c r="B189" s="4" t="s">
        <v>414</v>
      </c>
      <c r="C189" s="26">
        <v>1361898</v>
      </c>
      <c r="D189" s="4" t="s">
        <v>413</v>
      </c>
      <c r="E189" s="4">
        <v>39121632</v>
      </c>
      <c r="F189" s="4" t="s">
        <v>366</v>
      </c>
      <c r="G189" s="4">
        <v>3</v>
      </c>
      <c r="H189" s="4" t="s">
        <v>392</v>
      </c>
      <c r="I189" s="3">
        <v>85958.000000000902</v>
      </c>
      <c r="J189" s="3">
        <f t="shared" si="2"/>
        <v>257874.00000000271</v>
      </c>
      <c r="M189" s="5"/>
    </row>
    <row r="190" spans="1:13" ht="43.2" x14ac:dyDescent="0.3">
      <c r="A190" s="4">
        <v>189</v>
      </c>
      <c r="B190" s="4" t="s">
        <v>416</v>
      </c>
      <c r="C190" s="25">
        <v>1010690</v>
      </c>
      <c r="D190" s="4" t="s">
        <v>415</v>
      </c>
      <c r="E190" s="4">
        <v>39121632</v>
      </c>
      <c r="F190" s="4" t="s">
        <v>21</v>
      </c>
      <c r="G190" s="4">
        <v>2</v>
      </c>
      <c r="H190" s="4" t="s">
        <v>392</v>
      </c>
      <c r="I190" s="3">
        <v>210936</v>
      </c>
      <c r="J190" s="3">
        <f t="shared" si="2"/>
        <v>421872</v>
      </c>
      <c r="M190" s="5"/>
    </row>
    <row r="191" spans="1:13" ht="28.8" x14ac:dyDescent="0.3">
      <c r="A191" s="4">
        <v>190</v>
      </c>
      <c r="B191" s="4" t="s">
        <v>418</v>
      </c>
      <c r="C191" s="26">
        <v>1451423</v>
      </c>
      <c r="D191" s="4" t="s">
        <v>417</v>
      </c>
      <c r="E191" s="4">
        <v>31201500</v>
      </c>
      <c r="F191" s="4" t="s">
        <v>21</v>
      </c>
      <c r="G191" s="4">
        <v>2</v>
      </c>
      <c r="H191" s="4" t="s">
        <v>392</v>
      </c>
      <c r="I191" s="3">
        <v>160065</v>
      </c>
      <c r="J191" s="3">
        <f t="shared" si="2"/>
        <v>320130</v>
      </c>
      <c r="M191" s="5"/>
    </row>
    <row r="192" spans="1:13" ht="28.8" x14ac:dyDescent="0.3">
      <c r="A192" s="4">
        <v>191</v>
      </c>
      <c r="B192" s="4" t="s">
        <v>420</v>
      </c>
      <c r="C192" s="26">
        <v>1728939</v>
      </c>
      <c r="D192" s="4" t="s">
        <v>419</v>
      </c>
      <c r="E192" s="4">
        <v>31201502</v>
      </c>
      <c r="F192" s="4" t="s">
        <v>21</v>
      </c>
      <c r="G192" s="4">
        <v>2</v>
      </c>
      <c r="H192" s="4" t="s">
        <v>392</v>
      </c>
      <c r="I192" s="3">
        <v>126019</v>
      </c>
      <c r="J192" s="3">
        <f t="shared" si="2"/>
        <v>252038</v>
      </c>
      <c r="M192" s="5"/>
    </row>
    <row r="193" spans="1:13" ht="28.8" x14ac:dyDescent="0.3">
      <c r="A193" s="4">
        <v>192</v>
      </c>
      <c r="B193" s="4" t="s">
        <v>422</v>
      </c>
      <c r="C193" s="32">
        <v>1448319</v>
      </c>
      <c r="D193" s="4" t="s">
        <v>421</v>
      </c>
      <c r="E193" s="4">
        <v>31201502</v>
      </c>
      <c r="F193" s="4" t="s">
        <v>21</v>
      </c>
      <c r="G193" s="4">
        <v>3</v>
      </c>
      <c r="H193" s="4" t="s">
        <v>392</v>
      </c>
      <c r="I193" s="3">
        <v>72372.000000000495</v>
      </c>
      <c r="J193" s="3">
        <f t="shared" si="2"/>
        <v>217116.00000000148</v>
      </c>
      <c r="M193" s="5"/>
    </row>
    <row r="194" spans="1:13" ht="43.2" x14ac:dyDescent="0.3">
      <c r="A194" s="4">
        <v>193</v>
      </c>
      <c r="B194" s="4" t="s">
        <v>424</v>
      </c>
      <c r="C194" s="26">
        <v>1229915</v>
      </c>
      <c r="D194" s="4" t="s">
        <v>423</v>
      </c>
      <c r="E194" s="4">
        <v>39121632</v>
      </c>
      <c r="F194" s="4" t="s">
        <v>11</v>
      </c>
      <c r="G194" s="4">
        <v>1</v>
      </c>
      <c r="H194" s="4" t="s">
        <v>392</v>
      </c>
      <c r="I194" s="3">
        <v>491817</v>
      </c>
      <c r="J194" s="3">
        <f t="shared" ref="J194:J257" si="3">I194*G194</f>
        <v>491817</v>
      </c>
      <c r="M194" s="5"/>
    </row>
    <row r="195" spans="1:13" ht="28.8" x14ac:dyDescent="0.3">
      <c r="A195" s="4">
        <v>194</v>
      </c>
      <c r="B195" s="4" t="s">
        <v>426</v>
      </c>
      <c r="C195" s="27">
        <v>1329589</v>
      </c>
      <c r="D195" s="4" t="s">
        <v>425</v>
      </c>
      <c r="E195" s="4">
        <v>31201513</v>
      </c>
      <c r="F195" s="4" t="s">
        <v>21</v>
      </c>
      <c r="G195" s="4">
        <v>7</v>
      </c>
      <c r="H195" s="4" t="s">
        <v>392</v>
      </c>
      <c r="I195" s="3">
        <v>142390</v>
      </c>
      <c r="J195" s="3">
        <f t="shared" si="3"/>
        <v>996730</v>
      </c>
      <c r="M195" s="5"/>
    </row>
    <row r="196" spans="1:13" ht="28.8" x14ac:dyDescent="0.3">
      <c r="A196" s="4">
        <v>195</v>
      </c>
      <c r="B196" s="4" t="s">
        <v>428</v>
      </c>
      <c r="C196" s="25">
        <v>1451419</v>
      </c>
      <c r="D196" s="4" t="s">
        <v>427</v>
      </c>
      <c r="E196" s="4">
        <v>31201600</v>
      </c>
      <c r="F196" s="4" t="s">
        <v>21</v>
      </c>
      <c r="G196" s="4">
        <v>1</v>
      </c>
      <c r="H196" s="4" t="s">
        <v>392</v>
      </c>
      <c r="I196" s="3">
        <v>312898</v>
      </c>
      <c r="J196" s="3">
        <f t="shared" si="3"/>
        <v>312898</v>
      </c>
      <c r="M196" s="5"/>
    </row>
    <row r="197" spans="1:13" ht="43.2" x14ac:dyDescent="0.3">
      <c r="A197" s="4">
        <v>196</v>
      </c>
      <c r="B197" s="4" t="s">
        <v>430</v>
      </c>
      <c r="C197" s="26">
        <v>1106678</v>
      </c>
      <c r="D197" s="4" t="s">
        <v>429</v>
      </c>
      <c r="E197" s="4">
        <v>31201600</v>
      </c>
      <c r="F197" s="4" t="s">
        <v>21</v>
      </c>
      <c r="G197" s="4">
        <v>1</v>
      </c>
      <c r="H197" s="4" t="s">
        <v>392</v>
      </c>
      <c r="I197" s="3">
        <v>428210</v>
      </c>
      <c r="J197" s="3">
        <f t="shared" si="3"/>
        <v>428210</v>
      </c>
      <c r="M197" s="5"/>
    </row>
    <row r="198" spans="1:13" ht="43.2" x14ac:dyDescent="0.3">
      <c r="A198" s="4">
        <v>197</v>
      </c>
      <c r="B198" s="4" t="s">
        <v>432</v>
      </c>
      <c r="C198" s="26">
        <v>1134563</v>
      </c>
      <c r="D198" s="4" t="s">
        <v>431</v>
      </c>
      <c r="E198" s="4">
        <v>39121632</v>
      </c>
      <c r="F198" s="4" t="s">
        <v>21</v>
      </c>
      <c r="G198" s="4">
        <v>1</v>
      </c>
      <c r="H198" s="4" t="s">
        <v>392</v>
      </c>
      <c r="I198" s="3">
        <v>309285</v>
      </c>
      <c r="J198" s="3">
        <f t="shared" si="3"/>
        <v>309285</v>
      </c>
      <c r="M198" s="5"/>
    </row>
    <row r="199" spans="1:13" ht="28.8" x14ac:dyDescent="0.3">
      <c r="A199" s="4">
        <v>198</v>
      </c>
      <c r="B199" s="4" t="s">
        <v>434</v>
      </c>
      <c r="C199" s="26">
        <v>1242024</v>
      </c>
      <c r="D199" s="4" t="s">
        <v>433</v>
      </c>
      <c r="E199" s="4">
        <v>31201512</v>
      </c>
      <c r="F199" s="4" t="s">
        <v>21</v>
      </c>
      <c r="G199" s="4">
        <v>1</v>
      </c>
      <c r="H199" s="4" t="s">
        <v>392</v>
      </c>
      <c r="I199" s="3">
        <v>447867</v>
      </c>
      <c r="J199" s="3">
        <f t="shared" si="3"/>
        <v>447867</v>
      </c>
      <c r="M199" s="5"/>
    </row>
    <row r="200" spans="1:13" ht="28.8" x14ac:dyDescent="0.3">
      <c r="A200" s="4">
        <v>199</v>
      </c>
      <c r="B200" s="4" t="s">
        <v>436</v>
      </c>
      <c r="C200" s="26">
        <v>1276548</v>
      </c>
      <c r="D200" s="4" t="s">
        <v>435</v>
      </c>
      <c r="E200" s="4">
        <v>31201600</v>
      </c>
      <c r="F200" s="4" t="s">
        <v>21</v>
      </c>
      <c r="G200" s="4">
        <v>1</v>
      </c>
      <c r="H200" s="4" t="s">
        <v>392</v>
      </c>
      <c r="I200" s="3">
        <v>380243</v>
      </c>
      <c r="J200" s="3">
        <f t="shared" si="3"/>
        <v>380243</v>
      </c>
      <c r="M200" s="5"/>
    </row>
    <row r="201" spans="1:13" ht="28.8" x14ac:dyDescent="0.3">
      <c r="A201" s="4">
        <v>200</v>
      </c>
      <c r="B201" s="4" t="s">
        <v>438</v>
      </c>
      <c r="C201" s="26">
        <v>1012703</v>
      </c>
      <c r="D201" s="4" t="s">
        <v>437</v>
      </c>
      <c r="E201" s="4">
        <v>31201600</v>
      </c>
      <c r="F201" s="4" t="s">
        <v>21</v>
      </c>
      <c r="G201" s="4">
        <v>1</v>
      </c>
      <c r="H201" s="4" t="s">
        <v>392</v>
      </c>
      <c r="I201" s="3">
        <v>11020049</v>
      </c>
      <c r="J201" s="3">
        <f t="shared" si="3"/>
        <v>11020049</v>
      </c>
      <c r="M201" s="5"/>
    </row>
    <row r="202" spans="1:13" ht="28.8" x14ac:dyDescent="0.3">
      <c r="A202" s="4">
        <v>201</v>
      </c>
      <c r="B202" s="4" t="s">
        <v>440</v>
      </c>
      <c r="C202" s="25">
        <v>1229914</v>
      </c>
      <c r="D202" s="4" t="s">
        <v>439</v>
      </c>
      <c r="E202" s="4">
        <v>31201507</v>
      </c>
      <c r="F202" s="4" t="s">
        <v>21</v>
      </c>
      <c r="G202" s="4">
        <v>1</v>
      </c>
      <c r="H202" s="4" t="s">
        <v>392</v>
      </c>
      <c r="I202" s="3">
        <v>512842</v>
      </c>
      <c r="J202" s="3">
        <f t="shared" si="3"/>
        <v>512842</v>
      </c>
      <c r="M202" s="5"/>
    </row>
    <row r="203" spans="1:13" ht="28.8" x14ac:dyDescent="0.3">
      <c r="A203" s="4">
        <v>202</v>
      </c>
      <c r="B203" s="4" t="s">
        <v>442</v>
      </c>
      <c r="C203" s="28">
        <v>1676114</v>
      </c>
      <c r="D203" s="4" t="s">
        <v>441</v>
      </c>
      <c r="E203" s="4">
        <v>39121632</v>
      </c>
      <c r="F203" s="4" t="s">
        <v>21</v>
      </c>
      <c r="G203" s="4">
        <v>1</v>
      </c>
      <c r="H203" s="4" t="s">
        <v>392</v>
      </c>
      <c r="I203" s="3">
        <v>1411746</v>
      </c>
      <c r="J203" s="3">
        <f t="shared" si="3"/>
        <v>1411746</v>
      </c>
      <c r="M203" s="5"/>
    </row>
    <row r="204" spans="1:13" ht="28.8" x14ac:dyDescent="0.3">
      <c r="A204" s="4">
        <v>203</v>
      </c>
      <c r="B204" s="4" t="s">
        <v>444</v>
      </c>
      <c r="C204" s="28">
        <v>1350301</v>
      </c>
      <c r="D204" s="4" t="s">
        <v>443</v>
      </c>
      <c r="E204" s="4">
        <v>39121632</v>
      </c>
      <c r="F204" s="4" t="s">
        <v>21</v>
      </c>
      <c r="G204" s="4">
        <v>1</v>
      </c>
      <c r="H204" s="4" t="s">
        <v>392</v>
      </c>
      <c r="I204" s="3">
        <v>1679744</v>
      </c>
      <c r="J204" s="3">
        <f t="shared" si="3"/>
        <v>1679744</v>
      </c>
      <c r="M204" s="5"/>
    </row>
    <row r="205" spans="1:13" ht="43.2" x14ac:dyDescent="0.3">
      <c r="A205" s="4">
        <v>204</v>
      </c>
      <c r="B205" s="4" t="s">
        <v>446</v>
      </c>
      <c r="C205" s="26">
        <v>1191754</v>
      </c>
      <c r="D205" s="4" t="s">
        <v>445</v>
      </c>
      <c r="E205" s="4">
        <v>26121658</v>
      </c>
      <c r="F205" s="4" t="s">
        <v>17</v>
      </c>
      <c r="G205" s="4">
        <v>2</v>
      </c>
      <c r="H205" s="4" t="s">
        <v>392</v>
      </c>
      <c r="I205" s="3">
        <v>3198163</v>
      </c>
      <c r="J205" s="3">
        <f t="shared" si="3"/>
        <v>6396326</v>
      </c>
      <c r="M205" s="5"/>
    </row>
    <row r="206" spans="1:13" ht="43.2" x14ac:dyDescent="0.3">
      <c r="A206" s="4">
        <v>205</v>
      </c>
      <c r="B206" s="4" t="s">
        <v>448</v>
      </c>
      <c r="C206" s="26">
        <v>1755335</v>
      </c>
      <c r="D206" s="4" t="s">
        <v>447</v>
      </c>
      <c r="E206" s="4">
        <v>31201600</v>
      </c>
      <c r="F206" s="4" t="s">
        <v>21</v>
      </c>
      <c r="G206" s="4">
        <v>1</v>
      </c>
      <c r="H206" s="4" t="s">
        <v>392</v>
      </c>
      <c r="I206" s="3">
        <v>12108706</v>
      </c>
      <c r="J206" s="3">
        <f t="shared" si="3"/>
        <v>12108706</v>
      </c>
      <c r="M206" s="5"/>
    </row>
    <row r="207" spans="1:13" ht="28.8" x14ac:dyDescent="0.3">
      <c r="A207" s="4">
        <v>206</v>
      </c>
      <c r="B207" s="4" t="s">
        <v>451</v>
      </c>
      <c r="C207" s="25">
        <v>1396480</v>
      </c>
      <c r="D207" s="4" t="s">
        <v>450</v>
      </c>
      <c r="E207" s="4">
        <v>40161805</v>
      </c>
      <c r="F207" s="4" t="s">
        <v>21</v>
      </c>
      <c r="G207" s="4">
        <v>2</v>
      </c>
      <c r="H207" s="4" t="s">
        <v>452</v>
      </c>
      <c r="I207" s="3">
        <v>1707728</v>
      </c>
      <c r="J207" s="3">
        <f t="shared" si="3"/>
        <v>3415456</v>
      </c>
      <c r="M207" s="5"/>
    </row>
    <row r="208" spans="1:13" ht="28.8" x14ac:dyDescent="0.3">
      <c r="A208" s="4">
        <v>207</v>
      </c>
      <c r="B208" s="4" t="s">
        <v>454</v>
      </c>
      <c r="C208" s="26">
        <v>1482672</v>
      </c>
      <c r="D208" s="4" t="s">
        <v>453</v>
      </c>
      <c r="E208" s="4">
        <v>27111918</v>
      </c>
      <c r="F208" s="4" t="s">
        <v>11</v>
      </c>
      <c r="G208" s="4">
        <v>110</v>
      </c>
      <c r="H208" s="4" t="s">
        <v>455</v>
      </c>
      <c r="I208" s="3">
        <v>3197.0000000008699</v>
      </c>
      <c r="J208" s="3">
        <f t="shared" si="3"/>
        <v>351670.00000009569</v>
      </c>
      <c r="M208" s="5"/>
    </row>
    <row r="209" spans="1:13" ht="28.8" x14ac:dyDescent="0.3">
      <c r="A209" s="4">
        <v>208</v>
      </c>
      <c r="B209" s="4" t="s">
        <v>457</v>
      </c>
      <c r="C209" s="25">
        <v>1011405</v>
      </c>
      <c r="D209" s="4" t="s">
        <v>456</v>
      </c>
      <c r="E209" s="4">
        <v>27111918</v>
      </c>
      <c r="F209" s="4" t="s">
        <v>11</v>
      </c>
      <c r="G209" s="4">
        <v>107</v>
      </c>
      <c r="H209" s="4" t="s">
        <v>455</v>
      </c>
      <c r="I209" s="3">
        <v>3208.00000000097</v>
      </c>
      <c r="J209" s="3">
        <f t="shared" si="3"/>
        <v>343256.00000010378</v>
      </c>
      <c r="M209" s="5"/>
    </row>
    <row r="210" spans="1:13" ht="28.8" x14ac:dyDescent="0.3">
      <c r="A210" s="4">
        <v>209</v>
      </c>
      <c r="B210" s="4" t="s">
        <v>459</v>
      </c>
      <c r="C210" s="25">
        <v>1447313</v>
      </c>
      <c r="D210" s="4" t="s">
        <v>458</v>
      </c>
      <c r="E210" s="4">
        <v>27111918</v>
      </c>
      <c r="F210" s="4" t="s">
        <v>11</v>
      </c>
      <c r="G210" s="4">
        <v>103</v>
      </c>
      <c r="H210" s="4" t="s">
        <v>455</v>
      </c>
      <c r="I210" s="3">
        <v>3217.0000000006098</v>
      </c>
      <c r="J210" s="3">
        <f t="shared" si="3"/>
        <v>331351.00000006281</v>
      </c>
      <c r="M210" s="5"/>
    </row>
    <row r="211" spans="1:13" ht="28.8" x14ac:dyDescent="0.3">
      <c r="A211" s="4">
        <v>210</v>
      </c>
      <c r="B211" s="4" t="s">
        <v>461</v>
      </c>
      <c r="C211" s="25">
        <v>1008429</v>
      </c>
      <c r="D211" s="4" t="s">
        <v>460</v>
      </c>
      <c r="E211" s="4">
        <v>27111918</v>
      </c>
      <c r="F211" s="4" t="s">
        <v>11</v>
      </c>
      <c r="G211" s="4">
        <v>103</v>
      </c>
      <c r="H211" s="4" t="s">
        <v>455</v>
      </c>
      <c r="I211" s="3">
        <v>3204.0000000004502</v>
      </c>
      <c r="J211" s="3">
        <f t="shared" si="3"/>
        <v>330012.00000004639</v>
      </c>
      <c r="M211" s="5"/>
    </row>
    <row r="212" spans="1:13" ht="28.8" x14ac:dyDescent="0.3">
      <c r="A212" s="4">
        <v>211</v>
      </c>
      <c r="B212" s="4" t="s">
        <v>463</v>
      </c>
      <c r="C212" s="25">
        <v>1341883</v>
      </c>
      <c r="D212" s="4" t="s">
        <v>462</v>
      </c>
      <c r="E212" s="4">
        <v>27111918</v>
      </c>
      <c r="F212" s="4" t="s">
        <v>11</v>
      </c>
      <c r="G212" s="4">
        <v>103</v>
      </c>
      <c r="H212" s="4" t="s">
        <v>455</v>
      </c>
      <c r="I212" s="3">
        <v>3204.00000000004</v>
      </c>
      <c r="J212" s="3">
        <f t="shared" si="3"/>
        <v>330012.00000000413</v>
      </c>
      <c r="M212" s="5"/>
    </row>
    <row r="213" spans="1:13" ht="28.8" x14ac:dyDescent="0.3">
      <c r="A213" s="4">
        <v>212</v>
      </c>
      <c r="B213" s="4" t="s">
        <v>465</v>
      </c>
      <c r="C213" s="25">
        <v>1011407</v>
      </c>
      <c r="D213" s="4" t="s">
        <v>464</v>
      </c>
      <c r="E213" s="4">
        <v>27111918</v>
      </c>
      <c r="F213" s="4" t="s">
        <v>11</v>
      </c>
      <c r="G213" s="4">
        <v>103</v>
      </c>
      <c r="H213" s="4" t="s">
        <v>455</v>
      </c>
      <c r="I213" s="3">
        <v>3217.0000000002001</v>
      </c>
      <c r="J213" s="3">
        <f t="shared" si="3"/>
        <v>331351.00000002061</v>
      </c>
      <c r="M213" s="5"/>
    </row>
    <row r="214" spans="1:13" ht="28.8" x14ac:dyDescent="0.3">
      <c r="A214" s="4">
        <v>213</v>
      </c>
      <c r="B214" s="4" t="s">
        <v>467</v>
      </c>
      <c r="C214" s="25">
        <v>1456836</v>
      </c>
      <c r="D214" s="4" t="s">
        <v>466</v>
      </c>
      <c r="E214" s="4">
        <v>31191506</v>
      </c>
      <c r="F214" s="4" t="s">
        <v>11</v>
      </c>
      <c r="G214" s="4">
        <v>60</v>
      </c>
      <c r="H214" s="4" t="s">
        <v>455</v>
      </c>
      <c r="I214" s="3">
        <v>15233</v>
      </c>
      <c r="J214" s="3">
        <f t="shared" si="3"/>
        <v>913980</v>
      </c>
      <c r="M214" s="5"/>
    </row>
    <row r="215" spans="1:13" ht="28.8" x14ac:dyDescent="0.3">
      <c r="A215" s="4">
        <v>214</v>
      </c>
      <c r="B215" s="4" t="s">
        <v>469</v>
      </c>
      <c r="C215" s="25" t="s">
        <v>669</v>
      </c>
      <c r="D215" s="4" t="s">
        <v>468</v>
      </c>
      <c r="E215" s="4">
        <v>31191506</v>
      </c>
      <c r="F215" s="4" t="s">
        <v>11</v>
      </c>
      <c r="G215" s="4">
        <v>60</v>
      </c>
      <c r="H215" s="4" t="s">
        <v>455</v>
      </c>
      <c r="I215" s="3">
        <v>17211.000000000498</v>
      </c>
      <c r="J215" s="3">
        <f t="shared" si="3"/>
        <v>1032660.0000000299</v>
      </c>
      <c r="M215" s="5"/>
    </row>
    <row r="216" spans="1:13" ht="28.8" x14ac:dyDescent="0.3">
      <c r="A216" s="4">
        <v>215</v>
      </c>
      <c r="B216" s="4" t="s">
        <v>470</v>
      </c>
      <c r="C216" s="25">
        <v>1815125</v>
      </c>
      <c r="D216" s="4" t="s">
        <v>470</v>
      </c>
      <c r="E216" s="4">
        <v>31191506</v>
      </c>
      <c r="F216" s="4" t="s">
        <v>11</v>
      </c>
      <c r="G216" s="4">
        <v>60</v>
      </c>
      <c r="H216" s="4" t="s">
        <v>455</v>
      </c>
      <c r="I216" s="3">
        <v>17559.000000000899</v>
      </c>
      <c r="J216" s="3">
        <f t="shared" si="3"/>
        <v>1053540.000000054</v>
      </c>
      <c r="M216" s="5"/>
    </row>
    <row r="217" spans="1:13" ht="28.8" x14ac:dyDescent="0.3">
      <c r="A217" s="4">
        <v>216</v>
      </c>
      <c r="B217" s="4" t="s">
        <v>472</v>
      </c>
      <c r="C217" s="25">
        <v>1048310</v>
      </c>
      <c r="D217" s="4" t="s">
        <v>471</v>
      </c>
      <c r="E217" s="4">
        <v>27111918</v>
      </c>
      <c r="F217" s="4" t="s">
        <v>11</v>
      </c>
      <c r="G217" s="4">
        <v>103</v>
      </c>
      <c r="H217" s="4" t="s">
        <v>455</v>
      </c>
      <c r="I217" s="3">
        <v>3207.0000000003301</v>
      </c>
      <c r="J217" s="3">
        <f t="shared" si="3"/>
        <v>330321.00000003399</v>
      </c>
      <c r="M217" s="5"/>
    </row>
    <row r="218" spans="1:13" ht="28.8" x14ac:dyDescent="0.3">
      <c r="A218" s="4">
        <v>217</v>
      </c>
      <c r="B218" s="4" t="s">
        <v>474</v>
      </c>
      <c r="C218" s="26">
        <v>1810427</v>
      </c>
      <c r="D218" s="4" t="s">
        <v>473</v>
      </c>
      <c r="E218" s="4">
        <v>27112742</v>
      </c>
      <c r="F218" s="4" t="s">
        <v>21</v>
      </c>
      <c r="G218" s="4">
        <v>1</v>
      </c>
      <c r="H218" s="4" t="s">
        <v>455</v>
      </c>
      <c r="I218" s="3">
        <v>299149</v>
      </c>
      <c r="J218" s="3">
        <f t="shared" si="3"/>
        <v>299149</v>
      </c>
      <c r="M218" s="5"/>
    </row>
    <row r="219" spans="1:13" ht="28.8" x14ac:dyDescent="0.3">
      <c r="A219" s="4">
        <v>218</v>
      </c>
      <c r="B219" s="4" t="s">
        <v>476</v>
      </c>
      <c r="C219" s="26">
        <v>1580089</v>
      </c>
      <c r="D219" s="4" t="s">
        <v>475</v>
      </c>
      <c r="E219" s="4">
        <v>11101502</v>
      </c>
      <c r="F219" s="4" t="s">
        <v>21</v>
      </c>
      <c r="G219" s="4">
        <v>1</v>
      </c>
      <c r="H219" s="4" t="s">
        <v>455</v>
      </c>
      <c r="I219" s="3">
        <v>271915</v>
      </c>
      <c r="J219" s="3">
        <f t="shared" si="3"/>
        <v>271915</v>
      </c>
      <c r="M219" s="5"/>
    </row>
    <row r="220" spans="1:13" ht="28.8" x14ac:dyDescent="0.3">
      <c r="A220" s="4">
        <v>219</v>
      </c>
      <c r="B220" s="4" t="s">
        <v>478</v>
      </c>
      <c r="C220" s="31">
        <v>1326319</v>
      </c>
      <c r="D220" s="4" t="s">
        <v>477</v>
      </c>
      <c r="E220" s="4">
        <v>11101502</v>
      </c>
      <c r="F220" s="4" t="s">
        <v>21</v>
      </c>
      <c r="G220" s="4">
        <v>1</v>
      </c>
      <c r="H220" s="4" t="s">
        <v>455</v>
      </c>
      <c r="I220" s="3">
        <v>298550</v>
      </c>
      <c r="J220" s="3">
        <f t="shared" si="3"/>
        <v>298550</v>
      </c>
      <c r="M220" s="5"/>
    </row>
    <row r="221" spans="1:13" ht="28.8" x14ac:dyDescent="0.3">
      <c r="A221" s="4">
        <v>220</v>
      </c>
      <c r="B221" s="4" t="s">
        <v>480</v>
      </c>
      <c r="C221" s="26">
        <v>1810428</v>
      </c>
      <c r="D221" s="4" t="s">
        <v>479</v>
      </c>
      <c r="E221" s="4">
        <v>27112742</v>
      </c>
      <c r="F221" s="4" t="s">
        <v>21</v>
      </c>
      <c r="G221" s="4">
        <v>2</v>
      </c>
      <c r="H221" s="4" t="s">
        <v>455</v>
      </c>
      <c r="I221" s="3">
        <v>286162</v>
      </c>
      <c r="J221" s="3">
        <f t="shared" si="3"/>
        <v>572324</v>
      </c>
      <c r="M221" s="5"/>
    </row>
    <row r="222" spans="1:13" ht="28.8" x14ac:dyDescent="0.3">
      <c r="A222" s="4">
        <v>221</v>
      </c>
      <c r="B222" s="4" t="s">
        <v>482</v>
      </c>
      <c r="C222" s="26">
        <v>1810426</v>
      </c>
      <c r="D222" s="4" t="s">
        <v>481</v>
      </c>
      <c r="E222" s="4">
        <v>27112742</v>
      </c>
      <c r="F222" s="4" t="s">
        <v>21</v>
      </c>
      <c r="G222" s="4">
        <v>2</v>
      </c>
      <c r="H222" s="4" t="s">
        <v>455</v>
      </c>
      <c r="I222" s="3">
        <v>298606</v>
      </c>
      <c r="J222" s="3">
        <f t="shared" si="3"/>
        <v>597212</v>
      </c>
      <c r="M222" s="5"/>
    </row>
    <row r="223" spans="1:13" ht="28.8" x14ac:dyDescent="0.3">
      <c r="A223" s="4">
        <v>222</v>
      </c>
      <c r="B223" s="4" t="s">
        <v>484</v>
      </c>
      <c r="C223" s="31">
        <v>1810429</v>
      </c>
      <c r="D223" s="4" t="s">
        <v>483</v>
      </c>
      <c r="E223" s="4">
        <v>27112742</v>
      </c>
      <c r="F223" s="4" t="s">
        <v>21</v>
      </c>
      <c r="G223" s="4">
        <v>1</v>
      </c>
      <c r="H223" s="4" t="s">
        <v>455</v>
      </c>
      <c r="I223" s="3">
        <v>265653</v>
      </c>
      <c r="J223" s="3">
        <f t="shared" si="3"/>
        <v>265653</v>
      </c>
      <c r="M223" s="5"/>
    </row>
    <row r="224" spans="1:13" ht="28.8" x14ac:dyDescent="0.3">
      <c r="A224" s="4">
        <v>223</v>
      </c>
      <c r="B224" s="4" t="s">
        <v>484</v>
      </c>
      <c r="C224" s="31">
        <v>1810429</v>
      </c>
      <c r="D224" s="4" t="s">
        <v>485</v>
      </c>
      <c r="E224" s="4">
        <v>27112742</v>
      </c>
      <c r="F224" s="4" t="s">
        <v>21</v>
      </c>
      <c r="G224" s="4">
        <v>1</v>
      </c>
      <c r="H224" s="4" t="s">
        <v>455</v>
      </c>
      <c r="I224" s="3">
        <v>248842</v>
      </c>
      <c r="J224" s="3">
        <f t="shared" si="3"/>
        <v>248842</v>
      </c>
      <c r="M224" s="5"/>
    </row>
    <row r="225" spans="1:13" ht="28.8" x14ac:dyDescent="0.3">
      <c r="A225" s="4">
        <v>224</v>
      </c>
      <c r="B225" s="4" t="s">
        <v>487</v>
      </c>
      <c r="C225" s="26">
        <v>1810431</v>
      </c>
      <c r="D225" s="4" t="s">
        <v>486</v>
      </c>
      <c r="E225" s="4">
        <v>27112742</v>
      </c>
      <c r="F225" s="4" t="s">
        <v>21</v>
      </c>
      <c r="G225" s="4">
        <v>2</v>
      </c>
      <c r="H225" s="4" t="s">
        <v>455</v>
      </c>
      <c r="I225" s="3">
        <v>284992</v>
      </c>
      <c r="J225" s="3">
        <f t="shared" si="3"/>
        <v>569984</v>
      </c>
      <c r="M225" s="5"/>
    </row>
    <row r="226" spans="1:13" ht="28.8" x14ac:dyDescent="0.3">
      <c r="A226" s="4">
        <v>225</v>
      </c>
      <c r="B226" s="4" t="s">
        <v>489</v>
      </c>
      <c r="C226" s="26">
        <v>1657751</v>
      </c>
      <c r="D226" s="4" t="s">
        <v>488</v>
      </c>
      <c r="E226" s="4">
        <v>47131603</v>
      </c>
      <c r="F226" s="4" t="s">
        <v>21</v>
      </c>
      <c r="G226" s="4">
        <v>15</v>
      </c>
      <c r="H226" s="4" t="s">
        <v>455</v>
      </c>
      <c r="I226" s="3">
        <v>400758</v>
      </c>
      <c r="J226" s="3">
        <f t="shared" si="3"/>
        <v>6011370</v>
      </c>
      <c r="M226" s="5"/>
    </row>
    <row r="227" spans="1:13" ht="28.8" x14ac:dyDescent="0.3">
      <c r="A227" s="4">
        <v>226</v>
      </c>
      <c r="B227" s="4" t="s">
        <v>491</v>
      </c>
      <c r="C227" s="26">
        <v>1572046</v>
      </c>
      <c r="D227" s="4" t="s">
        <v>491</v>
      </c>
      <c r="E227" s="4">
        <v>27112700</v>
      </c>
      <c r="F227" s="4" t="s">
        <v>11</v>
      </c>
      <c r="G227" s="4">
        <v>5</v>
      </c>
      <c r="H227" s="4" t="s">
        <v>492</v>
      </c>
      <c r="I227" s="3">
        <v>80920</v>
      </c>
      <c r="J227" s="3">
        <f t="shared" si="3"/>
        <v>404600</v>
      </c>
      <c r="M227" s="5"/>
    </row>
    <row r="228" spans="1:13" ht="28.8" x14ac:dyDescent="0.3">
      <c r="A228" s="4">
        <v>227</v>
      </c>
      <c r="B228" s="4" t="s">
        <v>493</v>
      </c>
      <c r="C228" s="26">
        <v>1686646</v>
      </c>
      <c r="D228" s="4" t="s">
        <v>493</v>
      </c>
      <c r="E228" s="4">
        <v>27112700</v>
      </c>
      <c r="F228" s="4" t="s">
        <v>11</v>
      </c>
      <c r="G228" s="4">
        <v>5</v>
      </c>
      <c r="H228" s="4" t="s">
        <v>492</v>
      </c>
      <c r="I228" s="3">
        <v>80920</v>
      </c>
      <c r="J228" s="3">
        <f t="shared" si="3"/>
        <v>404600</v>
      </c>
      <c r="M228" s="5"/>
    </row>
    <row r="229" spans="1:13" ht="28.8" x14ac:dyDescent="0.3">
      <c r="A229" s="4">
        <v>228</v>
      </c>
      <c r="B229" s="4" t="s">
        <v>494</v>
      </c>
      <c r="C229" s="26">
        <v>1448386</v>
      </c>
      <c r="D229" s="4" t="s">
        <v>494</v>
      </c>
      <c r="E229" s="4">
        <v>27112700</v>
      </c>
      <c r="F229" s="4" t="s">
        <v>11</v>
      </c>
      <c r="G229" s="4">
        <v>5</v>
      </c>
      <c r="H229" s="4" t="s">
        <v>492</v>
      </c>
      <c r="I229" s="3">
        <v>80920</v>
      </c>
      <c r="J229" s="3">
        <f t="shared" si="3"/>
        <v>404600</v>
      </c>
      <c r="M229" s="5"/>
    </row>
    <row r="230" spans="1:13" ht="28.8" x14ac:dyDescent="0.3">
      <c r="A230" s="4">
        <v>229</v>
      </c>
      <c r="B230" s="4" t="s">
        <v>496</v>
      </c>
      <c r="C230" s="27">
        <v>1080574</v>
      </c>
      <c r="D230" s="4" t="s">
        <v>495</v>
      </c>
      <c r="E230" s="4">
        <v>27112845</v>
      </c>
      <c r="F230" s="4" t="s">
        <v>11</v>
      </c>
      <c r="G230" s="4">
        <v>20</v>
      </c>
      <c r="H230" s="4" t="s">
        <v>492</v>
      </c>
      <c r="I230" s="3">
        <v>16453.000000000899</v>
      </c>
      <c r="J230" s="3">
        <f t="shared" si="3"/>
        <v>329060.00000001799</v>
      </c>
      <c r="M230" s="5"/>
    </row>
    <row r="231" spans="1:13" ht="28.8" x14ac:dyDescent="0.3">
      <c r="A231" s="4">
        <v>230</v>
      </c>
      <c r="B231" s="4" t="s">
        <v>498</v>
      </c>
      <c r="C231" s="27">
        <v>1326312</v>
      </c>
      <c r="D231" s="4" t="s">
        <v>497</v>
      </c>
      <c r="E231" s="4">
        <v>27112845</v>
      </c>
      <c r="F231" s="4" t="s">
        <v>11</v>
      </c>
      <c r="G231" s="4">
        <v>20</v>
      </c>
      <c r="H231" s="4" t="s">
        <v>492</v>
      </c>
      <c r="I231" s="3">
        <v>16814.0000000006</v>
      </c>
      <c r="J231" s="3">
        <f t="shared" si="3"/>
        <v>336280.00000001199</v>
      </c>
      <c r="M231" s="5"/>
    </row>
    <row r="232" spans="1:13" ht="28.8" x14ac:dyDescent="0.3">
      <c r="A232" s="4">
        <v>231</v>
      </c>
      <c r="B232" s="4" t="s">
        <v>500</v>
      </c>
      <c r="C232" s="27">
        <v>1327455</v>
      </c>
      <c r="D232" s="4" t="s">
        <v>499</v>
      </c>
      <c r="E232" s="4">
        <v>27112845</v>
      </c>
      <c r="F232" s="4" t="s">
        <v>11</v>
      </c>
      <c r="G232" s="4">
        <v>20</v>
      </c>
      <c r="H232" s="4" t="s">
        <v>492</v>
      </c>
      <c r="I232" s="3">
        <v>17090.0000000006</v>
      </c>
      <c r="J232" s="3">
        <f t="shared" si="3"/>
        <v>341800.00000001199</v>
      </c>
      <c r="M232" s="5"/>
    </row>
    <row r="233" spans="1:13" ht="28.8" x14ac:dyDescent="0.3">
      <c r="A233" s="4">
        <v>232</v>
      </c>
      <c r="B233" s="4" t="s">
        <v>502</v>
      </c>
      <c r="C233" s="27">
        <v>1524000</v>
      </c>
      <c r="D233" s="4" t="s">
        <v>501</v>
      </c>
      <c r="E233" s="4">
        <v>27112845</v>
      </c>
      <c r="F233" s="4" t="s">
        <v>11</v>
      </c>
      <c r="G233" s="4">
        <v>20</v>
      </c>
      <c r="H233" s="4" t="s">
        <v>492</v>
      </c>
      <c r="I233" s="3">
        <v>17356.000000000298</v>
      </c>
      <c r="J233" s="3">
        <f t="shared" si="3"/>
        <v>347120.00000000594</v>
      </c>
      <c r="M233" s="5"/>
    </row>
    <row r="234" spans="1:13" ht="28.8" x14ac:dyDescent="0.3">
      <c r="A234" s="4">
        <v>233</v>
      </c>
      <c r="B234" s="4" t="s">
        <v>504</v>
      </c>
      <c r="C234" s="27">
        <v>1500289</v>
      </c>
      <c r="D234" s="4" t="s">
        <v>503</v>
      </c>
      <c r="E234" s="4">
        <v>27112845</v>
      </c>
      <c r="F234" s="4" t="s">
        <v>11</v>
      </c>
      <c r="G234" s="4">
        <v>20</v>
      </c>
      <c r="H234" s="4" t="s">
        <v>492</v>
      </c>
      <c r="I234" s="3">
        <v>17591.0000000002</v>
      </c>
      <c r="J234" s="3">
        <f t="shared" si="3"/>
        <v>351820.00000000402</v>
      </c>
      <c r="M234" s="5"/>
    </row>
    <row r="235" spans="1:13" ht="28.8" x14ac:dyDescent="0.3">
      <c r="A235" s="4">
        <v>234</v>
      </c>
      <c r="B235" s="4" t="s">
        <v>506</v>
      </c>
      <c r="C235" s="26">
        <v>1161453</v>
      </c>
      <c r="D235" s="4" t="s">
        <v>505</v>
      </c>
      <c r="E235" s="4">
        <v>27112700</v>
      </c>
      <c r="F235" s="4" t="s">
        <v>11</v>
      </c>
      <c r="G235" s="4">
        <v>10</v>
      </c>
      <c r="H235" s="4" t="s">
        <v>492</v>
      </c>
      <c r="I235" s="3">
        <v>48452.000000000102</v>
      </c>
      <c r="J235" s="3">
        <f t="shared" si="3"/>
        <v>484520.00000000105</v>
      </c>
      <c r="M235" s="5"/>
    </row>
    <row r="236" spans="1:13" ht="28.8" x14ac:dyDescent="0.3">
      <c r="A236" s="4">
        <v>235</v>
      </c>
      <c r="B236" s="4" t="s">
        <v>508</v>
      </c>
      <c r="C236" s="27">
        <v>1524047</v>
      </c>
      <c r="D236" s="4" t="s">
        <v>507</v>
      </c>
      <c r="E236" s="4">
        <v>27112845</v>
      </c>
      <c r="F236" s="4" t="s">
        <v>11</v>
      </c>
      <c r="G236" s="4">
        <v>20</v>
      </c>
      <c r="H236" s="4" t="s">
        <v>492</v>
      </c>
      <c r="I236" s="3">
        <v>17755.000000000298</v>
      </c>
      <c r="J236" s="3">
        <f t="shared" si="3"/>
        <v>355100.00000000594</v>
      </c>
      <c r="M236" s="5"/>
    </row>
    <row r="237" spans="1:13" ht="28.8" x14ac:dyDescent="0.3">
      <c r="A237" s="4">
        <v>236</v>
      </c>
      <c r="B237" s="4" t="s">
        <v>510</v>
      </c>
      <c r="C237" s="27">
        <v>1524002</v>
      </c>
      <c r="D237" s="4" t="s">
        <v>509</v>
      </c>
      <c r="E237" s="4">
        <v>27112845</v>
      </c>
      <c r="F237" s="4" t="s">
        <v>11</v>
      </c>
      <c r="G237" s="4">
        <v>20</v>
      </c>
      <c r="H237" s="4" t="s">
        <v>492</v>
      </c>
      <c r="I237" s="3">
        <v>17974.000000000498</v>
      </c>
      <c r="J237" s="3">
        <f t="shared" si="3"/>
        <v>359480.00000000995</v>
      </c>
      <c r="M237" s="5"/>
    </row>
    <row r="238" spans="1:13" ht="28.8" x14ac:dyDescent="0.3">
      <c r="A238" s="4">
        <v>237</v>
      </c>
      <c r="B238" s="4" t="s">
        <v>512</v>
      </c>
      <c r="C238" s="27">
        <v>1217512</v>
      </c>
      <c r="D238" s="4" t="s">
        <v>511</v>
      </c>
      <c r="E238" s="4">
        <v>27112845</v>
      </c>
      <c r="F238" s="4" t="s">
        <v>11</v>
      </c>
      <c r="G238" s="4">
        <v>20</v>
      </c>
      <c r="H238" s="4" t="s">
        <v>492</v>
      </c>
      <c r="I238" s="3">
        <v>18782.0000000008</v>
      </c>
      <c r="J238" s="3">
        <f t="shared" si="3"/>
        <v>375640.00000001601</v>
      </c>
      <c r="M238" s="5"/>
    </row>
    <row r="239" spans="1:13" ht="28.8" x14ac:dyDescent="0.3">
      <c r="A239" s="4">
        <v>238</v>
      </c>
      <c r="B239" s="4" t="s">
        <v>514</v>
      </c>
      <c r="C239" s="27">
        <v>1217513</v>
      </c>
      <c r="D239" s="4" t="s">
        <v>513</v>
      </c>
      <c r="E239" s="4">
        <v>27112845</v>
      </c>
      <c r="F239" s="4" t="s">
        <v>11</v>
      </c>
      <c r="G239" s="4">
        <v>20</v>
      </c>
      <c r="H239" s="4" t="s">
        <v>492</v>
      </c>
      <c r="I239" s="3">
        <v>18701.000000000698</v>
      </c>
      <c r="J239" s="3">
        <f t="shared" si="3"/>
        <v>374020.00000001397</v>
      </c>
      <c r="M239" s="5"/>
    </row>
    <row r="240" spans="1:13" ht="28.8" x14ac:dyDescent="0.3">
      <c r="A240" s="4">
        <v>239</v>
      </c>
      <c r="B240" s="4" t="s">
        <v>516</v>
      </c>
      <c r="C240" s="27">
        <v>1728147</v>
      </c>
      <c r="D240" s="4" t="s">
        <v>515</v>
      </c>
      <c r="E240" s="4">
        <v>27112845</v>
      </c>
      <c r="F240" s="4" t="s">
        <v>11</v>
      </c>
      <c r="G240" s="4">
        <v>20</v>
      </c>
      <c r="H240" s="4" t="s">
        <v>492</v>
      </c>
      <c r="I240" s="3">
        <v>20596.000000000298</v>
      </c>
      <c r="J240" s="3">
        <f t="shared" si="3"/>
        <v>411920.00000000594</v>
      </c>
      <c r="M240" s="5"/>
    </row>
    <row r="241" spans="1:13" ht="28.8" x14ac:dyDescent="0.3">
      <c r="A241" s="4">
        <v>240</v>
      </c>
      <c r="B241" s="4" t="s">
        <v>518</v>
      </c>
      <c r="C241" s="27">
        <v>1484731</v>
      </c>
      <c r="D241" s="4" t="s">
        <v>517</v>
      </c>
      <c r="E241" s="4">
        <v>27112845</v>
      </c>
      <c r="F241" s="4" t="s">
        <v>11</v>
      </c>
      <c r="G241" s="4">
        <v>20</v>
      </c>
      <c r="H241" s="4" t="s">
        <v>492</v>
      </c>
      <c r="I241" s="3">
        <v>21632</v>
      </c>
      <c r="J241" s="3">
        <f t="shared" si="3"/>
        <v>432640</v>
      </c>
      <c r="M241" s="5"/>
    </row>
    <row r="242" spans="1:13" ht="28.8" x14ac:dyDescent="0.3">
      <c r="A242" s="4">
        <v>241</v>
      </c>
      <c r="B242" s="4" t="s">
        <v>520</v>
      </c>
      <c r="C242" s="27">
        <v>1217514</v>
      </c>
      <c r="D242" s="4" t="s">
        <v>519</v>
      </c>
      <c r="E242" s="4">
        <v>27112845</v>
      </c>
      <c r="F242" s="4" t="s">
        <v>11</v>
      </c>
      <c r="G242" s="4">
        <v>20</v>
      </c>
      <c r="H242" s="4" t="s">
        <v>492</v>
      </c>
      <c r="I242" s="3">
        <v>25513.000000000098</v>
      </c>
      <c r="J242" s="3">
        <f t="shared" si="3"/>
        <v>510260.00000000198</v>
      </c>
      <c r="M242" s="5"/>
    </row>
    <row r="243" spans="1:13" ht="28.8" x14ac:dyDescent="0.3">
      <c r="A243" s="4">
        <v>242</v>
      </c>
      <c r="B243" s="4" t="s">
        <v>522</v>
      </c>
      <c r="C243" s="26">
        <v>1242914</v>
      </c>
      <c r="D243" s="4" t="s">
        <v>521</v>
      </c>
      <c r="E243" s="4">
        <v>27112845</v>
      </c>
      <c r="F243" s="4" t="s">
        <v>11</v>
      </c>
      <c r="G243" s="4">
        <v>20</v>
      </c>
      <c r="H243" s="4" t="s">
        <v>492</v>
      </c>
      <c r="I243" s="3">
        <v>26698.0000000002</v>
      </c>
      <c r="J243" s="3">
        <f t="shared" si="3"/>
        <v>533960.00000000396</v>
      </c>
      <c r="M243" s="5"/>
    </row>
    <row r="244" spans="1:13" ht="28.8" x14ac:dyDescent="0.3">
      <c r="A244" s="4">
        <v>243</v>
      </c>
      <c r="B244" s="4" t="s">
        <v>523</v>
      </c>
      <c r="C244" s="27">
        <v>1579742</v>
      </c>
      <c r="D244" s="4" t="s">
        <v>523</v>
      </c>
      <c r="E244" s="4">
        <v>27111907</v>
      </c>
      <c r="F244" s="4" t="s">
        <v>11</v>
      </c>
      <c r="G244" s="4">
        <v>5</v>
      </c>
      <c r="H244" s="4" t="s">
        <v>492</v>
      </c>
      <c r="I244" s="3">
        <v>29877.000000000899</v>
      </c>
      <c r="J244" s="3">
        <f t="shared" si="3"/>
        <v>149385.00000000448</v>
      </c>
      <c r="M244" s="5"/>
    </row>
    <row r="245" spans="1:13" ht="43.2" x14ac:dyDescent="0.3">
      <c r="A245" s="4">
        <v>244</v>
      </c>
      <c r="B245" s="4" t="s">
        <v>524</v>
      </c>
      <c r="C245" s="27">
        <v>1814967</v>
      </c>
      <c r="D245" s="4" t="s">
        <v>524</v>
      </c>
      <c r="E245" s="4">
        <v>27112845</v>
      </c>
      <c r="F245" s="4" t="s">
        <v>11</v>
      </c>
      <c r="G245" s="4">
        <v>10</v>
      </c>
      <c r="H245" s="4" t="s">
        <v>492</v>
      </c>
      <c r="I245" s="3">
        <v>54971.000000000196</v>
      </c>
      <c r="J245" s="3">
        <f t="shared" si="3"/>
        <v>549710.00000000198</v>
      </c>
      <c r="M245" s="5"/>
    </row>
    <row r="246" spans="1:13" ht="43.2" x14ac:dyDescent="0.3">
      <c r="A246" s="4">
        <v>245</v>
      </c>
      <c r="B246" s="4" t="s">
        <v>525</v>
      </c>
      <c r="C246" s="27">
        <v>1814926</v>
      </c>
      <c r="D246" s="4" t="s">
        <v>525</v>
      </c>
      <c r="E246" s="4">
        <v>27112845</v>
      </c>
      <c r="F246" s="4" t="s">
        <v>11</v>
      </c>
      <c r="G246" s="4">
        <v>10</v>
      </c>
      <c r="H246" s="4" t="s">
        <v>492</v>
      </c>
      <c r="I246" s="3">
        <v>40935.000000000597</v>
      </c>
      <c r="J246" s="3">
        <f t="shared" si="3"/>
        <v>409350.00000000594</v>
      </c>
      <c r="M246" s="5"/>
    </row>
    <row r="247" spans="1:13" ht="28.8" x14ac:dyDescent="0.3">
      <c r="A247" s="4">
        <v>246</v>
      </c>
      <c r="B247" s="4" t="s">
        <v>527</v>
      </c>
      <c r="C247" s="27">
        <v>1326348</v>
      </c>
      <c r="D247" s="4" t="s">
        <v>526</v>
      </c>
      <c r="E247" s="4">
        <v>27112845</v>
      </c>
      <c r="F247" s="4" t="s">
        <v>11</v>
      </c>
      <c r="G247" s="4">
        <v>15</v>
      </c>
      <c r="H247" s="4" t="s">
        <v>492</v>
      </c>
      <c r="I247" s="3">
        <v>32112.000000000298</v>
      </c>
      <c r="J247" s="3">
        <f t="shared" si="3"/>
        <v>481680.00000000448</v>
      </c>
      <c r="M247" s="5"/>
    </row>
    <row r="248" spans="1:13" ht="28.8" x14ac:dyDescent="0.3">
      <c r="A248" s="4">
        <v>247</v>
      </c>
      <c r="B248" s="4" t="s">
        <v>529</v>
      </c>
      <c r="C248" s="26">
        <v>1161447</v>
      </c>
      <c r="D248" s="4" t="s">
        <v>528</v>
      </c>
      <c r="E248" s="4">
        <v>27112700</v>
      </c>
      <c r="F248" s="4" t="s">
        <v>11</v>
      </c>
      <c r="G248" s="4">
        <v>20</v>
      </c>
      <c r="H248" s="4" t="s">
        <v>492</v>
      </c>
      <c r="I248" s="3">
        <v>33134.000000000502</v>
      </c>
      <c r="J248" s="3">
        <f t="shared" si="3"/>
        <v>662680.00000001001</v>
      </c>
      <c r="M248" s="5"/>
    </row>
    <row r="249" spans="1:13" ht="43.2" x14ac:dyDescent="0.3">
      <c r="A249" s="4">
        <v>248</v>
      </c>
      <c r="B249" s="4" t="s">
        <v>530</v>
      </c>
      <c r="C249" s="27">
        <v>1814973</v>
      </c>
      <c r="D249" s="4" t="s">
        <v>530</v>
      </c>
      <c r="E249" s="4">
        <v>27112845</v>
      </c>
      <c r="F249" s="4" t="s">
        <v>11</v>
      </c>
      <c r="G249" s="4">
        <v>10</v>
      </c>
      <c r="H249" s="4" t="s">
        <v>492</v>
      </c>
      <c r="I249" s="3">
        <v>33767.0000000008</v>
      </c>
      <c r="J249" s="3">
        <f t="shared" si="3"/>
        <v>337670.00000000803</v>
      </c>
      <c r="M249" s="5"/>
    </row>
    <row r="250" spans="1:13" ht="43.2" x14ac:dyDescent="0.3">
      <c r="A250" s="4">
        <v>249</v>
      </c>
      <c r="B250" s="4" t="s">
        <v>531</v>
      </c>
      <c r="C250" s="27">
        <v>1572068</v>
      </c>
      <c r="D250" s="4" t="s">
        <v>531</v>
      </c>
      <c r="E250" s="4">
        <v>27112845</v>
      </c>
      <c r="F250" s="4" t="s">
        <v>11</v>
      </c>
      <c r="G250" s="4">
        <v>10</v>
      </c>
      <c r="H250" s="4" t="s">
        <v>492</v>
      </c>
      <c r="I250" s="3">
        <v>47473.000000000102</v>
      </c>
      <c r="J250" s="3">
        <f t="shared" si="3"/>
        <v>474730.00000000105</v>
      </c>
      <c r="M250" s="5"/>
    </row>
    <row r="251" spans="1:13" ht="43.2" x14ac:dyDescent="0.3">
      <c r="A251" s="4">
        <v>250</v>
      </c>
      <c r="B251" s="4" t="s">
        <v>533</v>
      </c>
      <c r="C251" s="27">
        <v>1814971</v>
      </c>
      <c r="D251" s="4" t="s">
        <v>532</v>
      </c>
      <c r="E251" s="4">
        <v>27112845</v>
      </c>
      <c r="F251" s="4" t="s">
        <v>11</v>
      </c>
      <c r="G251" s="4">
        <v>10</v>
      </c>
      <c r="H251" s="4" t="s">
        <v>492</v>
      </c>
      <c r="I251" s="3">
        <v>28969.000000000498</v>
      </c>
      <c r="J251" s="3">
        <f t="shared" si="3"/>
        <v>289690.00000000501</v>
      </c>
      <c r="M251" s="5"/>
    </row>
    <row r="252" spans="1:13" ht="28.8" x14ac:dyDescent="0.3">
      <c r="A252" s="4">
        <v>251</v>
      </c>
      <c r="B252" s="4" t="s">
        <v>535</v>
      </c>
      <c r="C252" s="26">
        <v>1161459</v>
      </c>
      <c r="D252" s="4" t="s">
        <v>534</v>
      </c>
      <c r="E252" s="4">
        <v>27112700</v>
      </c>
      <c r="F252" s="4" t="s">
        <v>11</v>
      </c>
      <c r="G252" s="4">
        <v>10</v>
      </c>
      <c r="H252" s="4" t="s">
        <v>492</v>
      </c>
      <c r="I252" s="3">
        <v>78889.000000000698</v>
      </c>
      <c r="J252" s="3">
        <f t="shared" si="3"/>
        <v>788890.00000000698</v>
      </c>
      <c r="M252" s="5"/>
    </row>
    <row r="253" spans="1:13" ht="43.2" x14ac:dyDescent="0.3">
      <c r="A253" s="4">
        <v>252</v>
      </c>
      <c r="B253" s="4" t="s">
        <v>537</v>
      </c>
      <c r="C253" s="27">
        <v>1814928</v>
      </c>
      <c r="D253" s="4" t="s">
        <v>536</v>
      </c>
      <c r="E253" s="4">
        <v>27112845</v>
      </c>
      <c r="F253" s="4" t="s">
        <v>11</v>
      </c>
      <c r="G253" s="4">
        <v>10</v>
      </c>
      <c r="H253" s="4" t="s">
        <v>492</v>
      </c>
      <c r="I253" s="3">
        <v>43316.000000000902</v>
      </c>
      <c r="J253" s="3">
        <f t="shared" si="3"/>
        <v>433160.00000000902</v>
      </c>
      <c r="M253" s="5"/>
    </row>
    <row r="254" spans="1:13" ht="43.2" x14ac:dyDescent="0.3">
      <c r="A254" s="4">
        <v>253</v>
      </c>
      <c r="B254" s="4" t="s">
        <v>539</v>
      </c>
      <c r="C254" s="27">
        <v>1572067</v>
      </c>
      <c r="D254" s="4" t="s">
        <v>538</v>
      </c>
      <c r="E254" s="4">
        <v>27112845</v>
      </c>
      <c r="F254" s="4" t="s">
        <v>11</v>
      </c>
      <c r="G254" s="4">
        <v>10</v>
      </c>
      <c r="H254" s="4" t="s">
        <v>492</v>
      </c>
      <c r="I254" s="3">
        <v>49916.000000000102</v>
      </c>
      <c r="J254" s="3">
        <f t="shared" si="3"/>
        <v>499160.00000000105</v>
      </c>
      <c r="M254" s="5"/>
    </row>
    <row r="255" spans="1:13" ht="43.2" x14ac:dyDescent="0.3">
      <c r="A255" s="4">
        <v>254</v>
      </c>
      <c r="B255" s="4" t="s">
        <v>541</v>
      </c>
      <c r="C255" s="27">
        <v>1814923</v>
      </c>
      <c r="D255" s="4" t="s">
        <v>540</v>
      </c>
      <c r="E255" s="4">
        <v>27112845</v>
      </c>
      <c r="F255" s="4" t="s">
        <v>11</v>
      </c>
      <c r="G255" s="4">
        <v>10</v>
      </c>
      <c r="H255" s="4" t="s">
        <v>492</v>
      </c>
      <c r="I255" s="3">
        <v>50749.000000000102</v>
      </c>
      <c r="J255" s="3">
        <f t="shared" si="3"/>
        <v>507490.00000000105</v>
      </c>
      <c r="M255" s="5"/>
    </row>
    <row r="256" spans="1:13" ht="28.8" x14ac:dyDescent="0.3">
      <c r="A256" s="4">
        <v>255</v>
      </c>
      <c r="B256" s="4" t="s">
        <v>543</v>
      </c>
      <c r="C256" s="26">
        <v>1232084</v>
      </c>
      <c r="D256" s="4" t="s">
        <v>542</v>
      </c>
      <c r="E256" s="4">
        <v>27112700</v>
      </c>
      <c r="F256" s="4" t="s">
        <v>11</v>
      </c>
      <c r="G256" s="4">
        <v>10</v>
      </c>
      <c r="H256" s="4" t="s">
        <v>492</v>
      </c>
      <c r="I256" s="3">
        <v>59771</v>
      </c>
      <c r="J256" s="3">
        <f t="shared" si="3"/>
        <v>597710</v>
      </c>
      <c r="M256" s="5"/>
    </row>
    <row r="257" spans="1:13" ht="28.8" x14ac:dyDescent="0.3">
      <c r="A257" s="4">
        <v>256</v>
      </c>
      <c r="B257" s="4" t="s">
        <v>545</v>
      </c>
      <c r="C257" s="26">
        <v>1232083</v>
      </c>
      <c r="D257" s="4" t="s">
        <v>544</v>
      </c>
      <c r="E257" s="4">
        <v>27112700</v>
      </c>
      <c r="F257" s="4" t="s">
        <v>11</v>
      </c>
      <c r="G257" s="4">
        <v>10</v>
      </c>
      <c r="H257" s="4" t="s">
        <v>492</v>
      </c>
      <c r="I257" s="3">
        <v>59452.000000000196</v>
      </c>
      <c r="J257" s="3">
        <f t="shared" si="3"/>
        <v>594520.00000000198</v>
      </c>
      <c r="M257" s="5"/>
    </row>
    <row r="258" spans="1:13" ht="28.8" x14ac:dyDescent="0.3">
      <c r="A258" s="4">
        <v>257</v>
      </c>
      <c r="B258" s="4" t="s">
        <v>547</v>
      </c>
      <c r="C258" s="26">
        <v>1232085</v>
      </c>
      <c r="D258" s="4" t="s">
        <v>546</v>
      </c>
      <c r="E258" s="4">
        <v>27112700</v>
      </c>
      <c r="F258" s="4" t="s">
        <v>11</v>
      </c>
      <c r="G258" s="4">
        <v>10</v>
      </c>
      <c r="H258" s="4" t="s">
        <v>492</v>
      </c>
      <c r="I258" s="3">
        <v>60334.000000000902</v>
      </c>
      <c r="J258" s="3">
        <f t="shared" ref="J258:J321" si="4">I258*G258</f>
        <v>603340.00000000908</v>
      </c>
      <c r="M258" s="5"/>
    </row>
    <row r="259" spans="1:13" ht="28.8" x14ac:dyDescent="0.3">
      <c r="A259" s="4">
        <v>258</v>
      </c>
      <c r="B259" s="4" t="s">
        <v>549</v>
      </c>
      <c r="C259" s="26">
        <v>1161455</v>
      </c>
      <c r="D259" s="4" t="s">
        <v>548</v>
      </c>
      <c r="E259" s="4">
        <v>27112700</v>
      </c>
      <c r="F259" s="4" t="s">
        <v>11</v>
      </c>
      <c r="G259" s="4">
        <v>10</v>
      </c>
      <c r="H259" s="4" t="s">
        <v>492</v>
      </c>
      <c r="I259" s="3">
        <v>76940.000000000306</v>
      </c>
      <c r="J259" s="3">
        <f t="shared" si="4"/>
        <v>769400.00000000303</v>
      </c>
      <c r="M259" s="5"/>
    </row>
    <row r="260" spans="1:13" ht="43.2" x14ac:dyDescent="0.3">
      <c r="A260" s="4">
        <v>259</v>
      </c>
      <c r="B260" s="4" t="s">
        <v>551</v>
      </c>
      <c r="C260" s="27">
        <v>1814925</v>
      </c>
      <c r="D260" s="4" t="s">
        <v>550</v>
      </c>
      <c r="E260" s="4">
        <v>27112845</v>
      </c>
      <c r="F260" s="4" t="s">
        <v>11</v>
      </c>
      <c r="G260" s="4">
        <v>10</v>
      </c>
      <c r="H260" s="4" t="s">
        <v>492</v>
      </c>
      <c r="I260" s="3">
        <v>53664.000000000597</v>
      </c>
      <c r="J260" s="3">
        <f t="shared" si="4"/>
        <v>536640.00000000594</v>
      </c>
      <c r="M260" s="5"/>
    </row>
    <row r="261" spans="1:13" ht="43.2" x14ac:dyDescent="0.3">
      <c r="A261" s="4">
        <v>260</v>
      </c>
      <c r="B261" s="4" t="s">
        <v>552</v>
      </c>
      <c r="C261" s="27">
        <v>1572065</v>
      </c>
      <c r="D261" s="4" t="s">
        <v>552</v>
      </c>
      <c r="E261" s="4">
        <v>27112845</v>
      </c>
      <c r="F261" s="4" t="s">
        <v>11</v>
      </c>
      <c r="G261" s="4">
        <v>10</v>
      </c>
      <c r="H261" s="4" t="s">
        <v>492</v>
      </c>
      <c r="I261" s="3">
        <v>61994.000000000597</v>
      </c>
      <c r="J261" s="3">
        <f t="shared" si="4"/>
        <v>619940.00000000594</v>
      </c>
      <c r="M261" s="5"/>
    </row>
    <row r="262" spans="1:13" ht="43.2" x14ac:dyDescent="0.3">
      <c r="A262" s="4">
        <v>261</v>
      </c>
      <c r="B262" s="4" t="s">
        <v>553</v>
      </c>
      <c r="C262" s="26">
        <v>1754505</v>
      </c>
      <c r="D262" s="4" t="s">
        <v>553</v>
      </c>
      <c r="E262" s="4">
        <v>20111614</v>
      </c>
      <c r="F262" s="4" t="s">
        <v>11</v>
      </c>
      <c r="G262" s="4">
        <v>10</v>
      </c>
      <c r="H262" s="4" t="s">
        <v>492</v>
      </c>
      <c r="I262" s="3">
        <v>62936.000000000502</v>
      </c>
      <c r="J262" s="3">
        <f t="shared" si="4"/>
        <v>629360.00000000501</v>
      </c>
      <c r="M262" s="5"/>
    </row>
    <row r="263" spans="1:13" ht="43.2" x14ac:dyDescent="0.3">
      <c r="A263" s="4">
        <v>262</v>
      </c>
      <c r="B263" s="4" t="s">
        <v>555</v>
      </c>
      <c r="C263" s="27">
        <v>1814911</v>
      </c>
      <c r="D263" s="4" t="s">
        <v>554</v>
      </c>
      <c r="E263" s="4">
        <v>27112845</v>
      </c>
      <c r="F263" s="4" t="s">
        <v>11</v>
      </c>
      <c r="G263" s="4">
        <v>10</v>
      </c>
      <c r="H263" s="4" t="s">
        <v>492</v>
      </c>
      <c r="I263" s="3">
        <v>34864.000000000102</v>
      </c>
      <c r="J263" s="3">
        <f t="shared" si="4"/>
        <v>348640.00000000105</v>
      </c>
      <c r="M263" s="5"/>
    </row>
    <row r="264" spans="1:13" ht="43.2" x14ac:dyDescent="0.3">
      <c r="A264" s="4">
        <v>263</v>
      </c>
      <c r="B264" s="4" t="s">
        <v>556</v>
      </c>
      <c r="C264" s="27">
        <v>1572069</v>
      </c>
      <c r="D264" s="4" t="s">
        <v>556</v>
      </c>
      <c r="E264" s="4">
        <v>27112845</v>
      </c>
      <c r="F264" s="4" t="s">
        <v>11</v>
      </c>
      <c r="G264" s="4">
        <v>10</v>
      </c>
      <c r="H264" s="4" t="s">
        <v>492</v>
      </c>
      <c r="I264" s="3">
        <v>39612.0000000008</v>
      </c>
      <c r="J264" s="3">
        <f t="shared" si="4"/>
        <v>396120.00000000803</v>
      </c>
      <c r="M264" s="5"/>
    </row>
    <row r="265" spans="1:13" ht="43.2" x14ac:dyDescent="0.3">
      <c r="A265" s="4">
        <v>264</v>
      </c>
      <c r="B265" s="4" t="s">
        <v>557</v>
      </c>
      <c r="C265" s="25">
        <v>1572084</v>
      </c>
      <c r="D265" s="4" t="s">
        <v>557</v>
      </c>
      <c r="E265" s="4">
        <v>20111614</v>
      </c>
      <c r="F265" s="4" t="s">
        <v>11</v>
      </c>
      <c r="G265" s="4">
        <v>10</v>
      </c>
      <c r="H265" s="4" t="s">
        <v>492</v>
      </c>
      <c r="I265" s="3">
        <v>68291.000000000495</v>
      </c>
      <c r="J265" s="3">
        <f t="shared" si="4"/>
        <v>682910.00000000489</v>
      </c>
      <c r="M265" s="5"/>
    </row>
    <row r="266" spans="1:13" ht="43.2" x14ac:dyDescent="0.3">
      <c r="A266" s="4">
        <v>265</v>
      </c>
      <c r="B266" s="4" t="s">
        <v>558</v>
      </c>
      <c r="C266" s="26">
        <v>1572089</v>
      </c>
      <c r="D266" s="4" t="s">
        <v>558</v>
      </c>
      <c r="E266" s="4">
        <v>20111614</v>
      </c>
      <c r="F266" s="4" t="s">
        <v>11</v>
      </c>
      <c r="G266" s="4">
        <v>10</v>
      </c>
      <c r="H266" s="4" t="s">
        <v>492</v>
      </c>
      <c r="I266" s="3">
        <v>68291.000000000495</v>
      </c>
      <c r="J266" s="3">
        <f t="shared" si="4"/>
        <v>682910.00000000489</v>
      </c>
      <c r="M266" s="5"/>
    </row>
    <row r="267" spans="1:13" ht="28.8" x14ac:dyDescent="0.3">
      <c r="A267" s="4">
        <v>266</v>
      </c>
      <c r="B267" s="4" t="s">
        <v>560</v>
      </c>
      <c r="C267" s="26">
        <v>1161449</v>
      </c>
      <c r="D267" s="4" t="s">
        <v>559</v>
      </c>
      <c r="E267" s="4">
        <v>27112700</v>
      </c>
      <c r="F267" s="4" t="s">
        <v>11</v>
      </c>
      <c r="G267" s="4">
        <v>10</v>
      </c>
      <c r="H267" s="4" t="s">
        <v>492</v>
      </c>
      <c r="I267" s="3">
        <v>75935</v>
      </c>
      <c r="J267" s="3">
        <f t="shared" si="4"/>
        <v>759350</v>
      </c>
      <c r="M267" s="5"/>
    </row>
    <row r="268" spans="1:13" ht="43.2" x14ac:dyDescent="0.3">
      <c r="A268" s="4">
        <v>267</v>
      </c>
      <c r="B268" s="4" t="s">
        <v>561</v>
      </c>
      <c r="C268" s="27">
        <v>1814924</v>
      </c>
      <c r="D268" s="4" t="s">
        <v>561</v>
      </c>
      <c r="E268" s="4">
        <v>27112845</v>
      </c>
      <c r="F268" s="4" t="s">
        <v>11</v>
      </c>
      <c r="G268" s="4">
        <v>10</v>
      </c>
      <c r="H268" s="4" t="s">
        <v>492</v>
      </c>
      <c r="I268" s="3">
        <v>49737.000000000597</v>
      </c>
      <c r="J268" s="3">
        <f t="shared" si="4"/>
        <v>497370.00000000594</v>
      </c>
      <c r="M268" s="5"/>
    </row>
    <row r="269" spans="1:13" ht="43.2" x14ac:dyDescent="0.3">
      <c r="A269" s="4">
        <v>268</v>
      </c>
      <c r="B269" s="4" t="s">
        <v>562</v>
      </c>
      <c r="C269" s="27">
        <v>1728147</v>
      </c>
      <c r="D269" s="4" t="s">
        <v>562</v>
      </c>
      <c r="E269" s="4">
        <v>27112845</v>
      </c>
      <c r="F269" s="4" t="s">
        <v>11</v>
      </c>
      <c r="G269" s="4">
        <v>10</v>
      </c>
      <c r="H269" s="4" t="s">
        <v>492</v>
      </c>
      <c r="I269" s="3">
        <v>49737.000000000597</v>
      </c>
      <c r="J269" s="3">
        <f t="shared" si="4"/>
        <v>497370.00000000594</v>
      </c>
      <c r="M269" s="5"/>
    </row>
    <row r="270" spans="1:13" ht="28.8" x14ac:dyDescent="0.3">
      <c r="A270" s="4">
        <v>269</v>
      </c>
      <c r="B270" s="4" t="s">
        <v>563</v>
      </c>
      <c r="C270" s="26">
        <v>1161451</v>
      </c>
      <c r="D270" s="4" t="s">
        <v>563</v>
      </c>
      <c r="E270" s="4">
        <v>27112700</v>
      </c>
      <c r="F270" s="4" t="s">
        <v>11</v>
      </c>
      <c r="G270" s="4">
        <v>10</v>
      </c>
      <c r="H270" s="4" t="s">
        <v>492</v>
      </c>
      <c r="I270" s="3">
        <v>46137.0000000004</v>
      </c>
      <c r="J270" s="3">
        <f t="shared" si="4"/>
        <v>461370.00000000402</v>
      </c>
      <c r="M270" s="5"/>
    </row>
    <row r="271" spans="1:13" ht="28.8" x14ac:dyDescent="0.3">
      <c r="A271" s="4">
        <v>270</v>
      </c>
      <c r="B271" s="4" t="s">
        <v>564</v>
      </c>
      <c r="C271" s="26">
        <v>1161457</v>
      </c>
      <c r="D271" s="4" t="s">
        <v>564</v>
      </c>
      <c r="E271" s="4">
        <v>27112700</v>
      </c>
      <c r="F271" s="4" t="s">
        <v>11</v>
      </c>
      <c r="G271" s="4">
        <v>11</v>
      </c>
      <c r="H271" s="4" t="s">
        <v>492</v>
      </c>
      <c r="I271" s="3">
        <v>83195</v>
      </c>
      <c r="J271" s="3">
        <f t="shared" si="4"/>
        <v>915145</v>
      </c>
      <c r="M271" s="5"/>
    </row>
    <row r="272" spans="1:13" ht="43.2" x14ac:dyDescent="0.3">
      <c r="A272" s="4">
        <v>271</v>
      </c>
      <c r="B272" s="4" t="s">
        <v>565</v>
      </c>
      <c r="C272" s="27">
        <v>1326312</v>
      </c>
      <c r="D272" s="4" t="s">
        <v>565</v>
      </c>
      <c r="E272" s="4">
        <v>27112845</v>
      </c>
      <c r="F272" s="4" t="s">
        <v>11</v>
      </c>
      <c r="G272" s="4">
        <v>8</v>
      </c>
      <c r="H272" s="4" t="s">
        <v>492</v>
      </c>
      <c r="I272" s="3">
        <v>55747.000000000102</v>
      </c>
      <c r="J272" s="3">
        <f t="shared" si="4"/>
        <v>445976.00000000081</v>
      </c>
      <c r="M272" s="5"/>
    </row>
    <row r="273" spans="1:13" ht="43.2" x14ac:dyDescent="0.3">
      <c r="A273" s="4">
        <v>272</v>
      </c>
      <c r="B273" s="4" t="s">
        <v>566</v>
      </c>
      <c r="C273" s="4" t="s">
        <v>668</v>
      </c>
      <c r="D273" s="4" t="s">
        <v>566</v>
      </c>
      <c r="E273" s="4">
        <v>20111614</v>
      </c>
      <c r="F273" s="4" t="s">
        <v>11</v>
      </c>
      <c r="G273" s="4">
        <v>8</v>
      </c>
      <c r="H273" s="4" t="s">
        <v>492</v>
      </c>
      <c r="I273" s="3">
        <v>64305</v>
      </c>
      <c r="J273" s="3">
        <f t="shared" si="4"/>
        <v>514440</v>
      </c>
      <c r="M273" s="5"/>
    </row>
    <row r="274" spans="1:13" ht="43.2" x14ac:dyDescent="0.3">
      <c r="A274" s="4">
        <v>273</v>
      </c>
      <c r="B274" s="4" t="s">
        <v>567</v>
      </c>
      <c r="C274" s="26">
        <v>1572081</v>
      </c>
      <c r="D274" s="4" t="s">
        <v>567</v>
      </c>
      <c r="E274" s="4">
        <v>20111614</v>
      </c>
      <c r="F274" s="4" t="s">
        <v>11</v>
      </c>
      <c r="G274" s="4">
        <v>8</v>
      </c>
      <c r="H274" s="4" t="s">
        <v>492</v>
      </c>
      <c r="I274" s="3">
        <v>64959.000000000502</v>
      </c>
      <c r="J274" s="3">
        <f t="shared" si="4"/>
        <v>519672.00000000402</v>
      </c>
      <c r="M274" s="5"/>
    </row>
    <row r="275" spans="1:13" ht="43.2" x14ac:dyDescent="0.3">
      <c r="A275" s="4">
        <v>274</v>
      </c>
      <c r="B275" s="4" t="s">
        <v>568</v>
      </c>
      <c r="C275" s="26">
        <v>1572083</v>
      </c>
      <c r="D275" s="4" t="s">
        <v>568</v>
      </c>
      <c r="E275" s="4">
        <v>20111614</v>
      </c>
      <c r="F275" s="4" t="s">
        <v>11</v>
      </c>
      <c r="G275" s="4">
        <v>8</v>
      </c>
      <c r="H275" s="4" t="s">
        <v>492</v>
      </c>
      <c r="I275" s="3">
        <v>64959.000000000502</v>
      </c>
      <c r="J275" s="3">
        <f t="shared" si="4"/>
        <v>519672.00000000402</v>
      </c>
      <c r="M275" s="5"/>
    </row>
    <row r="276" spans="1:13" ht="43.2" x14ac:dyDescent="0.3">
      <c r="A276" s="4">
        <v>275</v>
      </c>
      <c r="B276" s="4" t="s">
        <v>569</v>
      </c>
      <c r="C276" s="25">
        <v>1572083</v>
      </c>
      <c r="D276" s="4" t="s">
        <v>569</v>
      </c>
      <c r="E276" s="4">
        <v>20111614</v>
      </c>
      <c r="F276" s="4" t="s">
        <v>11</v>
      </c>
      <c r="G276" s="4">
        <v>8</v>
      </c>
      <c r="H276" s="4" t="s">
        <v>492</v>
      </c>
      <c r="I276" s="3">
        <v>64959.000000000502</v>
      </c>
      <c r="J276" s="3">
        <f t="shared" si="4"/>
        <v>519672.00000000402</v>
      </c>
      <c r="M276" s="5"/>
    </row>
    <row r="277" spans="1:13" ht="43.2" x14ac:dyDescent="0.3">
      <c r="A277" s="4">
        <v>276</v>
      </c>
      <c r="B277" s="4" t="s">
        <v>570</v>
      </c>
      <c r="C277" s="26">
        <v>1572083</v>
      </c>
      <c r="D277" s="4" t="s">
        <v>570</v>
      </c>
      <c r="E277" s="4">
        <v>20111614</v>
      </c>
      <c r="F277" s="4" t="s">
        <v>11</v>
      </c>
      <c r="G277" s="4">
        <v>10</v>
      </c>
      <c r="H277" s="4" t="s">
        <v>492</v>
      </c>
      <c r="I277" s="3">
        <v>64959.000000000502</v>
      </c>
      <c r="J277" s="3">
        <f t="shared" si="4"/>
        <v>649590.00000000501</v>
      </c>
      <c r="M277" s="5"/>
    </row>
    <row r="278" spans="1:13" ht="28.8" x14ac:dyDescent="0.3">
      <c r="A278" s="4">
        <v>277</v>
      </c>
      <c r="B278" s="4" t="s">
        <v>571</v>
      </c>
      <c r="C278" s="25">
        <v>1232074</v>
      </c>
      <c r="D278" s="4" t="s">
        <v>571</v>
      </c>
      <c r="E278" s="4">
        <v>27112700</v>
      </c>
      <c r="F278" s="4" t="s">
        <v>11</v>
      </c>
      <c r="G278" s="4">
        <v>3</v>
      </c>
      <c r="H278" s="4" t="s">
        <v>492</v>
      </c>
      <c r="I278" s="3">
        <v>90616</v>
      </c>
      <c r="J278" s="3">
        <f t="shared" si="4"/>
        <v>271848</v>
      </c>
      <c r="M278" s="5"/>
    </row>
    <row r="279" spans="1:13" ht="28.8" x14ac:dyDescent="0.3">
      <c r="A279" s="4">
        <v>278</v>
      </c>
      <c r="B279" s="4" t="s">
        <v>572</v>
      </c>
      <c r="C279" s="25">
        <v>1232082</v>
      </c>
      <c r="D279" s="4" t="s">
        <v>572</v>
      </c>
      <c r="E279" s="4">
        <v>27112700</v>
      </c>
      <c r="F279" s="4" t="s">
        <v>11</v>
      </c>
      <c r="G279" s="4">
        <v>3</v>
      </c>
      <c r="H279" s="4" t="s">
        <v>492</v>
      </c>
      <c r="I279" s="3">
        <v>74120.000000000306</v>
      </c>
      <c r="J279" s="3">
        <f t="shared" si="4"/>
        <v>222360.00000000093</v>
      </c>
      <c r="M279" s="5"/>
    </row>
    <row r="280" spans="1:13" ht="28.8" x14ac:dyDescent="0.3">
      <c r="A280" s="4">
        <v>279</v>
      </c>
      <c r="B280" s="4" t="s">
        <v>574</v>
      </c>
      <c r="C280" s="26">
        <v>1011234</v>
      </c>
      <c r="D280" s="4" t="s">
        <v>573</v>
      </c>
      <c r="E280" s="4">
        <v>60104912</v>
      </c>
      <c r="F280" s="4" t="s">
        <v>78</v>
      </c>
      <c r="G280" s="4">
        <v>7</v>
      </c>
      <c r="H280" s="4" t="s">
        <v>492</v>
      </c>
      <c r="I280" s="3">
        <v>131249</v>
      </c>
      <c r="J280" s="3">
        <f t="shared" si="4"/>
        <v>918743</v>
      </c>
      <c r="M280" s="5"/>
    </row>
    <row r="281" spans="1:13" ht="28.8" x14ac:dyDescent="0.3">
      <c r="A281" s="4">
        <v>280</v>
      </c>
      <c r="B281" s="4" t="s">
        <v>576</v>
      </c>
      <c r="C281" s="26">
        <v>1175057</v>
      </c>
      <c r="D281" s="4" t="s">
        <v>575</v>
      </c>
      <c r="E281" s="4">
        <v>60104912</v>
      </c>
      <c r="F281" s="4" t="s">
        <v>78</v>
      </c>
      <c r="G281" s="4">
        <v>1</v>
      </c>
      <c r="H281" s="4" t="s">
        <v>492</v>
      </c>
      <c r="I281" s="3">
        <v>538866</v>
      </c>
      <c r="J281" s="3">
        <f t="shared" si="4"/>
        <v>538866</v>
      </c>
      <c r="M281" s="5"/>
    </row>
    <row r="282" spans="1:13" ht="28.8" x14ac:dyDescent="0.3">
      <c r="A282" s="4">
        <v>281</v>
      </c>
      <c r="B282" s="4" t="s">
        <v>578</v>
      </c>
      <c r="C282" s="26">
        <v>1011550</v>
      </c>
      <c r="D282" s="4" t="s">
        <v>577</v>
      </c>
      <c r="E282" s="4">
        <v>60104912</v>
      </c>
      <c r="F282" s="4" t="s">
        <v>78</v>
      </c>
      <c r="G282" s="4">
        <v>26</v>
      </c>
      <c r="H282" s="4" t="s">
        <v>492</v>
      </c>
      <c r="I282" s="3">
        <v>667221</v>
      </c>
      <c r="J282" s="3">
        <f t="shared" si="4"/>
        <v>17347746</v>
      </c>
      <c r="M282" s="5"/>
    </row>
    <row r="283" spans="1:13" ht="28.8" x14ac:dyDescent="0.3">
      <c r="A283" s="4">
        <v>282</v>
      </c>
      <c r="B283" s="4" t="s">
        <v>579</v>
      </c>
      <c r="C283" s="25">
        <v>1787346</v>
      </c>
      <c r="D283" s="4" t="s">
        <v>579</v>
      </c>
      <c r="E283" s="4">
        <v>27112700</v>
      </c>
      <c r="F283" s="4" t="s">
        <v>11</v>
      </c>
      <c r="G283" s="4">
        <v>2</v>
      </c>
      <c r="H283" s="4" t="s">
        <v>492</v>
      </c>
      <c r="I283" s="3">
        <v>1674522</v>
      </c>
      <c r="J283" s="3">
        <f t="shared" si="4"/>
        <v>3349044</v>
      </c>
      <c r="M283" s="5"/>
    </row>
    <row r="284" spans="1:13" ht="28.8" x14ac:dyDescent="0.3">
      <c r="A284" s="4">
        <v>283</v>
      </c>
      <c r="B284" s="4" t="s">
        <v>581</v>
      </c>
      <c r="C284" s="26">
        <v>1177868</v>
      </c>
      <c r="D284" s="4" t="s">
        <v>580</v>
      </c>
      <c r="E284" s="4">
        <v>60104912</v>
      </c>
      <c r="F284" s="4" t="s">
        <v>78</v>
      </c>
      <c r="G284" s="4">
        <v>3</v>
      </c>
      <c r="H284" s="4" t="s">
        <v>492</v>
      </c>
      <c r="I284" s="3">
        <v>2189067</v>
      </c>
      <c r="J284" s="3">
        <f t="shared" si="4"/>
        <v>6567201</v>
      </c>
      <c r="M284" s="5"/>
    </row>
    <row r="285" spans="1:13" ht="28.8" x14ac:dyDescent="0.3">
      <c r="A285" s="4">
        <v>284</v>
      </c>
      <c r="B285" s="4" t="s">
        <v>582</v>
      </c>
      <c r="C285" s="28">
        <v>1352875</v>
      </c>
      <c r="D285" s="4" t="s">
        <v>582</v>
      </c>
      <c r="E285" s="4">
        <v>30262002</v>
      </c>
      <c r="F285" s="4" t="s">
        <v>11</v>
      </c>
      <c r="G285" s="4">
        <v>1</v>
      </c>
      <c r="H285" s="4" t="s">
        <v>492</v>
      </c>
      <c r="I285" s="3">
        <v>6604095</v>
      </c>
      <c r="J285" s="3">
        <f t="shared" si="4"/>
        <v>6604095</v>
      </c>
      <c r="M285" s="5"/>
    </row>
    <row r="286" spans="1:13" ht="28.8" x14ac:dyDescent="0.3">
      <c r="A286" s="4">
        <v>285</v>
      </c>
      <c r="B286" s="4" t="s">
        <v>583</v>
      </c>
      <c r="C286" s="28">
        <v>1400795</v>
      </c>
      <c r="D286" s="4" t="s">
        <v>583</v>
      </c>
      <c r="E286" s="4">
        <v>30262002</v>
      </c>
      <c r="F286" s="4" t="s">
        <v>11</v>
      </c>
      <c r="G286" s="4">
        <v>1</v>
      </c>
      <c r="H286" s="4" t="s">
        <v>492</v>
      </c>
      <c r="I286" s="3">
        <v>16673390</v>
      </c>
      <c r="J286" s="3">
        <f t="shared" si="4"/>
        <v>16673390</v>
      </c>
      <c r="M286" s="5"/>
    </row>
    <row r="287" spans="1:13" ht="28.8" x14ac:dyDescent="0.3">
      <c r="A287" s="4">
        <v>286</v>
      </c>
      <c r="B287" s="4" t="s">
        <v>585</v>
      </c>
      <c r="C287" s="25" t="s">
        <v>668</v>
      </c>
      <c r="D287" s="4" t="s">
        <v>584</v>
      </c>
      <c r="E287" s="4">
        <v>27112402</v>
      </c>
      <c r="F287" s="4" t="s">
        <v>11</v>
      </c>
      <c r="G287" s="4">
        <v>8</v>
      </c>
      <c r="H287" s="4" t="s">
        <v>492</v>
      </c>
      <c r="I287" s="3">
        <v>67790.000000000698</v>
      </c>
      <c r="J287" s="3">
        <f t="shared" si="4"/>
        <v>542320.00000000559</v>
      </c>
      <c r="M287" s="5"/>
    </row>
    <row r="288" spans="1:13" ht="28.8" x14ac:dyDescent="0.3">
      <c r="A288" s="4">
        <v>287</v>
      </c>
      <c r="B288" s="4" t="s">
        <v>587</v>
      </c>
      <c r="C288" s="26">
        <v>1560954</v>
      </c>
      <c r="D288" s="4" t="s">
        <v>586</v>
      </c>
      <c r="E288" s="4">
        <v>31201530</v>
      </c>
      <c r="F288" s="4" t="s">
        <v>21</v>
      </c>
      <c r="G288" s="4">
        <v>8</v>
      </c>
      <c r="H288" s="4" t="s">
        <v>492</v>
      </c>
      <c r="I288" s="3">
        <v>363975</v>
      </c>
      <c r="J288" s="3">
        <f t="shared" si="4"/>
        <v>2911800</v>
      </c>
      <c r="M288" s="5"/>
    </row>
    <row r="289" spans="1:13" x14ac:dyDescent="0.3">
      <c r="A289" s="4">
        <v>288</v>
      </c>
      <c r="B289" s="4" t="s">
        <v>588</v>
      </c>
      <c r="C289" s="26">
        <v>1083762</v>
      </c>
      <c r="D289" s="4" t="s">
        <v>588</v>
      </c>
      <c r="E289" s="4">
        <v>39121409</v>
      </c>
      <c r="F289" s="4" t="s">
        <v>11</v>
      </c>
      <c r="G289" s="4">
        <v>32</v>
      </c>
      <c r="H289" s="4" t="s">
        <v>492</v>
      </c>
      <c r="I289" s="3">
        <v>6363.0000000008404</v>
      </c>
      <c r="J289" s="3">
        <f t="shared" si="4"/>
        <v>203616.00000002689</v>
      </c>
      <c r="M289" s="5"/>
    </row>
    <row r="290" spans="1:13" x14ac:dyDescent="0.3">
      <c r="A290" s="4">
        <v>289</v>
      </c>
      <c r="B290" s="4" t="s">
        <v>589</v>
      </c>
      <c r="C290" s="26">
        <v>1454733</v>
      </c>
      <c r="D290" s="4" t="s">
        <v>589</v>
      </c>
      <c r="E290" s="4">
        <v>39121409</v>
      </c>
      <c r="F290" s="4" t="s">
        <v>11</v>
      </c>
      <c r="G290" s="4">
        <v>30</v>
      </c>
      <c r="H290" s="4" t="s">
        <v>492</v>
      </c>
      <c r="I290" s="3">
        <v>9168.0000000004293</v>
      </c>
      <c r="J290" s="3">
        <f t="shared" si="4"/>
        <v>275040.00000001286</v>
      </c>
      <c r="M290" s="5"/>
    </row>
    <row r="291" spans="1:13" ht="43.2" x14ac:dyDescent="0.3">
      <c r="A291" s="4">
        <v>290</v>
      </c>
      <c r="B291" s="4" t="s">
        <v>591</v>
      </c>
      <c r="C291" s="4" t="s">
        <v>668</v>
      </c>
      <c r="D291" s="4" t="s">
        <v>591</v>
      </c>
      <c r="E291" s="4">
        <v>25172000</v>
      </c>
      <c r="F291" s="4" t="s">
        <v>11</v>
      </c>
      <c r="G291" s="4">
        <v>1</v>
      </c>
      <c r="H291" s="4" t="s">
        <v>592</v>
      </c>
      <c r="I291" s="3">
        <v>231392</v>
      </c>
      <c r="J291" s="3">
        <f t="shared" si="4"/>
        <v>231392</v>
      </c>
      <c r="M291" s="5"/>
    </row>
    <row r="292" spans="1:13" ht="28.8" x14ac:dyDescent="0.3">
      <c r="A292" s="4">
        <v>291</v>
      </c>
      <c r="B292" s="4" t="s">
        <v>593</v>
      </c>
      <c r="C292" s="26">
        <v>1149383</v>
      </c>
      <c r="D292" s="4" t="s">
        <v>593</v>
      </c>
      <c r="E292" s="4">
        <v>25172000</v>
      </c>
      <c r="F292" s="4" t="s">
        <v>11</v>
      </c>
      <c r="G292" s="4">
        <v>1</v>
      </c>
      <c r="H292" s="4" t="s">
        <v>592</v>
      </c>
      <c r="I292" s="3">
        <v>697686</v>
      </c>
      <c r="J292" s="3">
        <f t="shared" si="4"/>
        <v>697686</v>
      </c>
      <c r="M292" s="5"/>
    </row>
    <row r="293" spans="1:13" ht="28.8" x14ac:dyDescent="0.3">
      <c r="A293" s="4">
        <v>292</v>
      </c>
      <c r="B293" s="4" t="s">
        <v>595</v>
      </c>
      <c r="C293" s="26">
        <v>1075148</v>
      </c>
      <c r="D293" s="4" t="s">
        <v>594</v>
      </c>
      <c r="E293" s="4">
        <v>25172000</v>
      </c>
      <c r="F293" s="4" t="s">
        <v>11</v>
      </c>
      <c r="G293" s="4">
        <v>1</v>
      </c>
      <c r="H293" s="4" t="s">
        <v>592</v>
      </c>
      <c r="I293" s="3">
        <v>182493</v>
      </c>
      <c r="J293" s="3">
        <f t="shared" si="4"/>
        <v>182493</v>
      </c>
      <c r="M293" s="5"/>
    </row>
    <row r="294" spans="1:13" ht="28.8" x14ac:dyDescent="0.3">
      <c r="A294" s="4">
        <v>293</v>
      </c>
      <c r="B294" s="4" t="s">
        <v>596</v>
      </c>
      <c r="C294" s="26">
        <v>1236183</v>
      </c>
      <c r="D294" s="4" t="s">
        <v>596</v>
      </c>
      <c r="E294" s="4">
        <v>25172000</v>
      </c>
      <c r="F294" s="4" t="s">
        <v>11</v>
      </c>
      <c r="G294" s="4">
        <v>2</v>
      </c>
      <c r="H294" s="4" t="s">
        <v>592</v>
      </c>
      <c r="I294" s="3">
        <v>101422</v>
      </c>
      <c r="J294" s="3">
        <f t="shared" si="4"/>
        <v>202844</v>
      </c>
      <c r="M294" s="5"/>
    </row>
    <row r="295" spans="1:13" ht="43.2" x14ac:dyDescent="0.3">
      <c r="A295" s="4">
        <v>294</v>
      </c>
      <c r="B295" s="4" t="s">
        <v>597</v>
      </c>
      <c r="C295" s="4" t="s">
        <v>668</v>
      </c>
      <c r="D295" s="4" t="s">
        <v>597</v>
      </c>
      <c r="E295" s="4">
        <v>25172000</v>
      </c>
      <c r="F295" s="4" t="s">
        <v>11</v>
      </c>
      <c r="G295" s="4">
        <v>1</v>
      </c>
      <c r="H295" s="4" t="s">
        <v>592</v>
      </c>
      <c r="I295" s="3">
        <v>488066</v>
      </c>
      <c r="J295" s="3">
        <f t="shared" si="4"/>
        <v>488066</v>
      </c>
      <c r="M295" s="5"/>
    </row>
    <row r="296" spans="1:13" ht="28.8" x14ac:dyDescent="0.3">
      <c r="A296" s="4">
        <v>295</v>
      </c>
      <c r="B296" s="4" t="s">
        <v>598</v>
      </c>
      <c r="C296" s="26">
        <v>1484623</v>
      </c>
      <c r="D296" s="4" t="s">
        <v>598</v>
      </c>
      <c r="E296" s="4">
        <v>40161504</v>
      </c>
      <c r="F296" s="4" t="s">
        <v>11</v>
      </c>
      <c r="G296" s="4">
        <v>1</v>
      </c>
      <c r="H296" s="4" t="s">
        <v>592</v>
      </c>
      <c r="I296" s="3">
        <v>357968</v>
      </c>
      <c r="J296" s="3">
        <f t="shared" si="4"/>
        <v>357968</v>
      </c>
      <c r="M296" s="5"/>
    </row>
    <row r="297" spans="1:13" ht="43.2" x14ac:dyDescent="0.3">
      <c r="A297" s="4">
        <v>296</v>
      </c>
      <c r="B297" s="4" t="s">
        <v>599</v>
      </c>
      <c r="C297" s="4" t="s">
        <v>668</v>
      </c>
      <c r="D297" s="4" t="s">
        <v>599</v>
      </c>
      <c r="E297" s="4">
        <v>40161530</v>
      </c>
      <c r="F297" s="4" t="s">
        <v>11</v>
      </c>
      <c r="G297" s="4">
        <v>1</v>
      </c>
      <c r="H297" s="4" t="s">
        <v>592</v>
      </c>
      <c r="I297" s="3">
        <v>586770</v>
      </c>
      <c r="J297" s="3">
        <f t="shared" si="4"/>
        <v>586770</v>
      </c>
      <c r="M297" s="5"/>
    </row>
    <row r="298" spans="1:13" ht="43.2" x14ac:dyDescent="0.3">
      <c r="A298" s="4">
        <v>297</v>
      </c>
      <c r="B298" s="4" t="s">
        <v>600</v>
      </c>
      <c r="C298" s="26">
        <v>1567486</v>
      </c>
      <c r="D298" s="4" t="s">
        <v>600</v>
      </c>
      <c r="E298" s="4">
        <v>40161504</v>
      </c>
      <c r="F298" s="4" t="s">
        <v>11</v>
      </c>
      <c r="G298" s="4">
        <v>1</v>
      </c>
      <c r="H298" s="4" t="s">
        <v>592</v>
      </c>
      <c r="I298" s="3">
        <v>865238</v>
      </c>
      <c r="J298" s="3">
        <f t="shared" si="4"/>
        <v>865238</v>
      </c>
      <c r="M298" s="5"/>
    </row>
    <row r="299" spans="1:13" ht="28.8" x14ac:dyDescent="0.3">
      <c r="A299" s="4">
        <v>298</v>
      </c>
      <c r="B299" s="4" t="s">
        <v>601</v>
      </c>
      <c r="C299" s="4">
        <v>1234479</v>
      </c>
      <c r="D299" s="4" t="s">
        <v>601</v>
      </c>
      <c r="E299" s="4">
        <v>25172000</v>
      </c>
      <c r="F299" s="4" t="s">
        <v>11</v>
      </c>
      <c r="G299" s="4">
        <v>2</v>
      </c>
      <c r="H299" s="4" t="s">
        <v>592</v>
      </c>
      <c r="I299" s="3">
        <v>147096</v>
      </c>
      <c r="J299" s="3">
        <f t="shared" si="4"/>
        <v>294192</v>
      </c>
      <c r="M299" s="5"/>
    </row>
    <row r="300" spans="1:13" ht="28.8" x14ac:dyDescent="0.3">
      <c r="A300" s="4">
        <v>299</v>
      </c>
      <c r="B300" s="4" t="s">
        <v>602</v>
      </c>
      <c r="C300" s="25">
        <v>1700685</v>
      </c>
      <c r="D300" s="4" t="s">
        <v>602</v>
      </c>
      <c r="E300" s="4">
        <v>40161505</v>
      </c>
      <c r="F300" s="4" t="s">
        <v>11</v>
      </c>
      <c r="G300" s="4">
        <v>2</v>
      </c>
      <c r="H300" s="4" t="s">
        <v>592</v>
      </c>
      <c r="I300" s="3">
        <v>122176</v>
      </c>
      <c r="J300" s="3">
        <f t="shared" si="4"/>
        <v>244352</v>
      </c>
      <c r="M300" s="5"/>
    </row>
    <row r="301" spans="1:13" ht="28.8" x14ac:dyDescent="0.3">
      <c r="A301" s="4">
        <v>300</v>
      </c>
      <c r="B301" s="4" t="s">
        <v>603</v>
      </c>
      <c r="C301" s="26">
        <v>1819744</v>
      </c>
      <c r="D301" s="4" t="s">
        <v>603</v>
      </c>
      <c r="E301" s="4">
        <v>40161504</v>
      </c>
      <c r="F301" s="4" t="s">
        <v>11</v>
      </c>
      <c r="G301" s="4">
        <v>1</v>
      </c>
      <c r="H301" s="4" t="s">
        <v>592</v>
      </c>
      <c r="I301" s="3">
        <v>593571</v>
      </c>
      <c r="J301" s="3">
        <f t="shared" si="4"/>
        <v>593571</v>
      </c>
      <c r="M301" s="5"/>
    </row>
    <row r="302" spans="1:13" ht="43.2" x14ac:dyDescent="0.3">
      <c r="A302" s="4">
        <v>301</v>
      </c>
      <c r="B302" s="4" t="s">
        <v>604</v>
      </c>
      <c r="C302" s="27">
        <v>1228748</v>
      </c>
      <c r="D302" s="4" t="s">
        <v>604</v>
      </c>
      <c r="E302" s="4">
        <v>15121806</v>
      </c>
      <c r="F302" s="4" t="s">
        <v>69</v>
      </c>
      <c r="G302" s="4">
        <v>2</v>
      </c>
      <c r="H302" s="4" t="s">
        <v>592</v>
      </c>
      <c r="I302" s="3">
        <v>911349</v>
      </c>
      <c r="J302" s="3">
        <f t="shared" si="4"/>
        <v>1822698</v>
      </c>
      <c r="M302" s="5"/>
    </row>
    <row r="303" spans="1:13" ht="57.6" x14ac:dyDescent="0.3">
      <c r="A303" s="4">
        <v>302</v>
      </c>
      <c r="B303" s="4" t="s">
        <v>606</v>
      </c>
      <c r="C303" s="25">
        <v>1713598</v>
      </c>
      <c r="D303" s="4" t="s">
        <v>605</v>
      </c>
      <c r="E303" s="4">
        <v>40161513</v>
      </c>
      <c r="F303" s="4" t="s">
        <v>11</v>
      </c>
      <c r="G303" s="4">
        <v>1</v>
      </c>
      <c r="H303" s="4" t="s">
        <v>592</v>
      </c>
      <c r="I303" s="3">
        <v>1362605</v>
      </c>
      <c r="J303" s="3">
        <f t="shared" si="4"/>
        <v>1362605</v>
      </c>
      <c r="M303" s="5"/>
    </row>
    <row r="304" spans="1:13" ht="57.6" x14ac:dyDescent="0.3">
      <c r="A304" s="4">
        <v>303</v>
      </c>
      <c r="B304" s="4" t="s">
        <v>607</v>
      </c>
      <c r="C304" s="25">
        <v>1819744</v>
      </c>
      <c r="D304" s="4" t="s">
        <v>607</v>
      </c>
      <c r="E304" s="4">
        <v>40161513</v>
      </c>
      <c r="F304" s="4" t="s">
        <v>11</v>
      </c>
      <c r="G304" s="4">
        <v>1</v>
      </c>
      <c r="H304" s="4" t="s">
        <v>592</v>
      </c>
      <c r="I304" s="3">
        <v>1413425</v>
      </c>
      <c r="J304" s="3">
        <f t="shared" si="4"/>
        <v>1413425</v>
      </c>
      <c r="M304" s="5"/>
    </row>
    <row r="305" spans="1:13" ht="43.2" x14ac:dyDescent="0.3">
      <c r="A305" s="4">
        <v>304</v>
      </c>
      <c r="B305" s="4" t="s">
        <v>610</v>
      </c>
      <c r="C305" s="26">
        <v>1019729</v>
      </c>
      <c r="D305" s="4" t="s">
        <v>609</v>
      </c>
      <c r="E305" s="4">
        <v>39121400</v>
      </c>
      <c r="F305" s="4" t="s">
        <v>11</v>
      </c>
      <c r="G305" s="4">
        <v>2</v>
      </c>
      <c r="H305" s="4" t="s">
        <v>611</v>
      </c>
      <c r="I305" s="3">
        <v>654060</v>
      </c>
      <c r="J305" s="3">
        <f t="shared" si="4"/>
        <v>1308120</v>
      </c>
      <c r="M305" s="5"/>
    </row>
    <row r="306" spans="1:13" ht="43.2" x14ac:dyDescent="0.3">
      <c r="A306" s="4">
        <v>305</v>
      </c>
      <c r="B306" s="4" t="s">
        <v>613</v>
      </c>
      <c r="C306" s="26">
        <v>1534480</v>
      </c>
      <c r="D306" s="4" t="s">
        <v>612</v>
      </c>
      <c r="E306" s="4">
        <v>39121419</v>
      </c>
      <c r="F306" s="4" t="s">
        <v>11</v>
      </c>
      <c r="G306" s="4">
        <v>2</v>
      </c>
      <c r="H306" s="4" t="s">
        <v>611</v>
      </c>
      <c r="I306" s="3">
        <v>748950</v>
      </c>
      <c r="J306" s="3">
        <f t="shared" si="4"/>
        <v>1497900</v>
      </c>
      <c r="M306" s="5"/>
    </row>
    <row r="307" spans="1:13" ht="43.2" x14ac:dyDescent="0.3">
      <c r="A307" s="4">
        <v>306</v>
      </c>
      <c r="B307" s="4" t="s">
        <v>615</v>
      </c>
      <c r="C307" s="26">
        <v>1233634</v>
      </c>
      <c r="D307" s="4" t="s">
        <v>614</v>
      </c>
      <c r="E307" s="4">
        <v>26111700</v>
      </c>
      <c r="F307" s="4" t="s">
        <v>21</v>
      </c>
      <c r="G307" s="4">
        <v>2</v>
      </c>
      <c r="H307" s="4" t="s">
        <v>611</v>
      </c>
      <c r="I307" s="3">
        <v>333452</v>
      </c>
      <c r="J307" s="3">
        <f t="shared" si="4"/>
        <v>666904</v>
      </c>
      <c r="M307" s="5"/>
    </row>
    <row r="308" spans="1:13" ht="43.2" x14ac:dyDescent="0.3">
      <c r="A308" s="4">
        <v>307</v>
      </c>
      <c r="B308" s="4" t="s">
        <v>617</v>
      </c>
      <c r="C308" s="26">
        <v>1526955</v>
      </c>
      <c r="D308" s="4" t="s">
        <v>616</v>
      </c>
      <c r="E308" s="4">
        <v>60104912</v>
      </c>
      <c r="F308" s="4" t="s">
        <v>21</v>
      </c>
      <c r="G308" s="4">
        <v>2</v>
      </c>
      <c r="H308" s="4" t="s">
        <v>611</v>
      </c>
      <c r="I308" s="3">
        <v>229918</v>
      </c>
      <c r="J308" s="3">
        <f t="shared" si="4"/>
        <v>459836</v>
      </c>
      <c r="M308" s="5"/>
    </row>
    <row r="309" spans="1:13" ht="28.8" x14ac:dyDescent="0.3">
      <c r="A309" s="4">
        <v>308</v>
      </c>
      <c r="B309" s="4" t="s">
        <v>618</v>
      </c>
      <c r="C309" s="26">
        <v>1324769</v>
      </c>
      <c r="D309" s="4" t="s">
        <v>618</v>
      </c>
      <c r="E309" s="4">
        <v>26111702</v>
      </c>
      <c r="F309" s="4" t="s">
        <v>619</v>
      </c>
      <c r="G309" s="4">
        <v>55</v>
      </c>
      <c r="H309" s="4" t="s">
        <v>620</v>
      </c>
      <c r="I309" s="3">
        <v>13578</v>
      </c>
      <c r="J309" s="3">
        <f t="shared" si="4"/>
        <v>746790</v>
      </c>
      <c r="M309" s="5"/>
    </row>
    <row r="310" spans="1:13" ht="28.8" x14ac:dyDescent="0.3">
      <c r="A310" s="4">
        <v>309</v>
      </c>
      <c r="B310" s="4" t="s">
        <v>622</v>
      </c>
      <c r="C310" s="26">
        <v>1602073</v>
      </c>
      <c r="D310" s="4" t="s">
        <v>621</v>
      </c>
      <c r="E310" s="4">
        <v>26111702</v>
      </c>
      <c r="F310" s="4" t="s">
        <v>11</v>
      </c>
      <c r="G310" s="4">
        <v>55</v>
      </c>
      <c r="H310" s="4" t="s">
        <v>620</v>
      </c>
      <c r="I310" s="3">
        <v>24201.0000000006</v>
      </c>
      <c r="J310" s="3">
        <f t="shared" si="4"/>
        <v>1331055.0000000331</v>
      </c>
      <c r="M310" s="5"/>
    </row>
    <row r="311" spans="1:13" ht="28.8" x14ac:dyDescent="0.3">
      <c r="A311" s="4">
        <v>310</v>
      </c>
      <c r="B311" s="4" t="s">
        <v>624</v>
      </c>
      <c r="C311" s="27">
        <v>1261294</v>
      </c>
      <c r="D311" s="4" t="s">
        <v>623</v>
      </c>
      <c r="E311" s="4">
        <v>26111700</v>
      </c>
      <c r="F311" s="4" t="s">
        <v>619</v>
      </c>
      <c r="G311" s="4">
        <v>25</v>
      </c>
      <c r="H311" s="4" t="s">
        <v>620</v>
      </c>
      <c r="I311" s="3">
        <v>177198</v>
      </c>
      <c r="J311" s="3">
        <f t="shared" si="4"/>
        <v>4429950</v>
      </c>
      <c r="M311" s="5"/>
    </row>
    <row r="312" spans="1:13" ht="28.8" x14ac:dyDescent="0.3">
      <c r="A312" s="4">
        <v>311</v>
      </c>
      <c r="B312" s="4" t="s">
        <v>626</v>
      </c>
      <c r="C312" s="27">
        <v>1625873</v>
      </c>
      <c r="D312" s="4" t="s">
        <v>625</v>
      </c>
      <c r="E312" s="4">
        <v>26111706</v>
      </c>
      <c r="F312" s="4" t="s">
        <v>37</v>
      </c>
      <c r="G312" s="4">
        <v>20</v>
      </c>
      <c r="H312" s="4" t="s">
        <v>620</v>
      </c>
      <c r="I312" s="3">
        <v>23702</v>
      </c>
      <c r="J312" s="3">
        <f t="shared" si="4"/>
        <v>474040</v>
      </c>
      <c r="M312" s="5"/>
    </row>
    <row r="313" spans="1:13" ht="28.8" x14ac:dyDescent="0.3">
      <c r="A313" s="4">
        <v>312</v>
      </c>
      <c r="B313" s="4" t="s">
        <v>628</v>
      </c>
      <c r="C313" s="26">
        <v>1162294</v>
      </c>
      <c r="D313" s="4" t="s">
        <v>627</v>
      </c>
      <c r="E313" s="4">
        <v>26111706</v>
      </c>
      <c r="F313" s="4" t="s">
        <v>11</v>
      </c>
      <c r="G313" s="4">
        <v>4</v>
      </c>
      <c r="H313" s="4" t="s">
        <v>620</v>
      </c>
      <c r="I313" s="3">
        <v>464604</v>
      </c>
      <c r="J313" s="3">
        <f t="shared" si="4"/>
        <v>1858416</v>
      </c>
      <c r="M313" s="5"/>
    </row>
    <row r="314" spans="1:13" ht="28.8" x14ac:dyDescent="0.3">
      <c r="A314" s="4">
        <v>313</v>
      </c>
      <c r="B314" s="4" t="s">
        <v>629</v>
      </c>
      <c r="C314" s="31" t="s">
        <v>670</v>
      </c>
      <c r="D314" s="4" t="s">
        <v>629</v>
      </c>
      <c r="E314" s="4">
        <v>26111703</v>
      </c>
      <c r="F314" s="4" t="s">
        <v>11</v>
      </c>
      <c r="G314" s="4">
        <v>4</v>
      </c>
      <c r="H314" s="4" t="s">
        <v>620</v>
      </c>
      <c r="I314" s="3">
        <v>747127</v>
      </c>
      <c r="J314" s="3">
        <f t="shared" si="4"/>
        <v>2988508</v>
      </c>
      <c r="M314" s="5"/>
    </row>
    <row r="315" spans="1:13" ht="28.8" x14ac:dyDescent="0.3">
      <c r="A315" s="4">
        <v>314</v>
      </c>
      <c r="B315" s="4" t="s">
        <v>630</v>
      </c>
      <c r="C315" s="26">
        <v>1758075</v>
      </c>
      <c r="D315" s="4" t="s">
        <v>630</v>
      </c>
      <c r="E315" s="4">
        <v>26111702</v>
      </c>
      <c r="F315" s="4" t="s">
        <v>11</v>
      </c>
      <c r="G315" s="4">
        <v>4</v>
      </c>
      <c r="H315" s="4" t="s">
        <v>620</v>
      </c>
      <c r="I315" s="3">
        <v>991600</v>
      </c>
      <c r="J315" s="3">
        <f t="shared" si="4"/>
        <v>3966400</v>
      </c>
      <c r="M315" s="5"/>
    </row>
    <row r="316" spans="1:13" ht="28.8" x14ac:dyDescent="0.3">
      <c r="A316" s="4">
        <v>315</v>
      </c>
      <c r="B316" s="4" t="s">
        <v>632</v>
      </c>
      <c r="C316" s="4" t="s">
        <v>668</v>
      </c>
      <c r="D316" s="4" t="s">
        <v>631</v>
      </c>
      <c r="E316" s="4">
        <v>26111702</v>
      </c>
      <c r="F316" s="4" t="s">
        <v>11</v>
      </c>
      <c r="G316" s="4">
        <v>4</v>
      </c>
      <c r="H316" s="4" t="s">
        <v>620</v>
      </c>
      <c r="I316" s="3">
        <v>767690</v>
      </c>
      <c r="J316" s="3">
        <f t="shared" si="4"/>
        <v>3070760</v>
      </c>
      <c r="M316" s="5"/>
    </row>
    <row r="317" spans="1:13" ht="28.8" x14ac:dyDescent="0.3">
      <c r="A317" s="4">
        <v>316</v>
      </c>
      <c r="B317" s="4" t="s">
        <v>633</v>
      </c>
      <c r="C317" s="26">
        <v>1244848</v>
      </c>
      <c r="D317" s="4" t="s">
        <v>633</v>
      </c>
      <c r="E317" s="4">
        <v>26111711</v>
      </c>
      <c r="F317" s="4" t="s">
        <v>11</v>
      </c>
      <c r="G317" s="4">
        <v>4</v>
      </c>
      <c r="H317" s="4" t="s">
        <v>620</v>
      </c>
      <c r="I317" s="3">
        <v>1623345</v>
      </c>
      <c r="J317" s="3">
        <f t="shared" si="4"/>
        <v>6493380</v>
      </c>
      <c r="M317" s="5"/>
    </row>
    <row r="318" spans="1:13" ht="28.8" x14ac:dyDescent="0.3">
      <c r="A318" s="4">
        <v>317</v>
      </c>
      <c r="B318" s="4" t="s">
        <v>635</v>
      </c>
      <c r="C318" s="26">
        <v>1132310</v>
      </c>
      <c r="D318" s="4" t="s">
        <v>634</v>
      </c>
      <c r="E318" s="4">
        <v>39111710</v>
      </c>
      <c r="F318" s="4" t="s">
        <v>11</v>
      </c>
      <c r="G318" s="4">
        <v>30</v>
      </c>
      <c r="H318" s="4" t="s">
        <v>636</v>
      </c>
      <c r="I318" s="3">
        <v>19090.000000000298</v>
      </c>
      <c r="J318" s="3">
        <f t="shared" si="4"/>
        <v>572700.00000000896</v>
      </c>
      <c r="M318" s="5"/>
    </row>
    <row r="319" spans="1:13" ht="28.8" x14ac:dyDescent="0.3">
      <c r="A319" s="4">
        <v>318</v>
      </c>
      <c r="B319" s="4" t="s">
        <v>637</v>
      </c>
      <c r="C319" s="27">
        <v>1229838</v>
      </c>
      <c r="D319" s="4" t="s">
        <v>637</v>
      </c>
      <c r="E319" s="4">
        <v>26101732</v>
      </c>
      <c r="F319" s="4" t="s">
        <v>11</v>
      </c>
      <c r="G319" s="4">
        <v>7</v>
      </c>
      <c r="H319" s="4" t="s">
        <v>638</v>
      </c>
      <c r="I319" s="3">
        <v>30623.000000000899</v>
      </c>
      <c r="J319" s="3">
        <f t="shared" si="4"/>
        <v>214361.00000000629</v>
      </c>
      <c r="M319" s="5"/>
    </row>
    <row r="320" spans="1:13" ht="28.8" x14ac:dyDescent="0.3">
      <c r="A320" s="4">
        <v>319</v>
      </c>
      <c r="B320" s="4" t="s">
        <v>640</v>
      </c>
      <c r="C320" s="26">
        <v>1099433</v>
      </c>
      <c r="D320" s="4" t="s">
        <v>639</v>
      </c>
      <c r="E320" s="4">
        <v>26111711</v>
      </c>
      <c r="F320" s="4" t="s">
        <v>11</v>
      </c>
      <c r="G320" s="4">
        <v>16</v>
      </c>
      <c r="H320" s="4" t="s">
        <v>620</v>
      </c>
      <c r="I320" s="3">
        <v>147362</v>
      </c>
      <c r="J320" s="3">
        <f t="shared" si="4"/>
        <v>2357792</v>
      </c>
      <c r="M320" s="5"/>
    </row>
    <row r="321" spans="1:13" ht="28.8" x14ac:dyDescent="0.3">
      <c r="A321" s="4">
        <v>320</v>
      </c>
      <c r="B321" s="4" t="s">
        <v>643</v>
      </c>
      <c r="C321" s="26">
        <v>1026956</v>
      </c>
      <c r="D321" s="4" t="s">
        <v>642</v>
      </c>
      <c r="E321" s="4">
        <v>39211000</v>
      </c>
      <c r="F321" s="4" t="s">
        <v>11</v>
      </c>
      <c r="G321" s="4">
        <v>10</v>
      </c>
      <c r="H321" s="4" t="s">
        <v>644</v>
      </c>
      <c r="I321" s="3">
        <v>47168.000000000502</v>
      </c>
      <c r="J321" s="3">
        <f t="shared" si="4"/>
        <v>471680.00000000501</v>
      </c>
      <c r="M321" s="5"/>
    </row>
    <row r="322" spans="1:13" ht="28.8" x14ac:dyDescent="0.3">
      <c r="A322" s="4">
        <v>321</v>
      </c>
      <c r="B322" s="4" t="s">
        <v>646</v>
      </c>
      <c r="C322" s="26">
        <v>1069950</v>
      </c>
      <c r="D322" s="4" t="s">
        <v>645</v>
      </c>
      <c r="E322" s="4">
        <v>39121601</v>
      </c>
      <c r="F322" s="4" t="s">
        <v>11</v>
      </c>
      <c r="G322" s="4">
        <v>1</v>
      </c>
      <c r="H322" s="4" t="s">
        <v>644</v>
      </c>
      <c r="I322" s="3">
        <v>288163</v>
      </c>
      <c r="J322" s="3">
        <f t="shared" ref="J322:J328" si="5">I322*G322</f>
        <v>288163</v>
      </c>
      <c r="M322" s="5"/>
    </row>
    <row r="323" spans="1:13" ht="28.8" x14ac:dyDescent="0.3">
      <c r="A323" s="4">
        <v>322</v>
      </c>
      <c r="B323" s="4" t="s">
        <v>649</v>
      </c>
      <c r="C323" s="26">
        <v>1719140</v>
      </c>
      <c r="D323" s="4" t="s">
        <v>648</v>
      </c>
      <c r="E323" s="4">
        <v>27111907</v>
      </c>
      <c r="F323" s="4" t="s">
        <v>11</v>
      </c>
      <c r="G323" s="4">
        <v>4</v>
      </c>
      <c r="H323" s="4" t="s">
        <v>650</v>
      </c>
      <c r="I323" s="3">
        <v>17412</v>
      </c>
      <c r="J323" s="3">
        <f t="shared" si="5"/>
        <v>69648</v>
      </c>
      <c r="M323" s="5"/>
    </row>
    <row r="324" spans="1:13" ht="28.8" x14ac:dyDescent="0.3">
      <c r="A324" s="4">
        <v>323</v>
      </c>
      <c r="B324" s="4" t="s">
        <v>652</v>
      </c>
      <c r="C324" s="26">
        <v>1489827</v>
      </c>
      <c r="D324" s="4" t="s">
        <v>651</v>
      </c>
      <c r="E324" s="4">
        <v>60121241</v>
      </c>
      <c r="F324" s="4" t="s">
        <v>11</v>
      </c>
      <c r="G324" s="4">
        <v>42</v>
      </c>
      <c r="H324" s="4" t="s">
        <v>650</v>
      </c>
      <c r="I324" s="3">
        <v>5245.0000000005002</v>
      </c>
      <c r="J324" s="3">
        <f t="shared" si="5"/>
        <v>220290.00000002101</v>
      </c>
      <c r="M324" s="5"/>
    </row>
    <row r="325" spans="1:13" ht="28.8" x14ac:dyDescent="0.3">
      <c r="A325" s="4">
        <v>324</v>
      </c>
      <c r="B325" s="4" t="s">
        <v>654</v>
      </c>
      <c r="C325" s="27">
        <v>1523891</v>
      </c>
      <c r="D325" s="4" t="s">
        <v>653</v>
      </c>
      <c r="E325" s="4">
        <v>40141742</v>
      </c>
      <c r="F325" s="4" t="s">
        <v>11</v>
      </c>
      <c r="G325" s="4">
        <v>40</v>
      </c>
      <c r="H325" s="4" t="s">
        <v>650</v>
      </c>
      <c r="I325" s="3">
        <v>4783.0000000001601</v>
      </c>
      <c r="J325" s="3">
        <f t="shared" si="5"/>
        <v>191320.0000000064</v>
      </c>
      <c r="M325" s="5"/>
    </row>
    <row r="326" spans="1:13" ht="28.8" x14ac:dyDescent="0.3">
      <c r="A326" s="4">
        <v>325</v>
      </c>
      <c r="B326" s="4" t="s">
        <v>655</v>
      </c>
      <c r="C326" s="27">
        <v>1312931</v>
      </c>
      <c r="D326" s="4" t="s">
        <v>655</v>
      </c>
      <c r="E326" s="4">
        <v>31211904</v>
      </c>
      <c r="F326" s="4" t="s">
        <v>11</v>
      </c>
      <c r="G326" s="4">
        <v>5</v>
      </c>
      <c r="H326" s="4" t="s">
        <v>650</v>
      </c>
      <c r="I326" s="3">
        <v>8700.0000000002492</v>
      </c>
      <c r="J326" s="3">
        <f t="shared" si="5"/>
        <v>43500.000000001244</v>
      </c>
      <c r="M326" s="5"/>
    </row>
    <row r="327" spans="1:13" ht="28.8" x14ac:dyDescent="0.3">
      <c r="A327" s="4">
        <v>326</v>
      </c>
      <c r="B327" s="4" t="s">
        <v>656</v>
      </c>
      <c r="C327" s="27">
        <v>1022850</v>
      </c>
      <c r="D327" s="4" t="s">
        <v>656</v>
      </c>
      <c r="E327" s="4">
        <v>31211904</v>
      </c>
      <c r="F327" s="4" t="s">
        <v>11</v>
      </c>
      <c r="G327" s="4">
        <v>13</v>
      </c>
      <c r="H327" s="4" t="s">
        <v>650</v>
      </c>
      <c r="I327" s="3">
        <v>7930.0000000004802</v>
      </c>
      <c r="J327" s="3">
        <f t="shared" si="5"/>
        <v>103090.00000000624</v>
      </c>
      <c r="M327" s="5"/>
    </row>
    <row r="328" spans="1:13" ht="28.8" x14ac:dyDescent="0.3">
      <c r="A328" s="4">
        <v>327</v>
      </c>
      <c r="B328" s="4" t="s">
        <v>657</v>
      </c>
      <c r="C328" s="26">
        <v>1400051</v>
      </c>
      <c r="D328" s="4" t="s">
        <v>657</v>
      </c>
      <c r="E328" s="4">
        <v>31211904</v>
      </c>
      <c r="F328" s="4" t="s">
        <v>11</v>
      </c>
      <c r="G328" s="4">
        <v>6</v>
      </c>
      <c r="H328" s="4" t="s">
        <v>650</v>
      </c>
      <c r="I328" s="3">
        <v>10975.0000000001</v>
      </c>
      <c r="J328" s="3">
        <f t="shared" si="5"/>
        <v>65850.000000000597</v>
      </c>
      <c r="M328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29"/>
  <sheetViews>
    <sheetView topLeftCell="A9" workbookViewId="0">
      <selection activeCell="H10" sqref="H10"/>
    </sheetView>
  </sheetViews>
  <sheetFormatPr baseColWidth="10" defaultColWidth="11.44140625" defaultRowHeight="14.4" x14ac:dyDescent="0.3"/>
  <cols>
    <col min="2" max="2" width="35.33203125" customWidth="1"/>
  </cols>
  <sheetData>
    <row r="1" spans="1:5" ht="15" thickBot="1" x14ac:dyDescent="0.35"/>
    <row r="2" spans="1:5" ht="36.6" thickBot="1" x14ac:dyDescent="0.35">
      <c r="A2" s="21" t="s">
        <v>1</v>
      </c>
      <c r="B2" s="22" t="s">
        <v>671</v>
      </c>
      <c r="C2" s="22" t="s">
        <v>672</v>
      </c>
      <c r="D2" s="22" t="s">
        <v>673</v>
      </c>
      <c r="E2" s="23" t="s">
        <v>674</v>
      </c>
    </row>
    <row r="3" spans="1:5" s="9" customFormat="1" ht="28.8" x14ac:dyDescent="0.3">
      <c r="A3" s="17">
        <v>1</v>
      </c>
      <c r="B3" s="18" t="s">
        <v>10</v>
      </c>
      <c r="C3" s="19">
        <v>60</v>
      </c>
      <c r="D3" s="18">
        <v>1</v>
      </c>
      <c r="E3" s="20">
        <f>C3-D3</f>
        <v>59</v>
      </c>
    </row>
    <row r="4" spans="1:5" s="9" customFormat="1" ht="28.8" x14ac:dyDescent="0.3">
      <c r="A4" s="11">
        <v>2</v>
      </c>
      <c r="B4" s="4" t="s">
        <v>16</v>
      </c>
      <c r="C4" s="10">
        <v>50</v>
      </c>
      <c r="D4" s="4">
        <v>1</v>
      </c>
      <c r="E4" s="12">
        <f t="shared" ref="E4:E67" si="0">C4-D4</f>
        <v>49</v>
      </c>
    </row>
    <row r="5" spans="1:5" s="9" customFormat="1" ht="28.8" x14ac:dyDescent="0.3">
      <c r="A5" s="11">
        <v>3</v>
      </c>
      <c r="B5" s="4" t="s">
        <v>20</v>
      </c>
      <c r="C5" s="10">
        <v>70</v>
      </c>
      <c r="D5" s="4">
        <v>1</v>
      </c>
      <c r="E5" s="12">
        <f t="shared" si="0"/>
        <v>69</v>
      </c>
    </row>
    <row r="6" spans="1:5" s="9" customFormat="1" x14ac:dyDescent="0.3">
      <c r="A6" s="11">
        <v>4</v>
      </c>
      <c r="B6" s="4" t="s">
        <v>23</v>
      </c>
      <c r="C6" s="10">
        <v>50</v>
      </c>
      <c r="D6" s="4">
        <v>1</v>
      </c>
      <c r="E6" s="12">
        <f t="shared" si="0"/>
        <v>49</v>
      </c>
    </row>
    <row r="7" spans="1:5" s="9" customFormat="1" x14ac:dyDescent="0.3">
      <c r="A7" s="11">
        <v>5</v>
      </c>
      <c r="B7" s="4" t="s">
        <v>25</v>
      </c>
      <c r="C7" s="10">
        <v>50</v>
      </c>
      <c r="D7" s="4">
        <v>1</v>
      </c>
      <c r="E7" s="12">
        <f t="shared" si="0"/>
        <v>49</v>
      </c>
    </row>
    <row r="8" spans="1:5" s="9" customFormat="1" x14ac:dyDescent="0.3">
      <c r="A8" s="11">
        <v>6</v>
      </c>
      <c r="B8" s="4" t="s">
        <v>27</v>
      </c>
      <c r="C8" s="10">
        <v>800</v>
      </c>
      <c r="D8" s="4">
        <v>285</v>
      </c>
      <c r="E8" s="12">
        <f t="shared" si="0"/>
        <v>515</v>
      </c>
    </row>
    <row r="9" spans="1:5" s="9" customFormat="1" x14ac:dyDescent="0.3">
      <c r="A9" s="11">
        <v>7</v>
      </c>
      <c r="B9" s="4" t="s">
        <v>29</v>
      </c>
      <c r="C9" s="10">
        <v>40</v>
      </c>
      <c r="D9" s="4">
        <v>1</v>
      </c>
      <c r="E9" s="12">
        <f t="shared" si="0"/>
        <v>39</v>
      </c>
    </row>
    <row r="10" spans="1:5" s="9" customFormat="1" x14ac:dyDescent="0.3">
      <c r="A10" s="11">
        <v>8</v>
      </c>
      <c r="B10" s="4" t="s">
        <v>29</v>
      </c>
      <c r="C10" s="10">
        <v>40</v>
      </c>
      <c r="D10" s="4">
        <v>1</v>
      </c>
      <c r="E10" s="12">
        <f t="shared" si="0"/>
        <v>39</v>
      </c>
    </row>
    <row r="11" spans="1:5" s="9" customFormat="1" ht="28.8" x14ac:dyDescent="0.3">
      <c r="A11" s="11">
        <v>9</v>
      </c>
      <c r="B11" s="4" t="s">
        <v>33</v>
      </c>
      <c r="C11" s="10">
        <v>20</v>
      </c>
      <c r="D11" s="4">
        <v>7</v>
      </c>
      <c r="E11" s="12">
        <f t="shared" si="0"/>
        <v>13</v>
      </c>
    </row>
    <row r="12" spans="1:5" s="9" customFormat="1" x14ac:dyDescent="0.3">
      <c r="A12" s="11">
        <v>10</v>
      </c>
      <c r="B12" s="4" t="s">
        <v>36</v>
      </c>
      <c r="C12" s="10">
        <v>20</v>
      </c>
      <c r="D12" s="4">
        <v>3</v>
      </c>
      <c r="E12" s="12">
        <f t="shared" si="0"/>
        <v>17</v>
      </c>
    </row>
    <row r="13" spans="1:5" s="9" customFormat="1" x14ac:dyDescent="0.3">
      <c r="A13" s="11">
        <v>11</v>
      </c>
      <c r="B13" s="4" t="s">
        <v>40</v>
      </c>
      <c r="C13" s="10">
        <v>200</v>
      </c>
      <c r="D13" s="4">
        <v>5</v>
      </c>
      <c r="E13" s="12">
        <f t="shared" si="0"/>
        <v>195</v>
      </c>
    </row>
    <row r="14" spans="1:5" s="9" customFormat="1" x14ac:dyDescent="0.3">
      <c r="A14" s="11">
        <v>12</v>
      </c>
      <c r="B14" s="4" t="s">
        <v>43</v>
      </c>
      <c r="C14" s="10">
        <v>200</v>
      </c>
      <c r="D14" s="4">
        <v>30</v>
      </c>
      <c r="E14" s="12">
        <f t="shared" si="0"/>
        <v>170</v>
      </c>
    </row>
    <row r="15" spans="1:5" s="9" customFormat="1" x14ac:dyDescent="0.3">
      <c r="A15" s="11">
        <v>13</v>
      </c>
      <c r="B15" s="4" t="s">
        <v>45</v>
      </c>
      <c r="C15" s="10">
        <v>200</v>
      </c>
      <c r="D15" s="4">
        <v>5</v>
      </c>
      <c r="E15" s="12">
        <f t="shared" si="0"/>
        <v>195</v>
      </c>
    </row>
    <row r="16" spans="1:5" s="9" customFormat="1" ht="28.8" x14ac:dyDescent="0.3">
      <c r="A16" s="11">
        <v>14</v>
      </c>
      <c r="B16" s="4" t="s">
        <v>47</v>
      </c>
      <c r="C16" s="10">
        <v>200</v>
      </c>
      <c r="D16" s="4">
        <v>5</v>
      </c>
      <c r="E16" s="12">
        <f t="shared" si="0"/>
        <v>195</v>
      </c>
    </row>
    <row r="17" spans="1:5" s="9" customFormat="1" ht="28.8" x14ac:dyDescent="0.3">
      <c r="A17" s="11">
        <v>15</v>
      </c>
      <c r="B17" s="4" t="s">
        <v>48</v>
      </c>
      <c r="C17" s="10">
        <v>200</v>
      </c>
      <c r="D17" s="4">
        <v>31</v>
      </c>
      <c r="E17" s="12">
        <f t="shared" si="0"/>
        <v>169</v>
      </c>
    </row>
    <row r="18" spans="1:5" s="9" customFormat="1" ht="28.8" x14ac:dyDescent="0.3">
      <c r="A18" s="11">
        <v>16</v>
      </c>
      <c r="B18" s="4" t="s">
        <v>50</v>
      </c>
      <c r="C18" s="10">
        <v>200</v>
      </c>
      <c r="D18" s="4">
        <v>30</v>
      </c>
      <c r="E18" s="12">
        <f t="shared" si="0"/>
        <v>170</v>
      </c>
    </row>
    <row r="19" spans="1:5" s="9" customFormat="1" ht="28.8" x14ac:dyDescent="0.3">
      <c r="A19" s="11">
        <v>17</v>
      </c>
      <c r="B19" s="4" t="s">
        <v>52</v>
      </c>
      <c r="C19" s="10">
        <v>200</v>
      </c>
      <c r="D19" s="4">
        <v>35</v>
      </c>
      <c r="E19" s="12">
        <f t="shared" si="0"/>
        <v>165</v>
      </c>
    </row>
    <row r="20" spans="1:5" s="9" customFormat="1" x14ac:dyDescent="0.3">
      <c r="A20" s="11">
        <v>18</v>
      </c>
      <c r="B20" s="4" t="s">
        <v>54</v>
      </c>
      <c r="C20" s="10">
        <v>50</v>
      </c>
      <c r="D20" s="4">
        <v>2</v>
      </c>
      <c r="E20" s="12">
        <f t="shared" si="0"/>
        <v>48</v>
      </c>
    </row>
    <row r="21" spans="1:5" s="9" customFormat="1" x14ac:dyDescent="0.3">
      <c r="A21" s="11">
        <v>19</v>
      </c>
      <c r="B21" s="4" t="s">
        <v>56</v>
      </c>
      <c r="C21" s="10">
        <v>20</v>
      </c>
      <c r="D21" s="4">
        <v>1</v>
      </c>
      <c r="E21" s="12">
        <f t="shared" si="0"/>
        <v>19</v>
      </c>
    </row>
    <row r="22" spans="1:5" s="9" customFormat="1" x14ac:dyDescent="0.3">
      <c r="A22" s="11">
        <v>20</v>
      </c>
      <c r="B22" s="4" t="s">
        <v>58</v>
      </c>
      <c r="C22" s="10">
        <v>20</v>
      </c>
      <c r="D22" s="4">
        <v>1</v>
      </c>
      <c r="E22" s="12">
        <f t="shared" si="0"/>
        <v>19</v>
      </c>
    </row>
    <row r="23" spans="1:5" s="9" customFormat="1" x14ac:dyDescent="0.3">
      <c r="A23" s="11">
        <v>21</v>
      </c>
      <c r="B23" s="4" t="s">
        <v>60</v>
      </c>
      <c r="C23" s="10">
        <v>20</v>
      </c>
      <c r="D23" s="4">
        <v>1</v>
      </c>
      <c r="E23" s="12">
        <f t="shared" si="0"/>
        <v>19</v>
      </c>
    </row>
    <row r="24" spans="1:5" s="9" customFormat="1" ht="28.8" x14ac:dyDescent="0.3">
      <c r="A24" s="11">
        <v>22</v>
      </c>
      <c r="B24" s="4" t="s">
        <v>62</v>
      </c>
      <c r="C24" s="10">
        <v>20</v>
      </c>
      <c r="D24" s="4">
        <v>1</v>
      </c>
      <c r="E24" s="12">
        <f t="shared" si="0"/>
        <v>19</v>
      </c>
    </row>
    <row r="25" spans="1:5" s="9" customFormat="1" x14ac:dyDescent="0.3">
      <c r="A25" s="11">
        <v>23</v>
      </c>
      <c r="B25" s="4" t="s">
        <v>65</v>
      </c>
      <c r="C25" s="10">
        <v>70</v>
      </c>
      <c r="D25" s="4">
        <v>1</v>
      </c>
      <c r="E25" s="12">
        <f t="shared" si="0"/>
        <v>69</v>
      </c>
    </row>
    <row r="26" spans="1:5" s="9" customFormat="1" x14ac:dyDescent="0.3">
      <c r="A26" s="11">
        <v>24</v>
      </c>
      <c r="B26" s="4" t="s">
        <v>68</v>
      </c>
      <c r="C26" s="10">
        <v>100</v>
      </c>
      <c r="D26" s="4">
        <v>1</v>
      </c>
      <c r="E26" s="12">
        <f t="shared" si="0"/>
        <v>99</v>
      </c>
    </row>
    <row r="27" spans="1:5" s="9" customFormat="1" x14ac:dyDescent="0.3">
      <c r="A27" s="11">
        <v>25</v>
      </c>
      <c r="B27" s="4" t="s">
        <v>71</v>
      </c>
      <c r="C27" s="10">
        <v>100</v>
      </c>
      <c r="D27" s="4">
        <v>1</v>
      </c>
      <c r="E27" s="12">
        <f t="shared" si="0"/>
        <v>99</v>
      </c>
    </row>
    <row r="28" spans="1:5" s="9" customFormat="1" x14ac:dyDescent="0.3">
      <c r="A28" s="11">
        <v>26</v>
      </c>
      <c r="B28" s="4" t="s">
        <v>73</v>
      </c>
      <c r="C28" s="10">
        <v>100</v>
      </c>
      <c r="D28" s="4">
        <v>1</v>
      </c>
      <c r="E28" s="12">
        <f t="shared" si="0"/>
        <v>99</v>
      </c>
    </row>
    <row r="29" spans="1:5" s="9" customFormat="1" x14ac:dyDescent="0.3">
      <c r="A29" s="11">
        <v>27</v>
      </c>
      <c r="B29" s="4" t="s">
        <v>75</v>
      </c>
      <c r="C29" s="10">
        <v>40</v>
      </c>
      <c r="D29" s="4">
        <v>2</v>
      </c>
      <c r="E29" s="12">
        <f t="shared" si="0"/>
        <v>38</v>
      </c>
    </row>
    <row r="30" spans="1:5" s="9" customFormat="1" x14ac:dyDescent="0.3">
      <c r="A30" s="11">
        <v>28</v>
      </c>
      <c r="B30" s="4" t="s">
        <v>77</v>
      </c>
      <c r="C30" s="10">
        <v>40</v>
      </c>
      <c r="D30" s="4">
        <v>2</v>
      </c>
      <c r="E30" s="12">
        <f t="shared" si="0"/>
        <v>38</v>
      </c>
    </row>
    <row r="31" spans="1:5" s="9" customFormat="1" x14ac:dyDescent="0.3">
      <c r="A31" s="11">
        <v>29</v>
      </c>
      <c r="B31" s="4" t="s">
        <v>80</v>
      </c>
      <c r="C31" s="10">
        <v>40</v>
      </c>
      <c r="D31" s="4">
        <v>1</v>
      </c>
      <c r="E31" s="12">
        <f t="shared" si="0"/>
        <v>39</v>
      </c>
    </row>
    <row r="32" spans="1:5" s="9" customFormat="1" x14ac:dyDescent="0.3">
      <c r="A32" s="11">
        <v>30</v>
      </c>
      <c r="B32" s="4" t="s">
        <v>82</v>
      </c>
      <c r="C32" s="10">
        <v>40</v>
      </c>
      <c r="D32" s="4">
        <v>2</v>
      </c>
      <c r="E32" s="12">
        <f t="shared" si="0"/>
        <v>38</v>
      </c>
    </row>
    <row r="33" spans="1:5" s="9" customFormat="1" ht="28.8" x14ac:dyDescent="0.3">
      <c r="A33" s="11">
        <v>31</v>
      </c>
      <c r="B33" s="4" t="s">
        <v>84</v>
      </c>
      <c r="C33" s="10">
        <v>30</v>
      </c>
      <c r="D33" s="4">
        <v>1</v>
      </c>
      <c r="E33" s="12">
        <f t="shared" si="0"/>
        <v>29</v>
      </c>
    </row>
    <row r="34" spans="1:5" s="9" customFormat="1" ht="28.8" x14ac:dyDescent="0.3">
      <c r="A34" s="11">
        <v>32</v>
      </c>
      <c r="B34" s="4" t="s">
        <v>88</v>
      </c>
      <c r="C34" s="10">
        <v>50</v>
      </c>
      <c r="D34" s="4">
        <v>1</v>
      </c>
      <c r="E34" s="12">
        <f t="shared" si="0"/>
        <v>49</v>
      </c>
    </row>
    <row r="35" spans="1:5" s="9" customFormat="1" ht="28.8" x14ac:dyDescent="0.3">
      <c r="A35" s="11">
        <v>33</v>
      </c>
      <c r="B35" s="4" t="s">
        <v>91</v>
      </c>
      <c r="C35" s="10">
        <v>20</v>
      </c>
      <c r="D35" s="4">
        <v>1</v>
      </c>
      <c r="E35" s="12">
        <f t="shared" si="0"/>
        <v>19</v>
      </c>
    </row>
    <row r="36" spans="1:5" s="9" customFormat="1" ht="28.8" x14ac:dyDescent="0.3">
      <c r="A36" s="11">
        <v>34</v>
      </c>
      <c r="B36" s="4" t="s">
        <v>93</v>
      </c>
      <c r="C36" s="10">
        <v>30</v>
      </c>
      <c r="D36" s="4">
        <v>1</v>
      </c>
      <c r="E36" s="12">
        <f t="shared" si="0"/>
        <v>29</v>
      </c>
    </row>
    <row r="37" spans="1:5" s="9" customFormat="1" ht="28.8" x14ac:dyDescent="0.3">
      <c r="A37" s="11">
        <v>35</v>
      </c>
      <c r="B37" s="4" t="s">
        <v>95</v>
      </c>
      <c r="C37" s="10">
        <v>30</v>
      </c>
      <c r="D37" s="4">
        <v>1</v>
      </c>
      <c r="E37" s="12">
        <f t="shared" si="0"/>
        <v>29</v>
      </c>
    </row>
    <row r="38" spans="1:5" s="9" customFormat="1" x14ac:dyDescent="0.3">
      <c r="A38" s="11">
        <v>36</v>
      </c>
      <c r="B38" s="4" t="s">
        <v>96</v>
      </c>
      <c r="C38" s="10">
        <v>10</v>
      </c>
      <c r="D38" s="4">
        <v>1</v>
      </c>
      <c r="E38" s="12">
        <f t="shared" si="0"/>
        <v>9</v>
      </c>
    </row>
    <row r="39" spans="1:5" s="9" customFormat="1" ht="28.8" x14ac:dyDescent="0.3">
      <c r="A39" s="11">
        <v>37</v>
      </c>
      <c r="B39" s="4" t="s">
        <v>99</v>
      </c>
      <c r="C39" s="10">
        <v>20</v>
      </c>
      <c r="D39" s="4">
        <v>1</v>
      </c>
      <c r="E39" s="12">
        <f t="shared" si="0"/>
        <v>19</v>
      </c>
    </row>
    <row r="40" spans="1:5" s="9" customFormat="1" ht="28.8" x14ac:dyDescent="0.3">
      <c r="A40" s="11">
        <v>38</v>
      </c>
      <c r="B40" s="4" t="s">
        <v>102</v>
      </c>
      <c r="C40" s="10">
        <v>100</v>
      </c>
      <c r="D40" s="4">
        <v>4</v>
      </c>
      <c r="E40" s="12">
        <f t="shared" si="0"/>
        <v>96</v>
      </c>
    </row>
    <row r="41" spans="1:5" s="9" customFormat="1" ht="43.2" x14ac:dyDescent="0.3">
      <c r="A41" s="11">
        <v>39</v>
      </c>
      <c r="B41" s="4" t="s">
        <v>105</v>
      </c>
      <c r="C41" s="10">
        <v>100</v>
      </c>
      <c r="D41" s="4">
        <v>25</v>
      </c>
      <c r="E41" s="12">
        <f t="shared" si="0"/>
        <v>75</v>
      </c>
    </row>
    <row r="42" spans="1:5" s="9" customFormat="1" ht="28.8" x14ac:dyDescent="0.3">
      <c r="A42" s="11">
        <v>40</v>
      </c>
      <c r="B42" s="4" t="s">
        <v>107</v>
      </c>
      <c r="C42" s="10">
        <v>100</v>
      </c>
      <c r="D42" s="4">
        <v>3</v>
      </c>
      <c r="E42" s="12">
        <f t="shared" si="0"/>
        <v>97</v>
      </c>
    </row>
    <row r="43" spans="1:5" s="9" customFormat="1" ht="43.2" x14ac:dyDescent="0.3">
      <c r="A43" s="11">
        <v>41</v>
      </c>
      <c r="B43" s="4" t="s">
        <v>109</v>
      </c>
      <c r="C43" s="10">
        <v>100</v>
      </c>
      <c r="D43" s="4">
        <v>3</v>
      </c>
      <c r="E43" s="12">
        <f t="shared" si="0"/>
        <v>97</v>
      </c>
    </row>
    <row r="44" spans="1:5" s="9" customFormat="1" ht="28.8" x14ac:dyDescent="0.3">
      <c r="A44" s="11">
        <v>42</v>
      </c>
      <c r="B44" s="4" t="s">
        <v>111</v>
      </c>
      <c r="C44" s="10">
        <v>100</v>
      </c>
      <c r="D44" s="4">
        <v>2</v>
      </c>
      <c r="E44" s="12">
        <f t="shared" si="0"/>
        <v>98</v>
      </c>
    </row>
    <row r="45" spans="1:5" s="9" customFormat="1" ht="28.8" x14ac:dyDescent="0.3">
      <c r="A45" s="11">
        <v>43</v>
      </c>
      <c r="B45" s="4" t="s">
        <v>113</v>
      </c>
      <c r="C45" s="10">
        <v>10</v>
      </c>
      <c r="D45" s="4">
        <v>2</v>
      </c>
      <c r="E45" s="12">
        <f t="shared" si="0"/>
        <v>8</v>
      </c>
    </row>
    <row r="46" spans="1:5" s="9" customFormat="1" ht="28.8" x14ac:dyDescent="0.3">
      <c r="A46" s="11">
        <v>44</v>
      </c>
      <c r="B46" s="4" t="s">
        <v>115</v>
      </c>
      <c r="C46" s="10">
        <v>100</v>
      </c>
      <c r="D46" s="4">
        <v>2</v>
      </c>
      <c r="E46" s="12">
        <f t="shared" si="0"/>
        <v>98</v>
      </c>
    </row>
    <row r="47" spans="1:5" s="9" customFormat="1" ht="28.8" x14ac:dyDescent="0.3">
      <c r="A47" s="11">
        <v>45</v>
      </c>
      <c r="B47" s="4" t="s">
        <v>117</v>
      </c>
      <c r="C47" s="10">
        <v>100</v>
      </c>
      <c r="D47" s="4">
        <v>4</v>
      </c>
      <c r="E47" s="12">
        <f t="shared" si="0"/>
        <v>96</v>
      </c>
    </row>
    <row r="48" spans="1:5" s="9" customFormat="1" ht="28.8" x14ac:dyDescent="0.3">
      <c r="A48" s="11">
        <v>46</v>
      </c>
      <c r="B48" s="4" t="s">
        <v>119</v>
      </c>
      <c r="C48" s="10">
        <v>100</v>
      </c>
      <c r="D48" s="4">
        <v>2</v>
      </c>
      <c r="E48" s="12">
        <f t="shared" si="0"/>
        <v>98</v>
      </c>
    </row>
    <row r="49" spans="1:5" s="9" customFormat="1" ht="28.8" x14ac:dyDescent="0.3">
      <c r="A49" s="11">
        <v>47</v>
      </c>
      <c r="B49" s="4" t="s">
        <v>121</v>
      </c>
      <c r="C49" s="10">
        <v>200</v>
      </c>
      <c r="D49" s="4">
        <v>2</v>
      </c>
      <c r="E49" s="12">
        <f t="shared" si="0"/>
        <v>198</v>
      </c>
    </row>
    <row r="50" spans="1:5" s="9" customFormat="1" x14ac:dyDescent="0.3">
      <c r="A50" s="11">
        <v>48</v>
      </c>
      <c r="B50" s="4" t="s">
        <v>123</v>
      </c>
      <c r="C50" s="10">
        <v>50</v>
      </c>
      <c r="D50" s="4">
        <v>1</v>
      </c>
      <c r="E50" s="12">
        <f t="shared" si="0"/>
        <v>49</v>
      </c>
    </row>
    <row r="51" spans="1:5" s="9" customFormat="1" ht="28.8" x14ac:dyDescent="0.3">
      <c r="A51" s="11">
        <v>49</v>
      </c>
      <c r="B51" s="4" t="s">
        <v>125</v>
      </c>
      <c r="C51" s="10">
        <v>200</v>
      </c>
      <c r="D51" s="4">
        <v>7</v>
      </c>
      <c r="E51" s="12">
        <f t="shared" si="0"/>
        <v>193</v>
      </c>
    </row>
    <row r="52" spans="1:5" s="9" customFormat="1" ht="28.8" x14ac:dyDescent="0.3">
      <c r="A52" s="11">
        <v>50</v>
      </c>
      <c r="B52" s="4" t="s">
        <v>127</v>
      </c>
      <c r="C52" s="10">
        <v>200</v>
      </c>
      <c r="D52" s="4">
        <v>3</v>
      </c>
      <c r="E52" s="12">
        <f t="shared" si="0"/>
        <v>197</v>
      </c>
    </row>
    <row r="53" spans="1:5" s="9" customFormat="1" ht="28.8" x14ac:dyDescent="0.3">
      <c r="A53" s="11">
        <v>51</v>
      </c>
      <c r="B53" s="4" t="s">
        <v>129</v>
      </c>
      <c r="C53" s="10">
        <v>200</v>
      </c>
      <c r="D53" s="4">
        <v>3</v>
      </c>
      <c r="E53" s="12">
        <f t="shared" si="0"/>
        <v>197</v>
      </c>
    </row>
    <row r="54" spans="1:5" s="9" customFormat="1" ht="28.8" x14ac:dyDescent="0.3">
      <c r="A54" s="11">
        <v>52</v>
      </c>
      <c r="B54" s="4" t="s">
        <v>131</v>
      </c>
      <c r="C54" s="10">
        <v>200</v>
      </c>
      <c r="D54" s="4">
        <v>3</v>
      </c>
      <c r="E54" s="12">
        <f t="shared" si="0"/>
        <v>197</v>
      </c>
    </row>
    <row r="55" spans="1:5" s="9" customFormat="1" ht="28.8" x14ac:dyDescent="0.3">
      <c r="A55" s="11">
        <v>53</v>
      </c>
      <c r="B55" s="4" t="s">
        <v>133</v>
      </c>
      <c r="C55" s="10">
        <v>200</v>
      </c>
      <c r="D55" s="4">
        <v>4</v>
      </c>
      <c r="E55" s="12">
        <f t="shared" si="0"/>
        <v>196</v>
      </c>
    </row>
    <row r="56" spans="1:5" s="9" customFormat="1" ht="28.8" x14ac:dyDescent="0.3">
      <c r="A56" s="11">
        <v>54</v>
      </c>
      <c r="B56" s="4" t="s">
        <v>135</v>
      </c>
      <c r="C56" s="10">
        <v>200</v>
      </c>
      <c r="D56" s="4">
        <v>3</v>
      </c>
      <c r="E56" s="12">
        <f t="shared" si="0"/>
        <v>197</v>
      </c>
    </row>
    <row r="57" spans="1:5" s="9" customFormat="1" ht="28.8" x14ac:dyDescent="0.3">
      <c r="A57" s="11">
        <v>55</v>
      </c>
      <c r="B57" s="4" t="s">
        <v>137</v>
      </c>
      <c r="C57" s="10">
        <v>200</v>
      </c>
      <c r="D57" s="4">
        <v>3</v>
      </c>
      <c r="E57" s="12">
        <f t="shared" si="0"/>
        <v>197</v>
      </c>
    </row>
    <row r="58" spans="1:5" s="9" customFormat="1" ht="28.8" x14ac:dyDescent="0.3">
      <c r="A58" s="11">
        <v>56</v>
      </c>
      <c r="B58" s="4" t="s">
        <v>139</v>
      </c>
      <c r="C58" s="10">
        <v>100</v>
      </c>
      <c r="D58" s="4">
        <v>3</v>
      </c>
      <c r="E58" s="12">
        <f t="shared" si="0"/>
        <v>97</v>
      </c>
    </row>
    <row r="59" spans="1:5" s="9" customFormat="1" ht="28.8" x14ac:dyDescent="0.3">
      <c r="A59" s="11">
        <v>57</v>
      </c>
      <c r="B59" s="4" t="s">
        <v>141</v>
      </c>
      <c r="C59" s="10">
        <v>70</v>
      </c>
      <c r="D59" s="4">
        <v>7</v>
      </c>
      <c r="E59" s="12">
        <f t="shared" si="0"/>
        <v>63</v>
      </c>
    </row>
    <row r="60" spans="1:5" s="9" customFormat="1" ht="28.8" x14ac:dyDescent="0.3">
      <c r="A60" s="11">
        <v>58</v>
      </c>
      <c r="B60" s="4" t="s">
        <v>143</v>
      </c>
      <c r="C60" s="10">
        <v>70</v>
      </c>
      <c r="D60" s="4">
        <v>5</v>
      </c>
      <c r="E60" s="12">
        <f t="shared" si="0"/>
        <v>65</v>
      </c>
    </row>
    <row r="61" spans="1:5" s="9" customFormat="1" ht="28.8" x14ac:dyDescent="0.3">
      <c r="A61" s="11">
        <v>59</v>
      </c>
      <c r="B61" s="4" t="s">
        <v>145</v>
      </c>
      <c r="C61" s="10">
        <v>70</v>
      </c>
      <c r="D61" s="4">
        <v>5</v>
      </c>
      <c r="E61" s="12">
        <f t="shared" si="0"/>
        <v>65</v>
      </c>
    </row>
    <row r="62" spans="1:5" s="9" customFormat="1" ht="43.2" x14ac:dyDescent="0.3">
      <c r="A62" s="11">
        <v>60</v>
      </c>
      <c r="B62" s="4" t="s">
        <v>147</v>
      </c>
      <c r="C62" s="10">
        <v>70</v>
      </c>
      <c r="D62" s="4">
        <v>2</v>
      </c>
      <c r="E62" s="12">
        <f t="shared" si="0"/>
        <v>68</v>
      </c>
    </row>
    <row r="63" spans="1:5" s="9" customFormat="1" ht="28.8" x14ac:dyDescent="0.3">
      <c r="A63" s="11">
        <v>61</v>
      </c>
      <c r="B63" s="4" t="s">
        <v>149</v>
      </c>
      <c r="C63" s="10">
        <v>70</v>
      </c>
      <c r="D63" s="4">
        <v>2</v>
      </c>
      <c r="E63" s="12">
        <f t="shared" si="0"/>
        <v>68</v>
      </c>
    </row>
    <row r="64" spans="1:5" s="9" customFormat="1" ht="28.8" x14ac:dyDescent="0.3">
      <c r="A64" s="11">
        <v>62</v>
      </c>
      <c r="B64" s="4" t="s">
        <v>151</v>
      </c>
      <c r="C64" s="10">
        <v>70</v>
      </c>
      <c r="D64" s="4">
        <v>2</v>
      </c>
      <c r="E64" s="12">
        <f t="shared" si="0"/>
        <v>68</v>
      </c>
    </row>
    <row r="65" spans="1:5" s="9" customFormat="1" ht="28.8" x14ac:dyDescent="0.3">
      <c r="A65" s="11">
        <v>63</v>
      </c>
      <c r="B65" s="4" t="s">
        <v>153</v>
      </c>
      <c r="C65" s="10">
        <v>70</v>
      </c>
      <c r="D65" s="4">
        <v>1</v>
      </c>
      <c r="E65" s="12">
        <f t="shared" si="0"/>
        <v>69</v>
      </c>
    </row>
    <row r="66" spans="1:5" s="9" customFormat="1" ht="28.8" x14ac:dyDescent="0.3">
      <c r="A66" s="11">
        <v>64</v>
      </c>
      <c r="B66" s="4" t="s">
        <v>155</v>
      </c>
      <c r="C66" s="10">
        <v>70</v>
      </c>
      <c r="D66" s="4">
        <v>1</v>
      </c>
      <c r="E66" s="12">
        <f t="shared" si="0"/>
        <v>69</v>
      </c>
    </row>
    <row r="67" spans="1:5" s="9" customFormat="1" ht="28.8" x14ac:dyDescent="0.3">
      <c r="A67" s="11">
        <v>65</v>
      </c>
      <c r="B67" s="4" t="s">
        <v>157</v>
      </c>
      <c r="C67" s="10">
        <v>70</v>
      </c>
      <c r="D67" s="4">
        <v>1</v>
      </c>
      <c r="E67" s="12">
        <f t="shared" si="0"/>
        <v>69</v>
      </c>
    </row>
    <row r="68" spans="1:5" s="9" customFormat="1" x14ac:dyDescent="0.3">
      <c r="A68" s="11">
        <v>66</v>
      </c>
      <c r="B68" s="4" t="s">
        <v>159</v>
      </c>
      <c r="C68" s="10">
        <v>70</v>
      </c>
      <c r="D68" s="4">
        <v>1</v>
      </c>
      <c r="E68" s="12">
        <f t="shared" ref="E68:E131" si="1">C68-D68</f>
        <v>69</v>
      </c>
    </row>
    <row r="69" spans="1:5" s="9" customFormat="1" ht="28.8" x14ac:dyDescent="0.3">
      <c r="A69" s="11">
        <v>67</v>
      </c>
      <c r="B69" s="4" t="s">
        <v>161</v>
      </c>
      <c r="C69" s="10">
        <v>70</v>
      </c>
      <c r="D69" s="4">
        <v>2</v>
      </c>
      <c r="E69" s="12">
        <f t="shared" si="1"/>
        <v>68</v>
      </c>
    </row>
    <row r="70" spans="1:5" s="9" customFormat="1" ht="28.8" x14ac:dyDescent="0.3">
      <c r="A70" s="11">
        <v>68</v>
      </c>
      <c r="B70" s="4" t="s">
        <v>163</v>
      </c>
      <c r="C70" s="10">
        <v>70</v>
      </c>
      <c r="D70" s="4">
        <v>2</v>
      </c>
      <c r="E70" s="12">
        <f t="shared" si="1"/>
        <v>68</v>
      </c>
    </row>
    <row r="71" spans="1:5" s="9" customFormat="1" ht="28.8" x14ac:dyDescent="0.3">
      <c r="A71" s="11">
        <v>69</v>
      </c>
      <c r="B71" s="4" t="s">
        <v>165</v>
      </c>
      <c r="C71" s="10">
        <v>70</v>
      </c>
      <c r="D71" s="4">
        <v>1</v>
      </c>
      <c r="E71" s="12">
        <f t="shared" si="1"/>
        <v>69</v>
      </c>
    </row>
    <row r="72" spans="1:5" s="9" customFormat="1" x14ac:dyDescent="0.3">
      <c r="A72" s="11">
        <v>70</v>
      </c>
      <c r="B72" s="4" t="s">
        <v>167</v>
      </c>
      <c r="C72" s="10">
        <v>80</v>
      </c>
      <c r="D72" s="4">
        <v>1</v>
      </c>
      <c r="E72" s="12">
        <f t="shared" si="1"/>
        <v>79</v>
      </c>
    </row>
    <row r="73" spans="1:5" s="9" customFormat="1" x14ac:dyDescent="0.3">
      <c r="A73" s="11">
        <v>71</v>
      </c>
      <c r="B73" s="4" t="s">
        <v>169</v>
      </c>
      <c r="C73" s="10">
        <v>80</v>
      </c>
      <c r="D73" s="4">
        <v>1</v>
      </c>
      <c r="E73" s="12">
        <f t="shared" si="1"/>
        <v>79</v>
      </c>
    </row>
    <row r="74" spans="1:5" s="9" customFormat="1" ht="28.8" x14ac:dyDescent="0.3">
      <c r="A74" s="11">
        <v>72</v>
      </c>
      <c r="B74" s="4" t="s">
        <v>171</v>
      </c>
      <c r="C74" s="10">
        <v>80</v>
      </c>
      <c r="D74" s="4">
        <v>1</v>
      </c>
      <c r="E74" s="12">
        <f t="shared" si="1"/>
        <v>79</v>
      </c>
    </row>
    <row r="75" spans="1:5" s="9" customFormat="1" ht="28.8" x14ac:dyDescent="0.3">
      <c r="A75" s="11">
        <v>73</v>
      </c>
      <c r="B75" s="4" t="s">
        <v>173</v>
      </c>
      <c r="C75" s="10">
        <v>80</v>
      </c>
      <c r="D75" s="4">
        <v>5</v>
      </c>
      <c r="E75" s="12">
        <f t="shared" si="1"/>
        <v>75</v>
      </c>
    </row>
    <row r="76" spans="1:5" s="9" customFormat="1" ht="28.8" x14ac:dyDescent="0.3">
      <c r="A76" s="11">
        <v>74</v>
      </c>
      <c r="B76" s="4" t="s">
        <v>151</v>
      </c>
      <c r="C76" s="10">
        <v>80</v>
      </c>
      <c r="D76" s="4">
        <v>1</v>
      </c>
      <c r="E76" s="12">
        <f t="shared" si="1"/>
        <v>79</v>
      </c>
    </row>
    <row r="77" spans="1:5" s="9" customFormat="1" x14ac:dyDescent="0.3">
      <c r="A77" s="11">
        <v>75</v>
      </c>
      <c r="B77" s="4" t="s">
        <v>176</v>
      </c>
      <c r="C77" s="10">
        <v>60</v>
      </c>
      <c r="D77" s="4">
        <v>1</v>
      </c>
      <c r="E77" s="12">
        <f t="shared" si="1"/>
        <v>59</v>
      </c>
    </row>
    <row r="78" spans="1:5" s="9" customFormat="1" ht="28.8" x14ac:dyDescent="0.3">
      <c r="A78" s="11">
        <v>76</v>
      </c>
      <c r="B78" s="4" t="s">
        <v>178</v>
      </c>
      <c r="C78" s="10">
        <v>80</v>
      </c>
      <c r="D78" s="4">
        <v>1</v>
      </c>
      <c r="E78" s="12">
        <f t="shared" si="1"/>
        <v>79</v>
      </c>
    </row>
    <row r="79" spans="1:5" s="9" customFormat="1" ht="28.8" x14ac:dyDescent="0.3">
      <c r="A79" s="11">
        <v>77</v>
      </c>
      <c r="B79" s="4" t="s">
        <v>180</v>
      </c>
      <c r="C79" s="10">
        <v>80</v>
      </c>
      <c r="D79" s="4">
        <v>1</v>
      </c>
      <c r="E79" s="12">
        <f t="shared" si="1"/>
        <v>79</v>
      </c>
    </row>
    <row r="80" spans="1:5" s="9" customFormat="1" ht="28.8" x14ac:dyDescent="0.3">
      <c r="A80" s="11">
        <v>78</v>
      </c>
      <c r="B80" s="4" t="s">
        <v>182</v>
      </c>
      <c r="C80" s="10">
        <v>80</v>
      </c>
      <c r="D80" s="4">
        <v>2</v>
      </c>
      <c r="E80" s="12">
        <f t="shared" si="1"/>
        <v>78</v>
      </c>
    </row>
    <row r="81" spans="1:5" s="9" customFormat="1" ht="28.8" x14ac:dyDescent="0.3">
      <c r="A81" s="11">
        <v>79</v>
      </c>
      <c r="B81" s="4" t="s">
        <v>184</v>
      </c>
      <c r="C81" s="10">
        <v>80</v>
      </c>
      <c r="D81" s="4">
        <v>1</v>
      </c>
      <c r="E81" s="12">
        <f t="shared" si="1"/>
        <v>79</v>
      </c>
    </row>
    <row r="82" spans="1:5" s="9" customFormat="1" x14ac:dyDescent="0.3">
      <c r="A82" s="11">
        <v>80</v>
      </c>
      <c r="B82" s="4" t="s">
        <v>186</v>
      </c>
      <c r="C82" s="10">
        <v>80</v>
      </c>
      <c r="D82" s="4">
        <v>1</v>
      </c>
      <c r="E82" s="12">
        <f t="shared" si="1"/>
        <v>79</v>
      </c>
    </row>
    <row r="83" spans="1:5" s="9" customFormat="1" x14ac:dyDescent="0.3">
      <c r="A83" s="11">
        <v>81</v>
      </c>
      <c r="B83" s="4" t="s">
        <v>189</v>
      </c>
      <c r="C83" s="10">
        <v>20</v>
      </c>
      <c r="D83" s="4">
        <v>2</v>
      </c>
      <c r="E83" s="12">
        <f t="shared" si="1"/>
        <v>18</v>
      </c>
    </row>
    <row r="84" spans="1:5" s="9" customFormat="1" x14ac:dyDescent="0.3">
      <c r="A84" s="11">
        <v>82</v>
      </c>
      <c r="B84" s="4" t="s">
        <v>192</v>
      </c>
      <c r="C84" s="10">
        <v>100</v>
      </c>
      <c r="D84" s="4">
        <v>15</v>
      </c>
      <c r="E84" s="12">
        <f t="shared" si="1"/>
        <v>85</v>
      </c>
    </row>
    <row r="85" spans="1:5" s="9" customFormat="1" ht="28.8" x14ac:dyDescent="0.3">
      <c r="A85" s="11">
        <v>83</v>
      </c>
      <c r="B85" s="4" t="s">
        <v>194</v>
      </c>
      <c r="C85" s="10">
        <v>200</v>
      </c>
      <c r="D85" s="4">
        <v>2</v>
      </c>
      <c r="E85" s="12">
        <f t="shared" si="1"/>
        <v>198</v>
      </c>
    </row>
    <row r="86" spans="1:5" s="9" customFormat="1" ht="28.8" x14ac:dyDescent="0.3">
      <c r="A86" s="11">
        <v>84</v>
      </c>
      <c r="B86" s="4" t="s">
        <v>196</v>
      </c>
      <c r="C86" s="10">
        <v>80</v>
      </c>
      <c r="D86" s="4">
        <v>3</v>
      </c>
      <c r="E86" s="12">
        <f t="shared" si="1"/>
        <v>77</v>
      </c>
    </row>
    <row r="87" spans="1:5" s="9" customFormat="1" ht="28.8" x14ac:dyDescent="0.3">
      <c r="A87" s="11">
        <v>85</v>
      </c>
      <c r="B87" s="4" t="s">
        <v>198</v>
      </c>
      <c r="C87" s="10">
        <v>80</v>
      </c>
      <c r="D87" s="4">
        <v>1</v>
      </c>
      <c r="E87" s="12">
        <f t="shared" si="1"/>
        <v>79</v>
      </c>
    </row>
    <row r="88" spans="1:5" s="9" customFormat="1" ht="28.8" x14ac:dyDescent="0.3">
      <c r="A88" s="11">
        <v>86</v>
      </c>
      <c r="B88" s="4" t="s">
        <v>200</v>
      </c>
      <c r="C88" s="10">
        <v>80</v>
      </c>
      <c r="D88" s="4">
        <v>1</v>
      </c>
      <c r="E88" s="12">
        <f t="shared" si="1"/>
        <v>79</v>
      </c>
    </row>
    <row r="89" spans="1:5" s="9" customFormat="1" ht="43.2" x14ac:dyDescent="0.3">
      <c r="A89" s="11">
        <v>87</v>
      </c>
      <c r="B89" s="4" t="s">
        <v>203</v>
      </c>
      <c r="C89" s="10">
        <v>100</v>
      </c>
      <c r="D89" s="4">
        <v>2</v>
      </c>
      <c r="E89" s="12">
        <f t="shared" si="1"/>
        <v>98</v>
      </c>
    </row>
    <row r="90" spans="1:5" s="9" customFormat="1" ht="28.8" x14ac:dyDescent="0.3">
      <c r="A90" s="11">
        <v>88</v>
      </c>
      <c r="B90" s="4" t="s">
        <v>205</v>
      </c>
      <c r="C90" s="10">
        <v>100</v>
      </c>
      <c r="D90" s="4">
        <v>3</v>
      </c>
      <c r="E90" s="12">
        <f t="shared" si="1"/>
        <v>97</v>
      </c>
    </row>
    <row r="91" spans="1:5" s="9" customFormat="1" x14ac:dyDescent="0.3">
      <c r="A91" s="11">
        <v>89</v>
      </c>
      <c r="B91" s="4" t="s">
        <v>207</v>
      </c>
      <c r="C91" s="10">
        <v>70</v>
      </c>
      <c r="D91" s="4">
        <v>2</v>
      </c>
      <c r="E91" s="12">
        <f t="shared" si="1"/>
        <v>68</v>
      </c>
    </row>
    <row r="92" spans="1:5" s="9" customFormat="1" ht="28.8" x14ac:dyDescent="0.3">
      <c r="A92" s="11">
        <v>90</v>
      </c>
      <c r="B92" s="4" t="s">
        <v>209</v>
      </c>
      <c r="C92" s="10">
        <v>100</v>
      </c>
      <c r="D92" s="4">
        <v>1</v>
      </c>
      <c r="E92" s="12">
        <f t="shared" si="1"/>
        <v>99</v>
      </c>
    </row>
    <row r="93" spans="1:5" s="9" customFormat="1" ht="28.8" x14ac:dyDescent="0.3">
      <c r="A93" s="11">
        <v>91</v>
      </c>
      <c r="B93" s="4" t="s">
        <v>211</v>
      </c>
      <c r="C93" s="10">
        <v>100</v>
      </c>
      <c r="D93" s="4">
        <v>2</v>
      </c>
      <c r="E93" s="12">
        <f t="shared" si="1"/>
        <v>98</v>
      </c>
    </row>
    <row r="94" spans="1:5" s="9" customFormat="1" ht="28.8" x14ac:dyDescent="0.3">
      <c r="A94" s="11">
        <v>92</v>
      </c>
      <c r="B94" s="4" t="s">
        <v>213</v>
      </c>
      <c r="C94" s="10">
        <v>100</v>
      </c>
      <c r="D94" s="4">
        <v>2</v>
      </c>
      <c r="E94" s="12">
        <f t="shared" si="1"/>
        <v>98</v>
      </c>
    </row>
    <row r="95" spans="1:5" s="9" customFormat="1" ht="28.8" x14ac:dyDescent="0.3">
      <c r="A95" s="11">
        <v>93</v>
      </c>
      <c r="B95" s="4" t="s">
        <v>215</v>
      </c>
      <c r="C95" s="10">
        <v>200</v>
      </c>
      <c r="D95" s="4">
        <v>10</v>
      </c>
      <c r="E95" s="12">
        <f t="shared" si="1"/>
        <v>190</v>
      </c>
    </row>
    <row r="96" spans="1:5" s="9" customFormat="1" ht="43.2" x14ac:dyDescent="0.3">
      <c r="A96" s="11">
        <v>94</v>
      </c>
      <c r="B96" s="4" t="s">
        <v>217</v>
      </c>
      <c r="C96" s="10">
        <v>200</v>
      </c>
      <c r="D96" s="4">
        <v>4</v>
      </c>
      <c r="E96" s="12">
        <f t="shared" si="1"/>
        <v>196</v>
      </c>
    </row>
    <row r="97" spans="1:5" s="9" customFormat="1" ht="28.8" x14ac:dyDescent="0.3">
      <c r="A97" s="11">
        <v>95</v>
      </c>
      <c r="B97" s="4" t="s">
        <v>219</v>
      </c>
      <c r="C97" s="10">
        <v>50</v>
      </c>
      <c r="D97" s="4">
        <v>1</v>
      </c>
      <c r="E97" s="12">
        <f t="shared" si="1"/>
        <v>49</v>
      </c>
    </row>
    <row r="98" spans="1:5" s="9" customFormat="1" ht="28.8" x14ac:dyDescent="0.3">
      <c r="A98" s="11">
        <v>96</v>
      </c>
      <c r="B98" s="4" t="s">
        <v>221</v>
      </c>
      <c r="C98" s="10">
        <v>50</v>
      </c>
      <c r="D98" s="4">
        <v>1</v>
      </c>
      <c r="E98" s="12">
        <f t="shared" si="1"/>
        <v>49</v>
      </c>
    </row>
    <row r="99" spans="1:5" s="9" customFormat="1" ht="28.8" x14ac:dyDescent="0.3">
      <c r="A99" s="11">
        <v>97</v>
      </c>
      <c r="B99" s="4" t="s">
        <v>223</v>
      </c>
      <c r="C99" s="10">
        <v>50</v>
      </c>
      <c r="D99" s="4">
        <v>1</v>
      </c>
      <c r="E99" s="12">
        <f t="shared" si="1"/>
        <v>49</v>
      </c>
    </row>
    <row r="100" spans="1:5" s="9" customFormat="1" ht="28.8" x14ac:dyDescent="0.3">
      <c r="A100" s="11">
        <v>98</v>
      </c>
      <c r="B100" s="4" t="s">
        <v>225</v>
      </c>
      <c r="C100" s="10">
        <v>100</v>
      </c>
      <c r="D100" s="4">
        <v>5</v>
      </c>
      <c r="E100" s="12">
        <f t="shared" si="1"/>
        <v>95</v>
      </c>
    </row>
    <row r="101" spans="1:5" s="9" customFormat="1" ht="28.8" x14ac:dyDescent="0.3">
      <c r="A101" s="11">
        <v>99</v>
      </c>
      <c r="B101" s="4" t="s">
        <v>227</v>
      </c>
      <c r="C101" s="10">
        <v>100</v>
      </c>
      <c r="D101" s="4">
        <v>20</v>
      </c>
      <c r="E101" s="12">
        <f t="shared" si="1"/>
        <v>80</v>
      </c>
    </row>
    <row r="102" spans="1:5" s="9" customFormat="1" ht="28.8" x14ac:dyDescent="0.3">
      <c r="A102" s="11">
        <v>100</v>
      </c>
      <c r="B102" s="4" t="s">
        <v>229</v>
      </c>
      <c r="C102" s="10">
        <v>200</v>
      </c>
      <c r="D102" s="4">
        <v>4</v>
      </c>
      <c r="E102" s="12">
        <f t="shared" si="1"/>
        <v>196</v>
      </c>
    </row>
    <row r="103" spans="1:5" s="9" customFormat="1" ht="28.8" x14ac:dyDescent="0.3">
      <c r="A103" s="11">
        <v>101</v>
      </c>
      <c r="B103" s="4" t="s">
        <v>232</v>
      </c>
      <c r="C103" s="10">
        <v>100</v>
      </c>
      <c r="D103" s="4">
        <v>1</v>
      </c>
      <c r="E103" s="12">
        <f t="shared" si="1"/>
        <v>99</v>
      </c>
    </row>
    <row r="104" spans="1:5" s="9" customFormat="1" ht="43.2" x14ac:dyDescent="0.3">
      <c r="A104" s="11">
        <v>102</v>
      </c>
      <c r="B104" s="4" t="s">
        <v>234</v>
      </c>
      <c r="C104" s="10">
        <v>100</v>
      </c>
      <c r="D104" s="4">
        <v>4</v>
      </c>
      <c r="E104" s="12">
        <f t="shared" si="1"/>
        <v>96</v>
      </c>
    </row>
    <row r="105" spans="1:5" s="9" customFormat="1" ht="28.8" x14ac:dyDescent="0.3">
      <c r="A105" s="11">
        <v>103</v>
      </c>
      <c r="B105" s="4" t="s">
        <v>236</v>
      </c>
      <c r="C105" s="10">
        <v>100</v>
      </c>
      <c r="D105" s="4">
        <v>4</v>
      </c>
      <c r="E105" s="12">
        <f t="shared" si="1"/>
        <v>96</v>
      </c>
    </row>
    <row r="106" spans="1:5" s="9" customFormat="1" x14ac:dyDescent="0.3">
      <c r="A106" s="11">
        <v>104</v>
      </c>
      <c r="B106" s="4" t="s">
        <v>238</v>
      </c>
      <c r="C106" s="10">
        <v>100</v>
      </c>
      <c r="D106" s="4">
        <v>1</v>
      </c>
      <c r="E106" s="12">
        <f t="shared" si="1"/>
        <v>99</v>
      </c>
    </row>
    <row r="107" spans="1:5" s="9" customFormat="1" ht="28.8" x14ac:dyDescent="0.3">
      <c r="A107" s="11">
        <v>105</v>
      </c>
      <c r="B107" s="4" t="s">
        <v>240</v>
      </c>
      <c r="C107" s="10">
        <v>70</v>
      </c>
      <c r="D107" s="4">
        <v>8</v>
      </c>
      <c r="E107" s="12">
        <f t="shared" si="1"/>
        <v>62</v>
      </c>
    </row>
    <row r="108" spans="1:5" s="9" customFormat="1" ht="28.8" x14ac:dyDescent="0.3">
      <c r="A108" s="11">
        <v>106</v>
      </c>
      <c r="B108" s="4" t="s">
        <v>232</v>
      </c>
      <c r="C108" s="10">
        <v>100</v>
      </c>
      <c r="D108" s="4">
        <v>2</v>
      </c>
      <c r="E108" s="12">
        <f t="shared" si="1"/>
        <v>98</v>
      </c>
    </row>
    <row r="109" spans="1:5" s="9" customFormat="1" ht="28.8" x14ac:dyDescent="0.3">
      <c r="A109" s="11">
        <v>107</v>
      </c>
      <c r="B109" s="4" t="s">
        <v>243</v>
      </c>
      <c r="C109" s="10">
        <v>80</v>
      </c>
      <c r="D109" s="4">
        <v>1</v>
      </c>
      <c r="E109" s="12">
        <f t="shared" si="1"/>
        <v>79</v>
      </c>
    </row>
    <row r="110" spans="1:5" s="9" customFormat="1" ht="28.8" x14ac:dyDescent="0.3">
      <c r="A110" s="11">
        <v>108</v>
      </c>
      <c r="B110" s="4" t="s">
        <v>245</v>
      </c>
      <c r="C110" s="10">
        <v>100</v>
      </c>
      <c r="D110" s="4">
        <v>10</v>
      </c>
      <c r="E110" s="12">
        <f t="shared" si="1"/>
        <v>90</v>
      </c>
    </row>
    <row r="111" spans="1:5" s="9" customFormat="1" ht="43.2" x14ac:dyDescent="0.3">
      <c r="A111" s="11">
        <v>109</v>
      </c>
      <c r="B111" s="4" t="s">
        <v>247</v>
      </c>
      <c r="C111" s="10">
        <v>80</v>
      </c>
      <c r="D111" s="4">
        <v>2</v>
      </c>
      <c r="E111" s="12">
        <f t="shared" si="1"/>
        <v>78</v>
      </c>
    </row>
    <row r="112" spans="1:5" s="9" customFormat="1" ht="28.8" x14ac:dyDescent="0.3">
      <c r="A112" s="11">
        <v>110</v>
      </c>
      <c r="B112" s="4" t="s">
        <v>249</v>
      </c>
      <c r="C112" s="10">
        <v>70</v>
      </c>
      <c r="D112" s="4">
        <v>1</v>
      </c>
      <c r="E112" s="12">
        <f t="shared" si="1"/>
        <v>69</v>
      </c>
    </row>
    <row r="113" spans="1:5" s="9" customFormat="1" ht="28.8" x14ac:dyDescent="0.3">
      <c r="A113" s="11">
        <v>111</v>
      </c>
      <c r="B113" s="4" t="s">
        <v>251</v>
      </c>
      <c r="C113" s="10">
        <v>70</v>
      </c>
      <c r="D113" s="4">
        <v>3</v>
      </c>
      <c r="E113" s="12">
        <f t="shared" si="1"/>
        <v>67</v>
      </c>
    </row>
    <row r="114" spans="1:5" s="9" customFormat="1" x14ac:dyDescent="0.3">
      <c r="A114" s="11">
        <v>112</v>
      </c>
      <c r="B114" s="4" t="s">
        <v>253</v>
      </c>
      <c r="C114" s="10">
        <v>100</v>
      </c>
      <c r="D114" s="4">
        <v>2</v>
      </c>
      <c r="E114" s="12">
        <f t="shared" si="1"/>
        <v>98</v>
      </c>
    </row>
    <row r="115" spans="1:5" s="9" customFormat="1" ht="28.8" x14ac:dyDescent="0.3">
      <c r="A115" s="11">
        <v>113</v>
      </c>
      <c r="B115" s="4" t="s">
        <v>255</v>
      </c>
      <c r="C115" s="10">
        <v>80</v>
      </c>
      <c r="D115" s="4">
        <v>1</v>
      </c>
      <c r="E115" s="12">
        <f t="shared" si="1"/>
        <v>79</v>
      </c>
    </row>
    <row r="116" spans="1:5" s="9" customFormat="1" ht="28.8" x14ac:dyDescent="0.3">
      <c r="A116" s="11">
        <v>114</v>
      </c>
      <c r="B116" s="4" t="s">
        <v>257</v>
      </c>
      <c r="C116" s="10">
        <v>80</v>
      </c>
      <c r="D116" s="4">
        <v>10</v>
      </c>
      <c r="E116" s="12">
        <f t="shared" si="1"/>
        <v>70</v>
      </c>
    </row>
    <row r="117" spans="1:5" s="9" customFormat="1" ht="28.8" x14ac:dyDescent="0.3">
      <c r="A117" s="11">
        <v>115</v>
      </c>
      <c r="B117" s="4" t="s">
        <v>259</v>
      </c>
      <c r="C117" s="10">
        <v>80</v>
      </c>
      <c r="D117" s="4">
        <v>1</v>
      </c>
      <c r="E117" s="12">
        <f t="shared" si="1"/>
        <v>79</v>
      </c>
    </row>
    <row r="118" spans="1:5" s="9" customFormat="1" ht="28.8" x14ac:dyDescent="0.3">
      <c r="A118" s="11">
        <v>116</v>
      </c>
      <c r="B118" s="4" t="s">
        <v>261</v>
      </c>
      <c r="C118" s="10">
        <v>70</v>
      </c>
      <c r="D118" s="4">
        <v>2</v>
      </c>
      <c r="E118" s="12">
        <f t="shared" si="1"/>
        <v>68</v>
      </c>
    </row>
    <row r="119" spans="1:5" s="9" customFormat="1" ht="28.8" x14ac:dyDescent="0.3">
      <c r="A119" s="11">
        <v>117</v>
      </c>
      <c r="B119" s="4" t="s">
        <v>263</v>
      </c>
      <c r="C119" s="10">
        <v>80</v>
      </c>
      <c r="D119" s="4">
        <v>3</v>
      </c>
      <c r="E119" s="12">
        <f t="shared" si="1"/>
        <v>77</v>
      </c>
    </row>
    <row r="120" spans="1:5" s="9" customFormat="1" ht="28.8" x14ac:dyDescent="0.3">
      <c r="A120" s="11">
        <v>118</v>
      </c>
      <c r="B120" s="4" t="s">
        <v>265</v>
      </c>
      <c r="C120" s="10">
        <v>80</v>
      </c>
      <c r="D120" s="4">
        <v>2</v>
      </c>
      <c r="E120" s="12">
        <f t="shared" si="1"/>
        <v>78</v>
      </c>
    </row>
    <row r="121" spans="1:5" s="9" customFormat="1" ht="28.8" x14ac:dyDescent="0.3">
      <c r="A121" s="11">
        <v>119</v>
      </c>
      <c r="B121" s="4" t="s">
        <v>267</v>
      </c>
      <c r="C121" s="10">
        <v>80</v>
      </c>
      <c r="D121" s="4">
        <v>4</v>
      </c>
      <c r="E121" s="12">
        <f t="shared" si="1"/>
        <v>76</v>
      </c>
    </row>
    <row r="122" spans="1:5" s="9" customFormat="1" x14ac:dyDescent="0.3">
      <c r="A122" s="11">
        <v>120</v>
      </c>
      <c r="B122" s="4" t="s">
        <v>269</v>
      </c>
      <c r="C122" s="10">
        <v>70</v>
      </c>
      <c r="D122" s="4">
        <v>1</v>
      </c>
      <c r="E122" s="12">
        <f t="shared" si="1"/>
        <v>69</v>
      </c>
    </row>
    <row r="123" spans="1:5" s="9" customFormat="1" ht="28.8" x14ac:dyDescent="0.3">
      <c r="A123" s="11">
        <v>121</v>
      </c>
      <c r="B123" s="4" t="s">
        <v>271</v>
      </c>
      <c r="C123" s="10">
        <v>80</v>
      </c>
      <c r="D123" s="4">
        <v>1</v>
      </c>
      <c r="E123" s="12">
        <f t="shared" si="1"/>
        <v>79</v>
      </c>
    </row>
    <row r="124" spans="1:5" s="9" customFormat="1" x14ac:dyDescent="0.3">
      <c r="A124" s="11">
        <v>122</v>
      </c>
      <c r="B124" s="4" t="s">
        <v>273</v>
      </c>
      <c r="C124" s="10">
        <v>80</v>
      </c>
      <c r="D124" s="4">
        <v>1</v>
      </c>
      <c r="E124" s="12">
        <f t="shared" si="1"/>
        <v>79</v>
      </c>
    </row>
    <row r="125" spans="1:5" s="9" customFormat="1" ht="28.8" x14ac:dyDescent="0.3">
      <c r="A125" s="11">
        <v>123</v>
      </c>
      <c r="B125" s="4" t="s">
        <v>275</v>
      </c>
      <c r="C125" s="10">
        <v>80</v>
      </c>
      <c r="D125" s="4">
        <v>2</v>
      </c>
      <c r="E125" s="12">
        <f t="shared" si="1"/>
        <v>78</v>
      </c>
    </row>
    <row r="126" spans="1:5" s="9" customFormat="1" x14ac:dyDescent="0.3">
      <c r="A126" s="11">
        <v>124</v>
      </c>
      <c r="B126" s="4" t="s">
        <v>277</v>
      </c>
      <c r="C126" s="10">
        <v>80</v>
      </c>
      <c r="D126" s="4">
        <v>3</v>
      </c>
      <c r="E126" s="12">
        <f t="shared" si="1"/>
        <v>77</v>
      </c>
    </row>
    <row r="127" spans="1:5" s="9" customFormat="1" ht="28.8" x14ac:dyDescent="0.3">
      <c r="A127" s="11">
        <v>125</v>
      </c>
      <c r="B127" s="4" t="s">
        <v>279</v>
      </c>
      <c r="C127" s="10">
        <v>80</v>
      </c>
      <c r="D127" s="4">
        <v>1</v>
      </c>
      <c r="E127" s="12">
        <f t="shared" si="1"/>
        <v>79</v>
      </c>
    </row>
    <row r="128" spans="1:5" s="9" customFormat="1" x14ac:dyDescent="0.3">
      <c r="A128" s="11">
        <v>126</v>
      </c>
      <c r="B128" s="4" t="s">
        <v>281</v>
      </c>
      <c r="C128" s="10">
        <v>80</v>
      </c>
      <c r="D128" s="4">
        <v>1</v>
      </c>
      <c r="E128" s="12">
        <f t="shared" si="1"/>
        <v>79</v>
      </c>
    </row>
    <row r="129" spans="1:5" s="9" customFormat="1" ht="28.8" x14ac:dyDescent="0.3">
      <c r="A129" s="11">
        <v>127</v>
      </c>
      <c r="B129" s="4" t="s">
        <v>284</v>
      </c>
      <c r="C129" s="10">
        <v>80</v>
      </c>
      <c r="D129" s="4">
        <v>1</v>
      </c>
      <c r="E129" s="12">
        <f t="shared" si="1"/>
        <v>79</v>
      </c>
    </row>
    <row r="130" spans="1:5" s="9" customFormat="1" ht="28.8" x14ac:dyDescent="0.3">
      <c r="A130" s="11">
        <v>128</v>
      </c>
      <c r="B130" s="4" t="s">
        <v>286</v>
      </c>
      <c r="C130" s="10">
        <v>70</v>
      </c>
      <c r="D130" s="4">
        <v>2</v>
      </c>
      <c r="E130" s="12">
        <f t="shared" si="1"/>
        <v>68</v>
      </c>
    </row>
    <row r="131" spans="1:5" s="9" customFormat="1" x14ac:dyDescent="0.3">
      <c r="A131" s="11">
        <v>129</v>
      </c>
      <c r="B131" s="4" t="s">
        <v>288</v>
      </c>
      <c r="C131" s="10">
        <v>80</v>
      </c>
      <c r="D131" s="4">
        <v>2</v>
      </c>
      <c r="E131" s="12">
        <f t="shared" si="1"/>
        <v>78</v>
      </c>
    </row>
    <row r="132" spans="1:5" s="9" customFormat="1" ht="28.8" x14ac:dyDescent="0.3">
      <c r="A132" s="11">
        <v>130</v>
      </c>
      <c r="B132" s="4" t="s">
        <v>290</v>
      </c>
      <c r="C132" s="10">
        <v>70</v>
      </c>
      <c r="D132" s="4">
        <v>1</v>
      </c>
      <c r="E132" s="12">
        <f t="shared" ref="E132:E195" si="2">C132-D132</f>
        <v>69</v>
      </c>
    </row>
    <row r="133" spans="1:5" s="9" customFormat="1" ht="28.8" x14ac:dyDescent="0.3">
      <c r="A133" s="11">
        <v>131</v>
      </c>
      <c r="B133" s="4" t="s">
        <v>292</v>
      </c>
      <c r="C133" s="10">
        <v>70</v>
      </c>
      <c r="D133" s="4">
        <v>2</v>
      </c>
      <c r="E133" s="12">
        <f t="shared" si="2"/>
        <v>68</v>
      </c>
    </row>
    <row r="134" spans="1:5" s="9" customFormat="1" x14ac:dyDescent="0.3">
      <c r="A134" s="11">
        <v>132</v>
      </c>
      <c r="B134" s="4" t="s">
        <v>294</v>
      </c>
      <c r="C134" s="10">
        <v>70</v>
      </c>
      <c r="D134" s="4">
        <v>3</v>
      </c>
      <c r="E134" s="12">
        <f t="shared" si="2"/>
        <v>67</v>
      </c>
    </row>
    <row r="135" spans="1:5" s="9" customFormat="1" ht="28.8" x14ac:dyDescent="0.3">
      <c r="A135" s="11">
        <v>133</v>
      </c>
      <c r="B135" s="4" t="s">
        <v>296</v>
      </c>
      <c r="C135" s="10">
        <v>70</v>
      </c>
      <c r="D135" s="4">
        <v>1</v>
      </c>
      <c r="E135" s="12">
        <f t="shared" si="2"/>
        <v>69</v>
      </c>
    </row>
    <row r="136" spans="1:5" s="9" customFormat="1" ht="28.8" x14ac:dyDescent="0.3">
      <c r="A136" s="11">
        <v>134</v>
      </c>
      <c r="B136" s="4" t="s">
        <v>298</v>
      </c>
      <c r="C136" s="10">
        <v>70</v>
      </c>
      <c r="D136" s="4">
        <v>1</v>
      </c>
      <c r="E136" s="12">
        <f t="shared" si="2"/>
        <v>69</v>
      </c>
    </row>
    <row r="137" spans="1:5" s="9" customFormat="1" ht="28.8" x14ac:dyDescent="0.3">
      <c r="A137" s="11">
        <v>135</v>
      </c>
      <c r="B137" s="4" t="s">
        <v>300</v>
      </c>
      <c r="C137" s="10">
        <v>80</v>
      </c>
      <c r="D137" s="4">
        <v>1</v>
      </c>
      <c r="E137" s="12">
        <f t="shared" si="2"/>
        <v>79</v>
      </c>
    </row>
    <row r="138" spans="1:5" s="9" customFormat="1" ht="28.8" x14ac:dyDescent="0.3">
      <c r="A138" s="11">
        <v>136</v>
      </c>
      <c r="B138" s="4" t="s">
        <v>303</v>
      </c>
      <c r="C138" s="10">
        <v>80</v>
      </c>
      <c r="D138" s="4">
        <v>1</v>
      </c>
      <c r="E138" s="12">
        <f t="shared" si="2"/>
        <v>79</v>
      </c>
    </row>
    <row r="139" spans="1:5" s="9" customFormat="1" ht="28.8" x14ac:dyDescent="0.3">
      <c r="A139" s="11">
        <v>137</v>
      </c>
      <c r="B139" s="4" t="s">
        <v>305</v>
      </c>
      <c r="C139" s="10">
        <v>70</v>
      </c>
      <c r="D139" s="4">
        <v>1</v>
      </c>
      <c r="E139" s="12">
        <f t="shared" si="2"/>
        <v>69</v>
      </c>
    </row>
    <row r="140" spans="1:5" s="9" customFormat="1" ht="28.8" x14ac:dyDescent="0.3">
      <c r="A140" s="11">
        <v>138</v>
      </c>
      <c r="B140" s="4" t="s">
        <v>307</v>
      </c>
      <c r="C140" s="10">
        <v>80</v>
      </c>
      <c r="D140" s="4">
        <v>1</v>
      </c>
      <c r="E140" s="12">
        <f t="shared" si="2"/>
        <v>79</v>
      </c>
    </row>
    <row r="141" spans="1:5" s="9" customFormat="1" ht="28.8" x14ac:dyDescent="0.3">
      <c r="A141" s="11">
        <v>139</v>
      </c>
      <c r="B141" s="4" t="s">
        <v>309</v>
      </c>
      <c r="C141" s="10">
        <v>70</v>
      </c>
      <c r="D141" s="4">
        <v>1</v>
      </c>
      <c r="E141" s="12">
        <f t="shared" si="2"/>
        <v>69</v>
      </c>
    </row>
    <row r="142" spans="1:5" s="9" customFormat="1" x14ac:dyDescent="0.3">
      <c r="A142" s="11">
        <v>140</v>
      </c>
      <c r="B142" s="4" t="s">
        <v>311</v>
      </c>
      <c r="C142" s="10">
        <v>70</v>
      </c>
      <c r="D142" s="4">
        <v>1</v>
      </c>
      <c r="E142" s="12">
        <f t="shared" si="2"/>
        <v>69</v>
      </c>
    </row>
    <row r="143" spans="1:5" s="9" customFormat="1" ht="28.8" x14ac:dyDescent="0.3">
      <c r="A143" s="11">
        <v>141</v>
      </c>
      <c r="B143" s="4" t="s">
        <v>313</v>
      </c>
      <c r="C143" s="10">
        <v>70</v>
      </c>
      <c r="D143" s="4">
        <v>1</v>
      </c>
      <c r="E143" s="12">
        <f t="shared" si="2"/>
        <v>69</v>
      </c>
    </row>
    <row r="144" spans="1:5" s="9" customFormat="1" x14ac:dyDescent="0.3">
      <c r="A144" s="11">
        <v>142</v>
      </c>
      <c r="B144" s="4" t="s">
        <v>315</v>
      </c>
      <c r="C144" s="10">
        <v>70</v>
      </c>
      <c r="D144" s="4">
        <v>1</v>
      </c>
      <c r="E144" s="12">
        <f t="shared" si="2"/>
        <v>69</v>
      </c>
    </row>
    <row r="145" spans="1:5" s="9" customFormat="1" x14ac:dyDescent="0.3">
      <c r="A145" s="11">
        <v>143</v>
      </c>
      <c r="B145" s="4" t="s">
        <v>318</v>
      </c>
      <c r="C145" s="10">
        <v>70</v>
      </c>
      <c r="D145" s="4">
        <v>1</v>
      </c>
      <c r="E145" s="12">
        <f t="shared" si="2"/>
        <v>69</v>
      </c>
    </row>
    <row r="146" spans="1:5" s="9" customFormat="1" ht="28.8" x14ac:dyDescent="0.3">
      <c r="A146" s="11">
        <v>144</v>
      </c>
      <c r="B146" s="4" t="s">
        <v>320</v>
      </c>
      <c r="C146" s="10">
        <v>70</v>
      </c>
      <c r="D146" s="4">
        <v>1</v>
      </c>
      <c r="E146" s="12">
        <f t="shared" si="2"/>
        <v>69</v>
      </c>
    </row>
    <row r="147" spans="1:5" s="9" customFormat="1" x14ac:dyDescent="0.3">
      <c r="A147" s="11">
        <v>145</v>
      </c>
      <c r="B147" s="4" t="s">
        <v>321</v>
      </c>
      <c r="C147" s="10">
        <v>80</v>
      </c>
      <c r="D147" s="4">
        <v>1</v>
      </c>
      <c r="E147" s="12">
        <f t="shared" si="2"/>
        <v>79</v>
      </c>
    </row>
    <row r="148" spans="1:5" s="9" customFormat="1" ht="28.8" x14ac:dyDescent="0.3">
      <c r="A148" s="11">
        <v>146</v>
      </c>
      <c r="B148" s="4" t="s">
        <v>323</v>
      </c>
      <c r="C148" s="10">
        <v>80</v>
      </c>
      <c r="D148" s="4">
        <v>1</v>
      </c>
      <c r="E148" s="12">
        <f t="shared" si="2"/>
        <v>79</v>
      </c>
    </row>
    <row r="149" spans="1:5" s="9" customFormat="1" ht="28.8" x14ac:dyDescent="0.3">
      <c r="A149" s="11">
        <v>147</v>
      </c>
      <c r="B149" s="4" t="s">
        <v>325</v>
      </c>
      <c r="C149" s="10">
        <v>80</v>
      </c>
      <c r="D149" s="4">
        <v>1</v>
      </c>
      <c r="E149" s="12">
        <f t="shared" si="2"/>
        <v>79</v>
      </c>
    </row>
    <row r="150" spans="1:5" s="9" customFormat="1" x14ac:dyDescent="0.3">
      <c r="A150" s="11">
        <v>148</v>
      </c>
      <c r="B150" s="4" t="s">
        <v>327</v>
      </c>
      <c r="C150" s="10">
        <v>80</v>
      </c>
      <c r="D150" s="4">
        <v>1</v>
      </c>
      <c r="E150" s="12">
        <f t="shared" si="2"/>
        <v>79</v>
      </c>
    </row>
    <row r="151" spans="1:5" s="9" customFormat="1" ht="28.8" x14ac:dyDescent="0.3">
      <c r="A151" s="11">
        <v>149</v>
      </c>
      <c r="B151" s="4" t="s">
        <v>329</v>
      </c>
      <c r="C151" s="10">
        <v>80</v>
      </c>
      <c r="D151" s="4">
        <v>2</v>
      </c>
      <c r="E151" s="12">
        <f t="shared" si="2"/>
        <v>78</v>
      </c>
    </row>
    <row r="152" spans="1:5" s="9" customFormat="1" ht="28.8" x14ac:dyDescent="0.3">
      <c r="A152" s="11">
        <v>150</v>
      </c>
      <c r="B152" s="4" t="s">
        <v>331</v>
      </c>
      <c r="C152" s="10">
        <v>70</v>
      </c>
      <c r="D152" s="4">
        <v>1</v>
      </c>
      <c r="E152" s="12">
        <f t="shared" si="2"/>
        <v>69</v>
      </c>
    </row>
    <row r="153" spans="1:5" s="9" customFormat="1" x14ac:dyDescent="0.3">
      <c r="A153" s="11">
        <v>151</v>
      </c>
      <c r="B153" s="4" t="s">
        <v>334</v>
      </c>
      <c r="C153" s="10">
        <v>70</v>
      </c>
      <c r="D153" s="4">
        <v>1</v>
      </c>
      <c r="E153" s="12">
        <f t="shared" si="2"/>
        <v>69</v>
      </c>
    </row>
    <row r="154" spans="1:5" s="9" customFormat="1" x14ac:dyDescent="0.3">
      <c r="A154" s="11">
        <v>152</v>
      </c>
      <c r="B154" s="4" t="s">
        <v>336</v>
      </c>
      <c r="C154" s="10">
        <v>100</v>
      </c>
      <c r="D154" s="4">
        <v>4</v>
      </c>
      <c r="E154" s="12">
        <f t="shared" si="2"/>
        <v>96</v>
      </c>
    </row>
    <row r="155" spans="1:5" s="9" customFormat="1" x14ac:dyDescent="0.3">
      <c r="A155" s="11">
        <v>153</v>
      </c>
      <c r="B155" s="4" t="s">
        <v>340</v>
      </c>
      <c r="C155" s="10">
        <v>186</v>
      </c>
      <c r="D155" s="4">
        <v>36</v>
      </c>
      <c r="E155" s="12">
        <f t="shared" si="2"/>
        <v>150</v>
      </c>
    </row>
    <row r="156" spans="1:5" s="9" customFormat="1" ht="28.8" x14ac:dyDescent="0.3">
      <c r="A156" s="11">
        <v>154</v>
      </c>
      <c r="B156" s="4" t="s">
        <v>343</v>
      </c>
      <c r="C156" s="10">
        <v>800</v>
      </c>
      <c r="D156" s="4">
        <v>231</v>
      </c>
      <c r="E156" s="12">
        <f t="shared" si="2"/>
        <v>569</v>
      </c>
    </row>
    <row r="157" spans="1:5" s="9" customFormat="1" ht="28.8" x14ac:dyDescent="0.3">
      <c r="A157" s="11">
        <v>155</v>
      </c>
      <c r="B157" s="4" t="s">
        <v>346</v>
      </c>
      <c r="C157" s="10">
        <v>800</v>
      </c>
      <c r="D157" s="4">
        <v>231</v>
      </c>
      <c r="E157" s="12">
        <f t="shared" si="2"/>
        <v>569</v>
      </c>
    </row>
    <row r="158" spans="1:5" s="9" customFormat="1" ht="28.8" x14ac:dyDescent="0.3">
      <c r="A158" s="11">
        <v>156</v>
      </c>
      <c r="B158" s="4" t="s">
        <v>349</v>
      </c>
      <c r="C158" s="10">
        <v>100</v>
      </c>
      <c r="D158" s="4">
        <v>2</v>
      </c>
      <c r="E158" s="12">
        <f t="shared" si="2"/>
        <v>98</v>
      </c>
    </row>
    <row r="159" spans="1:5" s="9" customFormat="1" x14ac:dyDescent="0.3">
      <c r="A159" s="11">
        <v>157</v>
      </c>
      <c r="B159" s="4" t="s">
        <v>352</v>
      </c>
      <c r="C159" s="10">
        <v>100</v>
      </c>
      <c r="D159" s="4">
        <v>2</v>
      </c>
      <c r="E159" s="12">
        <f t="shared" si="2"/>
        <v>98</v>
      </c>
    </row>
    <row r="160" spans="1:5" s="9" customFormat="1" ht="28.8" x14ac:dyDescent="0.3">
      <c r="A160" s="11">
        <v>158</v>
      </c>
      <c r="B160" s="4" t="s">
        <v>354</v>
      </c>
      <c r="C160" s="10">
        <v>100</v>
      </c>
      <c r="D160" s="4">
        <v>2</v>
      </c>
      <c r="E160" s="12">
        <f t="shared" si="2"/>
        <v>98</v>
      </c>
    </row>
    <row r="161" spans="1:5" s="9" customFormat="1" x14ac:dyDescent="0.3">
      <c r="A161" s="11">
        <v>159</v>
      </c>
      <c r="B161" s="4" t="s">
        <v>355</v>
      </c>
      <c r="C161" s="10">
        <v>100</v>
      </c>
      <c r="D161" s="4">
        <v>2</v>
      </c>
      <c r="E161" s="12">
        <f t="shared" si="2"/>
        <v>98</v>
      </c>
    </row>
    <row r="162" spans="1:5" s="9" customFormat="1" x14ac:dyDescent="0.3">
      <c r="A162" s="11">
        <v>160</v>
      </c>
      <c r="B162" s="4" t="s">
        <v>357</v>
      </c>
      <c r="C162" s="10">
        <v>100</v>
      </c>
      <c r="D162" s="4">
        <v>2</v>
      </c>
      <c r="E162" s="12">
        <f t="shared" si="2"/>
        <v>98</v>
      </c>
    </row>
    <row r="163" spans="1:5" s="9" customFormat="1" x14ac:dyDescent="0.3">
      <c r="A163" s="11">
        <v>161</v>
      </c>
      <c r="B163" s="4" t="s">
        <v>359</v>
      </c>
      <c r="C163" s="10">
        <v>50</v>
      </c>
      <c r="D163" s="4">
        <v>2</v>
      </c>
      <c r="E163" s="12">
        <f t="shared" si="2"/>
        <v>48</v>
      </c>
    </row>
    <row r="164" spans="1:5" s="9" customFormat="1" ht="28.8" x14ac:dyDescent="0.3">
      <c r="A164" s="11">
        <v>162</v>
      </c>
      <c r="B164" s="4" t="s">
        <v>362</v>
      </c>
      <c r="C164" s="10">
        <v>100</v>
      </c>
      <c r="D164" s="4">
        <v>6</v>
      </c>
      <c r="E164" s="12">
        <f t="shared" si="2"/>
        <v>94</v>
      </c>
    </row>
    <row r="165" spans="1:5" s="9" customFormat="1" x14ac:dyDescent="0.3">
      <c r="A165" s="11">
        <v>163</v>
      </c>
      <c r="B165" s="4" t="s">
        <v>363</v>
      </c>
      <c r="C165" s="10">
        <v>50</v>
      </c>
      <c r="D165" s="4">
        <v>1</v>
      </c>
      <c r="E165" s="12">
        <f t="shared" si="2"/>
        <v>49</v>
      </c>
    </row>
    <row r="166" spans="1:5" s="9" customFormat="1" ht="28.8" x14ac:dyDescent="0.3">
      <c r="A166" s="11">
        <v>164</v>
      </c>
      <c r="B166" s="4" t="s">
        <v>365</v>
      </c>
      <c r="C166" s="10">
        <v>700</v>
      </c>
      <c r="D166" s="4">
        <v>30</v>
      </c>
      <c r="E166" s="12">
        <f t="shared" si="2"/>
        <v>670</v>
      </c>
    </row>
    <row r="167" spans="1:5" s="9" customFormat="1" ht="28.8" x14ac:dyDescent="0.3">
      <c r="A167" s="11">
        <v>165</v>
      </c>
      <c r="B167" s="4" t="s">
        <v>369</v>
      </c>
      <c r="C167" s="10">
        <v>70</v>
      </c>
      <c r="D167" s="4">
        <v>5</v>
      </c>
      <c r="E167" s="12">
        <f t="shared" si="2"/>
        <v>65</v>
      </c>
    </row>
    <row r="168" spans="1:5" s="9" customFormat="1" x14ac:dyDescent="0.3">
      <c r="A168" s="11">
        <v>166</v>
      </c>
      <c r="B168" s="4" t="s">
        <v>371</v>
      </c>
      <c r="C168" s="10">
        <v>70</v>
      </c>
      <c r="D168" s="4">
        <v>8</v>
      </c>
      <c r="E168" s="12">
        <f t="shared" si="2"/>
        <v>62</v>
      </c>
    </row>
    <row r="169" spans="1:5" s="9" customFormat="1" ht="28.8" x14ac:dyDescent="0.3">
      <c r="A169" s="11">
        <v>167</v>
      </c>
      <c r="B169" s="4" t="s">
        <v>373</v>
      </c>
      <c r="C169" s="10">
        <v>70</v>
      </c>
      <c r="D169" s="4">
        <v>2</v>
      </c>
      <c r="E169" s="12">
        <f t="shared" si="2"/>
        <v>68</v>
      </c>
    </row>
    <row r="170" spans="1:5" s="9" customFormat="1" ht="28.8" x14ac:dyDescent="0.3">
      <c r="A170" s="11">
        <v>168</v>
      </c>
      <c r="B170" s="4" t="s">
        <v>375</v>
      </c>
      <c r="C170" s="10">
        <v>70</v>
      </c>
      <c r="D170" s="4">
        <v>1</v>
      </c>
      <c r="E170" s="12">
        <f t="shared" si="2"/>
        <v>69</v>
      </c>
    </row>
    <row r="171" spans="1:5" s="9" customFormat="1" x14ac:dyDescent="0.3">
      <c r="A171" s="11">
        <v>169</v>
      </c>
      <c r="B171" s="4" t="s">
        <v>377</v>
      </c>
      <c r="C171" s="10">
        <v>70</v>
      </c>
      <c r="D171" s="4">
        <v>1</v>
      </c>
      <c r="E171" s="12">
        <f t="shared" si="2"/>
        <v>69</v>
      </c>
    </row>
    <row r="172" spans="1:5" s="9" customFormat="1" ht="28.8" x14ac:dyDescent="0.3">
      <c r="A172" s="11">
        <v>170</v>
      </c>
      <c r="B172" s="4" t="s">
        <v>379</v>
      </c>
      <c r="C172" s="10">
        <v>800</v>
      </c>
      <c r="D172" s="4">
        <v>105</v>
      </c>
      <c r="E172" s="12">
        <f t="shared" si="2"/>
        <v>695</v>
      </c>
    </row>
    <row r="173" spans="1:5" s="9" customFormat="1" ht="28.8" x14ac:dyDescent="0.3">
      <c r="A173" s="11">
        <v>171</v>
      </c>
      <c r="B173" s="4" t="s">
        <v>382</v>
      </c>
      <c r="C173" s="10">
        <v>20</v>
      </c>
      <c r="D173" s="4">
        <v>1</v>
      </c>
      <c r="E173" s="12">
        <f t="shared" si="2"/>
        <v>19</v>
      </c>
    </row>
    <row r="174" spans="1:5" s="9" customFormat="1" ht="28.8" x14ac:dyDescent="0.3">
      <c r="A174" s="11">
        <v>172</v>
      </c>
      <c r="B174" s="4" t="s">
        <v>383</v>
      </c>
      <c r="C174" s="10">
        <v>20</v>
      </c>
      <c r="D174" s="4">
        <v>1</v>
      </c>
      <c r="E174" s="12">
        <f t="shared" si="2"/>
        <v>19</v>
      </c>
    </row>
    <row r="175" spans="1:5" s="9" customFormat="1" ht="28.8" x14ac:dyDescent="0.3">
      <c r="A175" s="11">
        <v>173</v>
      </c>
      <c r="B175" s="4" t="s">
        <v>384</v>
      </c>
      <c r="C175" s="10">
        <v>20</v>
      </c>
      <c r="D175" s="4">
        <v>1</v>
      </c>
      <c r="E175" s="12">
        <f t="shared" si="2"/>
        <v>19</v>
      </c>
    </row>
    <row r="176" spans="1:5" s="9" customFormat="1" ht="43.2" x14ac:dyDescent="0.3">
      <c r="A176" s="11">
        <v>174</v>
      </c>
      <c r="B176" s="4" t="s">
        <v>386</v>
      </c>
      <c r="C176" s="10">
        <v>40</v>
      </c>
      <c r="D176" s="4">
        <v>1</v>
      </c>
      <c r="E176" s="12">
        <f t="shared" si="2"/>
        <v>39</v>
      </c>
    </row>
    <row r="177" spans="1:5" s="9" customFormat="1" ht="28.8" x14ac:dyDescent="0.3">
      <c r="A177" s="11">
        <v>175</v>
      </c>
      <c r="B177" s="4" t="s">
        <v>388</v>
      </c>
      <c r="C177" s="10">
        <v>20</v>
      </c>
      <c r="D177" s="4">
        <v>1</v>
      </c>
      <c r="E177" s="12">
        <f t="shared" si="2"/>
        <v>19</v>
      </c>
    </row>
    <row r="178" spans="1:5" s="9" customFormat="1" ht="28.8" x14ac:dyDescent="0.3">
      <c r="A178" s="11">
        <v>176</v>
      </c>
      <c r="B178" s="4" t="s">
        <v>390</v>
      </c>
      <c r="C178" s="10">
        <v>20</v>
      </c>
      <c r="D178" s="4">
        <v>1</v>
      </c>
      <c r="E178" s="12">
        <f t="shared" si="2"/>
        <v>19</v>
      </c>
    </row>
    <row r="179" spans="1:5" s="9" customFormat="1" ht="28.8" x14ac:dyDescent="0.3">
      <c r="A179" s="11">
        <v>177</v>
      </c>
      <c r="B179" s="4" t="s">
        <v>393</v>
      </c>
      <c r="C179" s="10">
        <v>80</v>
      </c>
      <c r="D179" s="4">
        <v>8</v>
      </c>
      <c r="E179" s="12">
        <f t="shared" si="2"/>
        <v>72</v>
      </c>
    </row>
    <row r="180" spans="1:5" s="9" customFormat="1" x14ac:dyDescent="0.3">
      <c r="A180" s="11">
        <v>178</v>
      </c>
      <c r="B180" s="4" t="s">
        <v>395</v>
      </c>
      <c r="C180" s="10">
        <v>300</v>
      </c>
      <c r="D180" s="4">
        <v>20</v>
      </c>
      <c r="E180" s="12">
        <f t="shared" si="2"/>
        <v>280</v>
      </c>
    </row>
    <row r="181" spans="1:5" s="9" customFormat="1" ht="28.8" x14ac:dyDescent="0.3">
      <c r="A181" s="11">
        <v>179</v>
      </c>
      <c r="B181" s="4" t="s">
        <v>397</v>
      </c>
      <c r="C181" s="10">
        <v>300</v>
      </c>
      <c r="D181" s="4">
        <v>20</v>
      </c>
      <c r="E181" s="12">
        <f t="shared" si="2"/>
        <v>280</v>
      </c>
    </row>
    <row r="182" spans="1:5" s="9" customFormat="1" ht="28.8" x14ac:dyDescent="0.3">
      <c r="A182" s="11">
        <v>180</v>
      </c>
      <c r="B182" s="4" t="s">
        <v>399</v>
      </c>
      <c r="C182" s="10">
        <v>20</v>
      </c>
      <c r="D182" s="4">
        <v>3</v>
      </c>
      <c r="E182" s="12">
        <f t="shared" si="2"/>
        <v>17</v>
      </c>
    </row>
    <row r="183" spans="1:5" s="9" customFormat="1" ht="28.8" x14ac:dyDescent="0.3">
      <c r="A183" s="11">
        <v>181</v>
      </c>
      <c r="B183" s="4" t="s">
        <v>400</v>
      </c>
      <c r="C183" s="10">
        <v>20</v>
      </c>
      <c r="D183" s="4">
        <v>3</v>
      </c>
      <c r="E183" s="12">
        <f t="shared" si="2"/>
        <v>17</v>
      </c>
    </row>
    <row r="184" spans="1:5" s="9" customFormat="1" x14ac:dyDescent="0.3">
      <c r="A184" s="11">
        <v>182</v>
      </c>
      <c r="B184" s="4" t="s">
        <v>401</v>
      </c>
      <c r="C184" s="10">
        <v>160</v>
      </c>
      <c r="D184" s="4">
        <v>10</v>
      </c>
      <c r="E184" s="12">
        <f t="shared" si="2"/>
        <v>150</v>
      </c>
    </row>
    <row r="185" spans="1:5" s="9" customFormat="1" x14ac:dyDescent="0.3">
      <c r="A185" s="11">
        <v>183</v>
      </c>
      <c r="B185" s="4" t="s">
        <v>403</v>
      </c>
      <c r="C185" s="10">
        <v>160</v>
      </c>
      <c r="D185" s="4">
        <v>10</v>
      </c>
      <c r="E185" s="12">
        <f t="shared" si="2"/>
        <v>150</v>
      </c>
    </row>
    <row r="186" spans="1:5" s="9" customFormat="1" x14ac:dyDescent="0.3">
      <c r="A186" s="11">
        <v>184</v>
      </c>
      <c r="B186" s="4" t="s">
        <v>405</v>
      </c>
      <c r="C186" s="10">
        <v>170</v>
      </c>
      <c r="D186" s="4">
        <v>20</v>
      </c>
      <c r="E186" s="12">
        <f t="shared" si="2"/>
        <v>150</v>
      </c>
    </row>
    <row r="187" spans="1:5" s="9" customFormat="1" ht="28.8" x14ac:dyDescent="0.3">
      <c r="A187" s="11">
        <v>185</v>
      </c>
      <c r="B187" s="4" t="s">
        <v>407</v>
      </c>
      <c r="C187" s="10">
        <v>100</v>
      </c>
      <c r="D187" s="4">
        <v>1</v>
      </c>
      <c r="E187" s="12">
        <f t="shared" si="2"/>
        <v>99</v>
      </c>
    </row>
    <row r="188" spans="1:5" s="9" customFormat="1" ht="28.8" x14ac:dyDescent="0.3">
      <c r="A188" s="11">
        <v>186</v>
      </c>
      <c r="B188" s="4" t="s">
        <v>409</v>
      </c>
      <c r="C188" s="10">
        <v>100</v>
      </c>
      <c r="D188" s="4">
        <v>2</v>
      </c>
      <c r="E188" s="12">
        <f t="shared" si="2"/>
        <v>98</v>
      </c>
    </row>
    <row r="189" spans="1:5" s="9" customFormat="1" ht="28.8" x14ac:dyDescent="0.3">
      <c r="A189" s="11">
        <v>187</v>
      </c>
      <c r="B189" s="4" t="s">
        <v>411</v>
      </c>
      <c r="C189" s="10">
        <v>300</v>
      </c>
      <c r="D189" s="4">
        <v>3</v>
      </c>
      <c r="E189" s="12">
        <f t="shared" si="2"/>
        <v>297</v>
      </c>
    </row>
    <row r="190" spans="1:5" s="9" customFormat="1" ht="28.8" x14ac:dyDescent="0.3">
      <c r="A190" s="11">
        <v>188</v>
      </c>
      <c r="B190" s="4" t="s">
        <v>413</v>
      </c>
      <c r="C190" s="10">
        <v>300</v>
      </c>
      <c r="D190" s="4">
        <v>3</v>
      </c>
      <c r="E190" s="12">
        <f t="shared" si="2"/>
        <v>297</v>
      </c>
    </row>
    <row r="191" spans="1:5" s="9" customFormat="1" ht="28.8" x14ac:dyDescent="0.3">
      <c r="A191" s="11">
        <v>189</v>
      </c>
      <c r="B191" s="4" t="s">
        <v>415</v>
      </c>
      <c r="C191" s="10">
        <v>80</v>
      </c>
      <c r="D191" s="4">
        <v>2</v>
      </c>
      <c r="E191" s="12">
        <f t="shared" si="2"/>
        <v>78</v>
      </c>
    </row>
    <row r="192" spans="1:5" s="9" customFormat="1" x14ac:dyDescent="0.3">
      <c r="A192" s="11">
        <v>190</v>
      </c>
      <c r="B192" s="4" t="s">
        <v>417</v>
      </c>
      <c r="C192" s="10">
        <v>80</v>
      </c>
      <c r="D192" s="4">
        <v>2</v>
      </c>
      <c r="E192" s="12">
        <f t="shared" si="2"/>
        <v>78</v>
      </c>
    </row>
    <row r="193" spans="1:5" s="9" customFormat="1" ht="28.8" x14ac:dyDescent="0.3">
      <c r="A193" s="11">
        <v>191</v>
      </c>
      <c r="B193" s="4" t="s">
        <v>419</v>
      </c>
      <c r="C193" s="10">
        <v>100</v>
      </c>
      <c r="D193" s="4">
        <v>2</v>
      </c>
      <c r="E193" s="12">
        <f t="shared" si="2"/>
        <v>98</v>
      </c>
    </row>
    <row r="194" spans="1:5" s="9" customFormat="1" ht="28.8" x14ac:dyDescent="0.3">
      <c r="A194" s="11">
        <v>192</v>
      </c>
      <c r="B194" s="4" t="s">
        <v>421</v>
      </c>
      <c r="C194" s="10">
        <v>100</v>
      </c>
      <c r="D194" s="4">
        <v>3</v>
      </c>
      <c r="E194" s="12">
        <f t="shared" si="2"/>
        <v>97</v>
      </c>
    </row>
    <row r="195" spans="1:5" s="9" customFormat="1" ht="28.8" x14ac:dyDescent="0.3">
      <c r="A195" s="11">
        <v>193</v>
      </c>
      <c r="B195" s="4" t="s">
        <v>423</v>
      </c>
      <c r="C195" s="10">
        <v>100</v>
      </c>
      <c r="D195" s="4">
        <v>1</v>
      </c>
      <c r="E195" s="12">
        <f t="shared" si="2"/>
        <v>99</v>
      </c>
    </row>
    <row r="196" spans="1:5" s="9" customFormat="1" ht="28.8" x14ac:dyDescent="0.3">
      <c r="A196" s="11">
        <v>194</v>
      </c>
      <c r="B196" s="4" t="s">
        <v>425</v>
      </c>
      <c r="C196" s="10">
        <v>300</v>
      </c>
      <c r="D196" s="4">
        <v>7</v>
      </c>
      <c r="E196" s="12">
        <f t="shared" ref="E196:E259" si="3">C196-D196</f>
        <v>293</v>
      </c>
    </row>
    <row r="197" spans="1:5" s="9" customFormat="1" ht="28.8" x14ac:dyDescent="0.3">
      <c r="A197" s="11">
        <v>195</v>
      </c>
      <c r="B197" s="4" t="s">
        <v>427</v>
      </c>
      <c r="C197" s="10">
        <v>100</v>
      </c>
      <c r="D197" s="4">
        <v>1</v>
      </c>
      <c r="E197" s="12">
        <f t="shared" si="3"/>
        <v>99</v>
      </c>
    </row>
    <row r="198" spans="1:5" s="9" customFormat="1" ht="28.8" x14ac:dyDescent="0.3">
      <c r="A198" s="11">
        <v>196</v>
      </c>
      <c r="B198" s="4" t="s">
        <v>429</v>
      </c>
      <c r="C198" s="10">
        <v>70</v>
      </c>
      <c r="D198" s="4">
        <v>1</v>
      </c>
      <c r="E198" s="12">
        <f t="shared" si="3"/>
        <v>69</v>
      </c>
    </row>
    <row r="199" spans="1:5" s="9" customFormat="1" ht="28.8" x14ac:dyDescent="0.3">
      <c r="A199" s="11">
        <v>197</v>
      </c>
      <c r="B199" s="4" t="s">
        <v>431</v>
      </c>
      <c r="C199" s="10">
        <v>70</v>
      </c>
      <c r="D199" s="4">
        <v>1</v>
      </c>
      <c r="E199" s="12">
        <f t="shared" si="3"/>
        <v>69</v>
      </c>
    </row>
    <row r="200" spans="1:5" s="9" customFormat="1" ht="28.8" x14ac:dyDescent="0.3">
      <c r="A200" s="11">
        <v>198</v>
      </c>
      <c r="B200" s="4" t="s">
        <v>433</v>
      </c>
      <c r="C200" s="10">
        <v>70</v>
      </c>
      <c r="D200" s="4">
        <v>1</v>
      </c>
      <c r="E200" s="12">
        <f t="shared" si="3"/>
        <v>69</v>
      </c>
    </row>
    <row r="201" spans="1:5" s="9" customFormat="1" ht="28.8" x14ac:dyDescent="0.3">
      <c r="A201" s="11">
        <v>199</v>
      </c>
      <c r="B201" s="4" t="s">
        <v>435</v>
      </c>
      <c r="C201" s="10">
        <v>70</v>
      </c>
      <c r="D201" s="4">
        <v>1</v>
      </c>
      <c r="E201" s="12">
        <f t="shared" si="3"/>
        <v>69</v>
      </c>
    </row>
    <row r="202" spans="1:5" s="9" customFormat="1" ht="28.8" x14ac:dyDescent="0.3">
      <c r="A202" s="11">
        <v>200</v>
      </c>
      <c r="B202" s="4" t="s">
        <v>437</v>
      </c>
      <c r="C202" s="10">
        <v>70</v>
      </c>
      <c r="D202" s="4">
        <v>1</v>
      </c>
      <c r="E202" s="12">
        <f t="shared" si="3"/>
        <v>69</v>
      </c>
    </row>
    <row r="203" spans="1:5" s="9" customFormat="1" ht="28.8" x14ac:dyDescent="0.3">
      <c r="A203" s="11">
        <v>201</v>
      </c>
      <c r="B203" s="4" t="s">
        <v>439</v>
      </c>
      <c r="C203" s="10">
        <v>70</v>
      </c>
      <c r="D203" s="4">
        <v>1</v>
      </c>
      <c r="E203" s="12">
        <f t="shared" si="3"/>
        <v>69</v>
      </c>
    </row>
    <row r="204" spans="1:5" s="9" customFormat="1" x14ac:dyDescent="0.3">
      <c r="A204" s="11">
        <v>202</v>
      </c>
      <c r="B204" s="4" t="s">
        <v>441</v>
      </c>
      <c r="C204" s="10">
        <v>80</v>
      </c>
      <c r="D204" s="4">
        <v>1</v>
      </c>
      <c r="E204" s="12">
        <f t="shared" si="3"/>
        <v>79</v>
      </c>
    </row>
    <row r="205" spans="1:5" s="9" customFormat="1" ht="28.8" x14ac:dyDescent="0.3">
      <c r="A205" s="11">
        <v>203</v>
      </c>
      <c r="B205" s="4" t="s">
        <v>443</v>
      </c>
      <c r="C205" s="10">
        <v>70</v>
      </c>
      <c r="D205" s="4">
        <v>1</v>
      </c>
      <c r="E205" s="12">
        <f t="shared" si="3"/>
        <v>69</v>
      </c>
    </row>
    <row r="206" spans="1:5" s="9" customFormat="1" x14ac:dyDescent="0.3">
      <c r="A206" s="11">
        <v>204</v>
      </c>
      <c r="B206" s="4" t="s">
        <v>445</v>
      </c>
      <c r="C206" s="10">
        <v>70</v>
      </c>
      <c r="D206" s="4">
        <v>2</v>
      </c>
      <c r="E206" s="12">
        <f t="shared" si="3"/>
        <v>68</v>
      </c>
    </row>
    <row r="207" spans="1:5" s="9" customFormat="1" ht="28.8" x14ac:dyDescent="0.3">
      <c r="A207" s="11">
        <v>205</v>
      </c>
      <c r="B207" s="4" t="s">
        <v>447</v>
      </c>
      <c r="C207" s="10">
        <v>70</v>
      </c>
      <c r="D207" s="4">
        <v>1</v>
      </c>
      <c r="E207" s="12">
        <f t="shared" si="3"/>
        <v>69</v>
      </c>
    </row>
    <row r="208" spans="1:5" s="9" customFormat="1" ht="28.8" x14ac:dyDescent="0.3">
      <c r="A208" s="11">
        <v>206</v>
      </c>
      <c r="B208" s="4" t="s">
        <v>450</v>
      </c>
      <c r="C208" s="10">
        <v>70</v>
      </c>
      <c r="D208" s="4">
        <v>2</v>
      </c>
      <c r="E208" s="12">
        <f t="shared" si="3"/>
        <v>68</v>
      </c>
    </row>
    <row r="209" spans="1:5" s="9" customFormat="1" x14ac:dyDescent="0.3">
      <c r="A209" s="11">
        <v>207</v>
      </c>
      <c r="B209" s="4" t="s">
        <v>453</v>
      </c>
      <c r="C209" s="10">
        <v>400</v>
      </c>
      <c r="D209" s="4">
        <v>110</v>
      </c>
      <c r="E209" s="12">
        <f t="shared" si="3"/>
        <v>290</v>
      </c>
    </row>
    <row r="210" spans="1:5" s="9" customFormat="1" x14ac:dyDescent="0.3">
      <c r="A210" s="11">
        <v>208</v>
      </c>
      <c r="B210" s="4" t="s">
        <v>456</v>
      </c>
      <c r="C210" s="10">
        <v>400</v>
      </c>
      <c r="D210" s="4">
        <v>107</v>
      </c>
      <c r="E210" s="12">
        <f t="shared" si="3"/>
        <v>293</v>
      </c>
    </row>
    <row r="211" spans="1:5" s="9" customFormat="1" x14ac:dyDescent="0.3">
      <c r="A211" s="11">
        <v>209</v>
      </c>
      <c r="B211" s="4" t="s">
        <v>458</v>
      </c>
      <c r="C211" s="10">
        <v>400</v>
      </c>
      <c r="D211" s="4">
        <v>103</v>
      </c>
      <c r="E211" s="12">
        <f t="shared" si="3"/>
        <v>297</v>
      </c>
    </row>
    <row r="212" spans="1:5" s="9" customFormat="1" x14ac:dyDescent="0.3">
      <c r="A212" s="11">
        <v>210</v>
      </c>
      <c r="B212" s="4" t="s">
        <v>460</v>
      </c>
      <c r="C212" s="10">
        <v>400</v>
      </c>
      <c r="D212" s="4">
        <v>103</v>
      </c>
      <c r="E212" s="12">
        <f t="shared" si="3"/>
        <v>297</v>
      </c>
    </row>
    <row r="213" spans="1:5" s="9" customFormat="1" x14ac:dyDescent="0.3">
      <c r="A213" s="11">
        <v>211</v>
      </c>
      <c r="B213" s="4" t="s">
        <v>462</v>
      </c>
      <c r="C213" s="10">
        <v>400</v>
      </c>
      <c r="D213" s="4">
        <v>103</v>
      </c>
      <c r="E213" s="12">
        <f t="shared" si="3"/>
        <v>297</v>
      </c>
    </row>
    <row r="214" spans="1:5" s="9" customFormat="1" x14ac:dyDescent="0.3">
      <c r="A214" s="11">
        <v>212</v>
      </c>
      <c r="B214" s="4" t="s">
        <v>464</v>
      </c>
      <c r="C214" s="10">
        <v>400</v>
      </c>
      <c r="D214" s="4">
        <v>103</v>
      </c>
      <c r="E214" s="12">
        <f t="shared" si="3"/>
        <v>297</v>
      </c>
    </row>
    <row r="215" spans="1:5" s="9" customFormat="1" ht="28.8" x14ac:dyDescent="0.3">
      <c r="A215" s="11">
        <v>213</v>
      </c>
      <c r="B215" s="4" t="s">
        <v>466</v>
      </c>
      <c r="C215" s="10">
        <v>200</v>
      </c>
      <c r="D215" s="4">
        <v>60</v>
      </c>
      <c r="E215" s="12">
        <f t="shared" si="3"/>
        <v>140</v>
      </c>
    </row>
    <row r="216" spans="1:5" s="9" customFormat="1" ht="28.8" x14ac:dyDescent="0.3">
      <c r="A216" s="11">
        <v>214</v>
      </c>
      <c r="B216" s="4" t="s">
        <v>468</v>
      </c>
      <c r="C216" s="10">
        <v>200</v>
      </c>
      <c r="D216" s="4">
        <v>60</v>
      </c>
      <c r="E216" s="12">
        <f t="shared" si="3"/>
        <v>140</v>
      </c>
    </row>
    <row r="217" spans="1:5" s="9" customFormat="1" ht="28.8" x14ac:dyDescent="0.3">
      <c r="A217" s="11">
        <v>215</v>
      </c>
      <c r="B217" s="4" t="s">
        <v>470</v>
      </c>
      <c r="C217" s="10">
        <v>200</v>
      </c>
      <c r="D217" s="4">
        <v>60</v>
      </c>
      <c r="E217" s="12">
        <f t="shared" si="3"/>
        <v>140</v>
      </c>
    </row>
    <row r="218" spans="1:5" s="9" customFormat="1" x14ac:dyDescent="0.3">
      <c r="A218" s="11">
        <v>216</v>
      </c>
      <c r="B218" s="4" t="s">
        <v>471</v>
      </c>
      <c r="C218" s="10">
        <v>400</v>
      </c>
      <c r="D218" s="4">
        <v>103</v>
      </c>
      <c r="E218" s="12">
        <f t="shared" si="3"/>
        <v>297</v>
      </c>
    </row>
    <row r="219" spans="1:5" s="9" customFormat="1" ht="28.8" x14ac:dyDescent="0.3">
      <c r="A219" s="11">
        <v>217</v>
      </c>
      <c r="B219" s="4" t="s">
        <v>473</v>
      </c>
      <c r="C219" s="10">
        <v>40</v>
      </c>
      <c r="D219" s="4">
        <v>1</v>
      </c>
      <c r="E219" s="12">
        <f t="shared" si="3"/>
        <v>39</v>
      </c>
    </row>
    <row r="220" spans="1:5" s="9" customFormat="1" ht="28.8" x14ac:dyDescent="0.3">
      <c r="A220" s="11">
        <v>218</v>
      </c>
      <c r="B220" s="4" t="s">
        <v>475</v>
      </c>
      <c r="C220" s="10">
        <v>40</v>
      </c>
      <c r="D220" s="4">
        <v>1</v>
      </c>
      <c r="E220" s="12">
        <f t="shared" si="3"/>
        <v>39</v>
      </c>
    </row>
    <row r="221" spans="1:5" s="9" customFormat="1" ht="28.8" x14ac:dyDescent="0.3">
      <c r="A221" s="11">
        <v>219</v>
      </c>
      <c r="B221" s="4" t="s">
        <v>477</v>
      </c>
      <c r="C221" s="10">
        <v>40</v>
      </c>
      <c r="D221" s="4">
        <v>1</v>
      </c>
      <c r="E221" s="12">
        <f t="shared" si="3"/>
        <v>39</v>
      </c>
    </row>
    <row r="222" spans="1:5" s="9" customFormat="1" ht="28.8" x14ac:dyDescent="0.3">
      <c r="A222" s="11">
        <v>220</v>
      </c>
      <c r="B222" s="4" t="s">
        <v>479</v>
      </c>
      <c r="C222" s="10">
        <v>40</v>
      </c>
      <c r="D222" s="4">
        <v>2</v>
      </c>
      <c r="E222" s="12">
        <f t="shared" si="3"/>
        <v>38</v>
      </c>
    </row>
    <row r="223" spans="1:5" s="9" customFormat="1" ht="28.8" x14ac:dyDescent="0.3">
      <c r="A223" s="11">
        <v>221</v>
      </c>
      <c r="B223" s="4" t="s">
        <v>481</v>
      </c>
      <c r="C223" s="10">
        <v>40</v>
      </c>
      <c r="D223" s="4">
        <v>2</v>
      </c>
      <c r="E223" s="12">
        <f t="shared" si="3"/>
        <v>38</v>
      </c>
    </row>
    <row r="224" spans="1:5" s="9" customFormat="1" ht="28.8" x14ac:dyDescent="0.3">
      <c r="A224" s="11">
        <v>222</v>
      </c>
      <c r="B224" s="4" t="s">
        <v>483</v>
      </c>
      <c r="C224" s="10">
        <v>40</v>
      </c>
      <c r="D224" s="4">
        <v>1</v>
      </c>
      <c r="E224" s="12">
        <f t="shared" si="3"/>
        <v>39</v>
      </c>
    </row>
    <row r="225" spans="1:5" s="9" customFormat="1" ht="28.8" x14ac:dyDescent="0.3">
      <c r="A225" s="11">
        <v>223</v>
      </c>
      <c r="B225" s="4" t="s">
        <v>485</v>
      </c>
      <c r="C225" s="10">
        <v>40</v>
      </c>
      <c r="D225" s="4">
        <v>1</v>
      </c>
      <c r="E225" s="12">
        <f t="shared" si="3"/>
        <v>39</v>
      </c>
    </row>
    <row r="226" spans="1:5" s="9" customFormat="1" ht="28.8" x14ac:dyDescent="0.3">
      <c r="A226" s="11">
        <v>224</v>
      </c>
      <c r="B226" s="4" t="s">
        <v>486</v>
      </c>
      <c r="C226" s="10">
        <v>40</v>
      </c>
      <c r="D226" s="4">
        <v>2</v>
      </c>
      <c r="E226" s="12">
        <f t="shared" si="3"/>
        <v>38</v>
      </c>
    </row>
    <row r="227" spans="1:5" s="9" customFormat="1" x14ac:dyDescent="0.3">
      <c r="A227" s="11">
        <v>225</v>
      </c>
      <c r="B227" s="4" t="s">
        <v>488</v>
      </c>
      <c r="C227" s="10">
        <v>400</v>
      </c>
      <c r="D227" s="4">
        <v>15</v>
      </c>
      <c r="E227" s="12">
        <f t="shared" si="3"/>
        <v>385</v>
      </c>
    </row>
    <row r="228" spans="1:5" s="9" customFormat="1" x14ac:dyDescent="0.3">
      <c r="A228" s="11">
        <v>226</v>
      </c>
      <c r="B228" s="4" t="s">
        <v>491</v>
      </c>
      <c r="C228" s="10">
        <v>155</v>
      </c>
      <c r="D228" s="4">
        <v>5</v>
      </c>
      <c r="E228" s="12">
        <f t="shared" si="3"/>
        <v>150</v>
      </c>
    </row>
    <row r="229" spans="1:5" s="9" customFormat="1" x14ac:dyDescent="0.3">
      <c r="A229" s="11">
        <v>227</v>
      </c>
      <c r="B229" s="4" t="s">
        <v>493</v>
      </c>
      <c r="C229" s="10">
        <v>155</v>
      </c>
      <c r="D229" s="4">
        <v>5</v>
      </c>
      <c r="E229" s="12">
        <f t="shared" si="3"/>
        <v>150</v>
      </c>
    </row>
    <row r="230" spans="1:5" s="9" customFormat="1" x14ac:dyDescent="0.3">
      <c r="A230" s="11">
        <v>228</v>
      </c>
      <c r="B230" s="4" t="s">
        <v>494</v>
      </c>
      <c r="C230" s="10">
        <v>155</v>
      </c>
      <c r="D230" s="4">
        <v>5</v>
      </c>
      <c r="E230" s="12">
        <f t="shared" si="3"/>
        <v>150</v>
      </c>
    </row>
    <row r="231" spans="1:5" s="9" customFormat="1" ht="28.8" x14ac:dyDescent="0.3">
      <c r="A231" s="11">
        <v>229</v>
      </c>
      <c r="B231" s="4" t="s">
        <v>495</v>
      </c>
      <c r="C231" s="10">
        <v>200</v>
      </c>
      <c r="D231" s="4">
        <v>20</v>
      </c>
      <c r="E231" s="12">
        <f t="shared" si="3"/>
        <v>180</v>
      </c>
    </row>
    <row r="232" spans="1:5" s="9" customFormat="1" ht="28.8" x14ac:dyDescent="0.3">
      <c r="A232" s="11">
        <v>230</v>
      </c>
      <c r="B232" s="4" t="s">
        <v>497</v>
      </c>
      <c r="C232" s="10">
        <v>200</v>
      </c>
      <c r="D232" s="4">
        <v>20</v>
      </c>
      <c r="E232" s="12">
        <f t="shared" si="3"/>
        <v>180</v>
      </c>
    </row>
    <row r="233" spans="1:5" s="9" customFormat="1" ht="28.8" x14ac:dyDescent="0.3">
      <c r="A233" s="11">
        <v>231</v>
      </c>
      <c r="B233" s="4" t="s">
        <v>499</v>
      </c>
      <c r="C233" s="10">
        <v>200</v>
      </c>
      <c r="D233" s="4">
        <v>20</v>
      </c>
      <c r="E233" s="12">
        <f t="shared" si="3"/>
        <v>180</v>
      </c>
    </row>
    <row r="234" spans="1:5" s="9" customFormat="1" ht="28.8" x14ac:dyDescent="0.3">
      <c r="A234" s="11">
        <v>232</v>
      </c>
      <c r="B234" s="4" t="s">
        <v>501</v>
      </c>
      <c r="C234" s="10">
        <v>200</v>
      </c>
      <c r="D234" s="4">
        <v>20</v>
      </c>
      <c r="E234" s="12">
        <f t="shared" si="3"/>
        <v>180</v>
      </c>
    </row>
    <row r="235" spans="1:5" s="9" customFormat="1" ht="28.8" x14ac:dyDescent="0.3">
      <c r="A235" s="11">
        <v>233</v>
      </c>
      <c r="B235" s="4" t="s">
        <v>503</v>
      </c>
      <c r="C235" s="10">
        <v>200</v>
      </c>
      <c r="D235" s="4">
        <v>20</v>
      </c>
      <c r="E235" s="12">
        <f t="shared" si="3"/>
        <v>180</v>
      </c>
    </row>
    <row r="236" spans="1:5" s="9" customFormat="1" ht="28.8" x14ac:dyDescent="0.3">
      <c r="A236" s="11">
        <v>234</v>
      </c>
      <c r="B236" s="4" t="s">
        <v>505</v>
      </c>
      <c r="C236" s="10">
        <v>200</v>
      </c>
      <c r="D236" s="4">
        <v>10</v>
      </c>
      <c r="E236" s="12">
        <f t="shared" si="3"/>
        <v>190</v>
      </c>
    </row>
    <row r="237" spans="1:5" s="9" customFormat="1" ht="28.8" x14ac:dyDescent="0.3">
      <c r="A237" s="11">
        <v>235</v>
      </c>
      <c r="B237" s="4" t="s">
        <v>507</v>
      </c>
      <c r="C237" s="10">
        <v>200</v>
      </c>
      <c r="D237" s="4">
        <v>20</v>
      </c>
      <c r="E237" s="12">
        <f t="shared" si="3"/>
        <v>180</v>
      </c>
    </row>
    <row r="238" spans="1:5" s="9" customFormat="1" ht="28.8" x14ac:dyDescent="0.3">
      <c r="A238" s="11">
        <v>236</v>
      </c>
      <c r="B238" s="4" t="s">
        <v>509</v>
      </c>
      <c r="C238" s="10">
        <v>200</v>
      </c>
      <c r="D238" s="4">
        <v>20</v>
      </c>
      <c r="E238" s="12">
        <f t="shared" si="3"/>
        <v>180</v>
      </c>
    </row>
    <row r="239" spans="1:5" s="9" customFormat="1" ht="28.8" x14ac:dyDescent="0.3">
      <c r="A239" s="11">
        <v>237</v>
      </c>
      <c r="B239" s="4" t="s">
        <v>511</v>
      </c>
      <c r="C239" s="10">
        <v>200</v>
      </c>
      <c r="D239" s="4">
        <v>20</v>
      </c>
      <c r="E239" s="12">
        <f t="shared" si="3"/>
        <v>180</v>
      </c>
    </row>
    <row r="240" spans="1:5" s="9" customFormat="1" ht="28.8" x14ac:dyDescent="0.3">
      <c r="A240" s="11">
        <v>238</v>
      </c>
      <c r="B240" s="4" t="s">
        <v>513</v>
      </c>
      <c r="C240" s="10">
        <v>200</v>
      </c>
      <c r="D240" s="4">
        <v>20</v>
      </c>
      <c r="E240" s="12">
        <f t="shared" si="3"/>
        <v>180</v>
      </c>
    </row>
    <row r="241" spans="1:5" s="9" customFormat="1" ht="28.8" x14ac:dyDescent="0.3">
      <c r="A241" s="11">
        <v>239</v>
      </c>
      <c r="B241" s="4" t="s">
        <v>515</v>
      </c>
      <c r="C241" s="10">
        <v>200</v>
      </c>
      <c r="D241" s="4">
        <v>20</v>
      </c>
      <c r="E241" s="12">
        <f t="shared" si="3"/>
        <v>180</v>
      </c>
    </row>
    <row r="242" spans="1:5" s="9" customFormat="1" ht="28.8" x14ac:dyDescent="0.3">
      <c r="A242" s="11">
        <v>240</v>
      </c>
      <c r="B242" s="4" t="s">
        <v>517</v>
      </c>
      <c r="C242" s="10">
        <v>200</v>
      </c>
      <c r="D242" s="4">
        <v>20</v>
      </c>
      <c r="E242" s="12">
        <f t="shared" si="3"/>
        <v>180</v>
      </c>
    </row>
    <row r="243" spans="1:5" s="9" customFormat="1" ht="28.8" x14ac:dyDescent="0.3">
      <c r="A243" s="11">
        <v>241</v>
      </c>
      <c r="B243" s="4" t="s">
        <v>519</v>
      </c>
      <c r="C243" s="10">
        <v>200</v>
      </c>
      <c r="D243" s="4">
        <v>20</v>
      </c>
      <c r="E243" s="12">
        <f t="shared" si="3"/>
        <v>180</v>
      </c>
    </row>
    <row r="244" spans="1:5" s="9" customFormat="1" ht="28.8" x14ac:dyDescent="0.3">
      <c r="A244" s="11">
        <v>242</v>
      </c>
      <c r="B244" s="4" t="s">
        <v>521</v>
      </c>
      <c r="C244" s="10">
        <v>200</v>
      </c>
      <c r="D244" s="4">
        <v>20</v>
      </c>
      <c r="E244" s="12">
        <f t="shared" si="3"/>
        <v>180</v>
      </c>
    </row>
    <row r="245" spans="1:5" s="9" customFormat="1" ht="28.8" x14ac:dyDescent="0.3">
      <c r="A245" s="11">
        <v>243</v>
      </c>
      <c r="B245" s="4" t="s">
        <v>523</v>
      </c>
      <c r="C245" s="10">
        <v>80</v>
      </c>
      <c r="D245" s="4">
        <v>5</v>
      </c>
      <c r="E245" s="12">
        <f t="shared" si="3"/>
        <v>75</v>
      </c>
    </row>
    <row r="246" spans="1:5" s="9" customFormat="1" ht="28.8" x14ac:dyDescent="0.3">
      <c r="A246" s="11">
        <v>244</v>
      </c>
      <c r="B246" s="4" t="s">
        <v>524</v>
      </c>
      <c r="C246" s="10">
        <v>200</v>
      </c>
      <c r="D246" s="4">
        <v>10</v>
      </c>
      <c r="E246" s="12">
        <f t="shared" si="3"/>
        <v>190</v>
      </c>
    </row>
    <row r="247" spans="1:5" s="9" customFormat="1" ht="28.8" x14ac:dyDescent="0.3">
      <c r="A247" s="11">
        <v>245</v>
      </c>
      <c r="B247" s="4" t="s">
        <v>525</v>
      </c>
      <c r="C247" s="10">
        <v>200</v>
      </c>
      <c r="D247" s="4">
        <v>10</v>
      </c>
      <c r="E247" s="12">
        <f t="shared" si="3"/>
        <v>190</v>
      </c>
    </row>
    <row r="248" spans="1:5" s="9" customFormat="1" ht="28.8" x14ac:dyDescent="0.3">
      <c r="A248" s="11">
        <v>246</v>
      </c>
      <c r="B248" s="4" t="s">
        <v>526</v>
      </c>
      <c r="C248" s="10">
        <v>200</v>
      </c>
      <c r="D248" s="4">
        <v>15</v>
      </c>
      <c r="E248" s="12">
        <f t="shared" si="3"/>
        <v>185</v>
      </c>
    </row>
    <row r="249" spans="1:5" s="9" customFormat="1" ht="28.8" x14ac:dyDescent="0.3">
      <c r="A249" s="11">
        <v>247</v>
      </c>
      <c r="B249" s="4" t="s">
        <v>528</v>
      </c>
      <c r="C249" s="10">
        <v>200</v>
      </c>
      <c r="D249" s="4">
        <v>20</v>
      </c>
      <c r="E249" s="12">
        <f t="shared" si="3"/>
        <v>180</v>
      </c>
    </row>
    <row r="250" spans="1:5" s="9" customFormat="1" ht="28.8" x14ac:dyDescent="0.3">
      <c r="A250" s="11">
        <v>248</v>
      </c>
      <c r="B250" s="4" t="s">
        <v>530</v>
      </c>
      <c r="C250" s="10">
        <v>200</v>
      </c>
      <c r="D250" s="4">
        <v>10</v>
      </c>
      <c r="E250" s="12">
        <f t="shared" si="3"/>
        <v>190</v>
      </c>
    </row>
    <row r="251" spans="1:5" s="9" customFormat="1" ht="28.8" x14ac:dyDescent="0.3">
      <c r="A251" s="11">
        <v>249</v>
      </c>
      <c r="B251" s="4" t="s">
        <v>531</v>
      </c>
      <c r="C251" s="10">
        <v>200</v>
      </c>
      <c r="D251" s="4">
        <v>10</v>
      </c>
      <c r="E251" s="12">
        <f t="shared" si="3"/>
        <v>190</v>
      </c>
    </row>
    <row r="252" spans="1:5" s="9" customFormat="1" ht="28.8" x14ac:dyDescent="0.3">
      <c r="A252" s="11">
        <v>250</v>
      </c>
      <c r="B252" s="4" t="s">
        <v>532</v>
      </c>
      <c r="C252" s="10">
        <v>200</v>
      </c>
      <c r="D252" s="4">
        <v>10</v>
      </c>
      <c r="E252" s="12">
        <f t="shared" si="3"/>
        <v>190</v>
      </c>
    </row>
    <row r="253" spans="1:5" s="9" customFormat="1" ht="28.8" x14ac:dyDescent="0.3">
      <c r="A253" s="11">
        <v>251</v>
      </c>
      <c r="B253" s="4" t="s">
        <v>534</v>
      </c>
      <c r="C253" s="10">
        <v>200</v>
      </c>
      <c r="D253" s="4">
        <v>10</v>
      </c>
      <c r="E253" s="12">
        <f t="shared" si="3"/>
        <v>190</v>
      </c>
    </row>
    <row r="254" spans="1:5" s="9" customFormat="1" ht="28.8" x14ac:dyDescent="0.3">
      <c r="A254" s="11">
        <v>252</v>
      </c>
      <c r="B254" s="4" t="s">
        <v>536</v>
      </c>
      <c r="C254" s="10">
        <v>200</v>
      </c>
      <c r="D254" s="4">
        <v>10</v>
      </c>
      <c r="E254" s="12">
        <f t="shared" si="3"/>
        <v>190</v>
      </c>
    </row>
    <row r="255" spans="1:5" s="9" customFormat="1" ht="28.8" x14ac:dyDescent="0.3">
      <c r="A255" s="11">
        <v>253</v>
      </c>
      <c r="B255" s="4" t="s">
        <v>538</v>
      </c>
      <c r="C255" s="10">
        <v>200</v>
      </c>
      <c r="D255" s="4">
        <v>10</v>
      </c>
      <c r="E255" s="12">
        <f t="shared" si="3"/>
        <v>190</v>
      </c>
    </row>
    <row r="256" spans="1:5" s="9" customFormat="1" ht="43.2" x14ac:dyDescent="0.3">
      <c r="A256" s="11">
        <v>254</v>
      </c>
      <c r="B256" s="4" t="s">
        <v>540</v>
      </c>
      <c r="C256" s="10">
        <v>200</v>
      </c>
      <c r="D256" s="4">
        <v>10</v>
      </c>
      <c r="E256" s="12">
        <f t="shared" si="3"/>
        <v>190</v>
      </c>
    </row>
    <row r="257" spans="1:5" s="9" customFormat="1" x14ac:dyDescent="0.3">
      <c r="A257" s="11">
        <v>255</v>
      </c>
      <c r="B257" s="4" t="s">
        <v>542</v>
      </c>
      <c r="C257" s="10">
        <v>160</v>
      </c>
      <c r="D257" s="4">
        <v>10</v>
      </c>
      <c r="E257" s="12">
        <f t="shared" si="3"/>
        <v>150</v>
      </c>
    </row>
    <row r="258" spans="1:5" s="9" customFormat="1" x14ac:dyDescent="0.3">
      <c r="A258" s="11">
        <v>256</v>
      </c>
      <c r="B258" s="4" t="s">
        <v>544</v>
      </c>
      <c r="C258" s="10">
        <v>160</v>
      </c>
      <c r="D258" s="4">
        <v>10</v>
      </c>
      <c r="E258" s="12">
        <f t="shared" si="3"/>
        <v>150</v>
      </c>
    </row>
    <row r="259" spans="1:5" s="9" customFormat="1" x14ac:dyDescent="0.3">
      <c r="A259" s="11">
        <v>257</v>
      </c>
      <c r="B259" s="4" t="s">
        <v>546</v>
      </c>
      <c r="C259" s="10">
        <v>160</v>
      </c>
      <c r="D259" s="4">
        <v>10</v>
      </c>
      <c r="E259" s="12">
        <f t="shared" si="3"/>
        <v>150</v>
      </c>
    </row>
    <row r="260" spans="1:5" s="9" customFormat="1" ht="28.8" x14ac:dyDescent="0.3">
      <c r="A260" s="11">
        <v>258</v>
      </c>
      <c r="B260" s="4" t="s">
        <v>548</v>
      </c>
      <c r="C260" s="10">
        <v>200</v>
      </c>
      <c r="D260" s="4">
        <v>10</v>
      </c>
      <c r="E260" s="12">
        <f t="shared" ref="E260:E323" si="4">C260-D260</f>
        <v>190</v>
      </c>
    </row>
    <row r="261" spans="1:5" s="9" customFormat="1" ht="43.2" x14ac:dyDescent="0.3">
      <c r="A261" s="11">
        <v>259</v>
      </c>
      <c r="B261" s="4" t="s">
        <v>550</v>
      </c>
      <c r="C261" s="10">
        <v>200</v>
      </c>
      <c r="D261" s="4">
        <v>10</v>
      </c>
      <c r="E261" s="12">
        <f t="shared" si="4"/>
        <v>190</v>
      </c>
    </row>
    <row r="262" spans="1:5" s="9" customFormat="1" ht="28.8" x14ac:dyDescent="0.3">
      <c r="A262" s="11">
        <v>260</v>
      </c>
      <c r="B262" s="4" t="s">
        <v>552</v>
      </c>
      <c r="C262" s="10">
        <v>200</v>
      </c>
      <c r="D262" s="4">
        <v>10</v>
      </c>
      <c r="E262" s="12">
        <f t="shared" si="4"/>
        <v>190</v>
      </c>
    </row>
    <row r="263" spans="1:5" s="9" customFormat="1" ht="28.8" x14ac:dyDescent="0.3">
      <c r="A263" s="11">
        <v>261</v>
      </c>
      <c r="B263" s="4" t="s">
        <v>553</v>
      </c>
      <c r="C263" s="10">
        <v>200</v>
      </c>
      <c r="D263" s="4">
        <v>10</v>
      </c>
      <c r="E263" s="12">
        <f t="shared" si="4"/>
        <v>190</v>
      </c>
    </row>
    <row r="264" spans="1:5" s="9" customFormat="1" ht="28.8" x14ac:dyDescent="0.3">
      <c r="A264" s="11">
        <v>262</v>
      </c>
      <c r="B264" s="4" t="s">
        <v>554</v>
      </c>
      <c r="C264" s="10">
        <v>200</v>
      </c>
      <c r="D264" s="4">
        <v>10</v>
      </c>
      <c r="E264" s="12">
        <f t="shared" si="4"/>
        <v>190</v>
      </c>
    </row>
    <row r="265" spans="1:5" s="9" customFormat="1" ht="28.8" x14ac:dyDescent="0.3">
      <c r="A265" s="11">
        <v>263</v>
      </c>
      <c r="B265" s="4" t="s">
        <v>556</v>
      </c>
      <c r="C265" s="10">
        <v>200</v>
      </c>
      <c r="D265" s="4">
        <v>10</v>
      </c>
      <c r="E265" s="12">
        <f t="shared" si="4"/>
        <v>190</v>
      </c>
    </row>
    <row r="266" spans="1:5" s="9" customFormat="1" ht="28.8" x14ac:dyDescent="0.3">
      <c r="A266" s="11">
        <v>264</v>
      </c>
      <c r="B266" s="4" t="s">
        <v>557</v>
      </c>
      <c r="C266" s="10">
        <v>200</v>
      </c>
      <c r="D266" s="4">
        <v>10</v>
      </c>
      <c r="E266" s="12">
        <f t="shared" si="4"/>
        <v>190</v>
      </c>
    </row>
    <row r="267" spans="1:5" s="9" customFormat="1" ht="28.8" x14ac:dyDescent="0.3">
      <c r="A267" s="11">
        <v>265</v>
      </c>
      <c r="B267" s="4" t="s">
        <v>558</v>
      </c>
      <c r="C267" s="10">
        <v>200</v>
      </c>
      <c r="D267" s="4">
        <v>10</v>
      </c>
      <c r="E267" s="12">
        <f t="shared" si="4"/>
        <v>190</v>
      </c>
    </row>
    <row r="268" spans="1:5" s="9" customFormat="1" ht="28.8" x14ac:dyDescent="0.3">
      <c r="A268" s="11">
        <v>266</v>
      </c>
      <c r="B268" s="4" t="s">
        <v>559</v>
      </c>
      <c r="C268" s="10">
        <v>200</v>
      </c>
      <c r="D268" s="4">
        <v>10</v>
      </c>
      <c r="E268" s="12">
        <f t="shared" si="4"/>
        <v>190</v>
      </c>
    </row>
    <row r="269" spans="1:5" s="9" customFormat="1" ht="43.2" x14ac:dyDescent="0.3">
      <c r="A269" s="11">
        <v>267</v>
      </c>
      <c r="B269" s="4" t="s">
        <v>561</v>
      </c>
      <c r="C269" s="10">
        <v>200</v>
      </c>
      <c r="D269" s="4">
        <v>10</v>
      </c>
      <c r="E269" s="12">
        <f t="shared" si="4"/>
        <v>190</v>
      </c>
    </row>
    <row r="270" spans="1:5" s="9" customFormat="1" ht="28.8" x14ac:dyDescent="0.3">
      <c r="A270" s="11">
        <v>268</v>
      </c>
      <c r="B270" s="4" t="s">
        <v>562</v>
      </c>
      <c r="C270" s="10">
        <v>200</v>
      </c>
      <c r="D270" s="4">
        <v>10</v>
      </c>
      <c r="E270" s="12">
        <f t="shared" si="4"/>
        <v>190</v>
      </c>
    </row>
    <row r="271" spans="1:5" s="9" customFormat="1" ht="28.8" x14ac:dyDescent="0.3">
      <c r="A271" s="11">
        <v>269</v>
      </c>
      <c r="B271" s="4" t="s">
        <v>563</v>
      </c>
      <c r="C271" s="10">
        <v>200</v>
      </c>
      <c r="D271" s="4">
        <v>10</v>
      </c>
      <c r="E271" s="12">
        <f t="shared" si="4"/>
        <v>190</v>
      </c>
    </row>
    <row r="272" spans="1:5" s="9" customFormat="1" ht="28.8" x14ac:dyDescent="0.3">
      <c r="A272" s="11">
        <v>270</v>
      </c>
      <c r="B272" s="4" t="s">
        <v>564</v>
      </c>
      <c r="C272" s="10">
        <v>200</v>
      </c>
      <c r="D272" s="4">
        <v>11</v>
      </c>
      <c r="E272" s="12">
        <f t="shared" si="4"/>
        <v>189</v>
      </c>
    </row>
    <row r="273" spans="1:5" s="9" customFormat="1" ht="43.2" x14ac:dyDescent="0.3">
      <c r="A273" s="11">
        <v>271</v>
      </c>
      <c r="B273" s="4" t="s">
        <v>565</v>
      </c>
      <c r="C273" s="10">
        <v>200</v>
      </c>
      <c r="D273" s="4">
        <v>8</v>
      </c>
      <c r="E273" s="12">
        <f t="shared" si="4"/>
        <v>192</v>
      </c>
    </row>
    <row r="274" spans="1:5" s="9" customFormat="1" ht="28.8" x14ac:dyDescent="0.3">
      <c r="A274" s="11">
        <v>272</v>
      </c>
      <c r="B274" s="4" t="s">
        <v>566</v>
      </c>
      <c r="C274" s="10">
        <v>200</v>
      </c>
      <c r="D274" s="4">
        <v>8</v>
      </c>
      <c r="E274" s="12">
        <f t="shared" si="4"/>
        <v>192</v>
      </c>
    </row>
    <row r="275" spans="1:5" s="9" customFormat="1" ht="28.8" x14ac:dyDescent="0.3">
      <c r="A275" s="11">
        <v>273</v>
      </c>
      <c r="B275" s="4" t="s">
        <v>567</v>
      </c>
      <c r="C275" s="10">
        <v>200</v>
      </c>
      <c r="D275" s="4">
        <v>8</v>
      </c>
      <c r="E275" s="12">
        <f t="shared" si="4"/>
        <v>192</v>
      </c>
    </row>
    <row r="276" spans="1:5" s="9" customFormat="1" ht="28.8" x14ac:dyDescent="0.3">
      <c r="A276" s="11">
        <v>274</v>
      </c>
      <c r="B276" s="4" t="s">
        <v>568</v>
      </c>
      <c r="C276" s="10">
        <v>200</v>
      </c>
      <c r="D276" s="4">
        <v>8</v>
      </c>
      <c r="E276" s="12">
        <f t="shared" si="4"/>
        <v>192</v>
      </c>
    </row>
    <row r="277" spans="1:5" s="9" customFormat="1" ht="28.8" x14ac:dyDescent="0.3">
      <c r="A277" s="11">
        <v>275</v>
      </c>
      <c r="B277" s="4" t="s">
        <v>569</v>
      </c>
      <c r="C277" s="10">
        <v>200</v>
      </c>
      <c r="D277" s="4">
        <v>8</v>
      </c>
      <c r="E277" s="12">
        <f t="shared" si="4"/>
        <v>192</v>
      </c>
    </row>
    <row r="278" spans="1:5" s="9" customFormat="1" ht="28.8" x14ac:dyDescent="0.3">
      <c r="A278" s="11">
        <v>276</v>
      </c>
      <c r="B278" s="4" t="s">
        <v>570</v>
      </c>
      <c r="C278" s="10">
        <v>200</v>
      </c>
      <c r="D278" s="4">
        <v>10</v>
      </c>
      <c r="E278" s="12">
        <f t="shared" si="4"/>
        <v>190</v>
      </c>
    </row>
    <row r="279" spans="1:5" s="9" customFormat="1" ht="28.8" x14ac:dyDescent="0.3">
      <c r="A279" s="11">
        <v>277</v>
      </c>
      <c r="B279" s="4" t="s">
        <v>571</v>
      </c>
      <c r="C279" s="10">
        <v>100</v>
      </c>
      <c r="D279" s="4">
        <v>3</v>
      </c>
      <c r="E279" s="12">
        <f t="shared" si="4"/>
        <v>97</v>
      </c>
    </row>
    <row r="280" spans="1:5" s="9" customFormat="1" ht="28.8" x14ac:dyDescent="0.3">
      <c r="A280" s="11">
        <v>278</v>
      </c>
      <c r="B280" s="4" t="s">
        <v>572</v>
      </c>
      <c r="C280" s="10">
        <v>100</v>
      </c>
      <c r="D280" s="4">
        <v>3</v>
      </c>
      <c r="E280" s="12">
        <f t="shared" si="4"/>
        <v>97</v>
      </c>
    </row>
    <row r="281" spans="1:5" s="9" customFormat="1" ht="28.8" x14ac:dyDescent="0.3">
      <c r="A281" s="11">
        <v>279</v>
      </c>
      <c r="B281" s="4" t="s">
        <v>573</v>
      </c>
      <c r="C281" s="10">
        <v>100</v>
      </c>
      <c r="D281" s="4">
        <v>7</v>
      </c>
      <c r="E281" s="12">
        <f t="shared" si="4"/>
        <v>93</v>
      </c>
    </row>
    <row r="282" spans="1:5" s="9" customFormat="1" ht="28.8" x14ac:dyDescent="0.3">
      <c r="A282" s="11">
        <v>280</v>
      </c>
      <c r="B282" s="4" t="s">
        <v>575</v>
      </c>
      <c r="C282" s="10">
        <v>100</v>
      </c>
      <c r="D282" s="4">
        <v>1</v>
      </c>
      <c r="E282" s="12">
        <f t="shared" si="4"/>
        <v>99</v>
      </c>
    </row>
    <row r="283" spans="1:5" s="9" customFormat="1" ht="28.8" x14ac:dyDescent="0.3">
      <c r="A283" s="11">
        <v>281</v>
      </c>
      <c r="B283" s="4" t="s">
        <v>577</v>
      </c>
      <c r="C283" s="10">
        <v>100</v>
      </c>
      <c r="D283" s="4">
        <v>26</v>
      </c>
      <c r="E283" s="12">
        <f t="shared" si="4"/>
        <v>74</v>
      </c>
    </row>
    <row r="284" spans="1:5" s="9" customFormat="1" ht="28.8" x14ac:dyDescent="0.3">
      <c r="A284" s="11">
        <v>282</v>
      </c>
      <c r="B284" s="4" t="s">
        <v>579</v>
      </c>
      <c r="C284" s="10">
        <v>70</v>
      </c>
      <c r="D284" s="4">
        <v>2</v>
      </c>
      <c r="E284" s="12">
        <f t="shared" si="4"/>
        <v>68</v>
      </c>
    </row>
    <row r="285" spans="1:5" s="9" customFormat="1" ht="28.8" x14ac:dyDescent="0.3">
      <c r="A285" s="11">
        <v>283</v>
      </c>
      <c r="B285" s="4" t="s">
        <v>580</v>
      </c>
      <c r="C285" s="10">
        <v>100</v>
      </c>
      <c r="D285" s="4">
        <v>3</v>
      </c>
      <c r="E285" s="12">
        <f t="shared" si="4"/>
        <v>97</v>
      </c>
    </row>
    <row r="286" spans="1:5" s="9" customFormat="1" ht="28.8" x14ac:dyDescent="0.3">
      <c r="A286" s="11">
        <v>284</v>
      </c>
      <c r="B286" s="4" t="s">
        <v>582</v>
      </c>
      <c r="C286" s="10">
        <v>20</v>
      </c>
      <c r="D286" s="4">
        <v>1</v>
      </c>
      <c r="E286" s="12">
        <f t="shared" si="4"/>
        <v>19</v>
      </c>
    </row>
    <row r="287" spans="1:5" s="9" customFormat="1" ht="28.8" x14ac:dyDescent="0.3">
      <c r="A287" s="11">
        <v>285</v>
      </c>
      <c r="B287" s="4" t="s">
        <v>583</v>
      </c>
      <c r="C287" s="10">
        <v>20</v>
      </c>
      <c r="D287" s="4">
        <v>1</v>
      </c>
      <c r="E287" s="12">
        <f t="shared" si="4"/>
        <v>19</v>
      </c>
    </row>
    <row r="288" spans="1:5" s="9" customFormat="1" x14ac:dyDescent="0.3">
      <c r="A288" s="11">
        <v>286</v>
      </c>
      <c r="B288" s="4" t="s">
        <v>584</v>
      </c>
      <c r="C288" s="10">
        <v>160</v>
      </c>
      <c r="D288" s="4">
        <v>8</v>
      </c>
      <c r="E288" s="12">
        <f t="shared" si="4"/>
        <v>152</v>
      </c>
    </row>
    <row r="289" spans="1:5" s="9" customFormat="1" ht="28.8" x14ac:dyDescent="0.3">
      <c r="A289" s="11">
        <v>287</v>
      </c>
      <c r="B289" s="4" t="s">
        <v>586</v>
      </c>
      <c r="C289" s="10">
        <v>80</v>
      </c>
      <c r="D289" s="4">
        <v>8</v>
      </c>
      <c r="E289" s="12">
        <f t="shared" si="4"/>
        <v>72</v>
      </c>
    </row>
    <row r="290" spans="1:5" s="9" customFormat="1" x14ac:dyDescent="0.3">
      <c r="A290" s="11">
        <v>288</v>
      </c>
      <c r="B290" s="4" t="s">
        <v>588</v>
      </c>
      <c r="C290" s="10">
        <v>100</v>
      </c>
      <c r="D290" s="4">
        <v>32</v>
      </c>
      <c r="E290" s="12">
        <f t="shared" si="4"/>
        <v>68</v>
      </c>
    </row>
    <row r="291" spans="1:5" s="9" customFormat="1" x14ac:dyDescent="0.3">
      <c r="A291" s="11">
        <v>289</v>
      </c>
      <c r="B291" s="4" t="s">
        <v>589</v>
      </c>
      <c r="C291" s="10">
        <v>100</v>
      </c>
      <c r="D291" s="4">
        <v>30</v>
      </c>
      <c r="E291" s="12">
        <f t="shared" si="4"/>
        <v>70</v>
      </c>
    </row>
    <row r="292" spans="1:5" s="9" customFormat="1" ht="28.8" x14ac:dyDescent="0.3">
      <c r="A292" s="11">
        <v>290</v>
      </c>
      <c r="B292" s="4" t="s">
        <v>591</v>
      </c>
      <c r="C292" s="10">
        <v>50</v>
      </c>
      <c r="D292" s="4">
        <v>1</v>
      </c>
      <c r="E292" s="12">
        <f t="shared" si="4"/>
        <v>49</v>
      </c>
    </row>
    <row r="293" spans="1:5" s="9" customFormat="1" ht="28.8" x14ac:dyDescent="0.3">
      <c r="A293" s="11">
        <v>291</v>
      </c>
      <c r="B293" s="4" t="s">
        <v>593</v>
      </c>
      <c r="C293" s="10">
        <v>50</v>
      </c>
      <c r="D293" s="4">
        <v>1</v>
      </c>
      <c r="E293" s="12">
        <f t="shared" si="4"/>
        <v>49</v>
      </c>
    </row>
    <row r="294" spans="1:5" s="9" customFormat="1" x14ac:dyDescent="0.3">
      <c r="A294" s="11">
        <v>292</v>
      </c>
      <c r="B294" s="4" t="s">
        <v>594</v>
      </c>
      <c r="C294" s="10">
        <v>50</v>
      </c>
      <c r="D294" s="4">
        <v>1</v>
      </c>
      <c r="E294" s="12">
        <f t="shared" si="4"/>
        <v>49</v>
      </c>
    </row>
    <row r="295" spans="1:5" s="9" customFormat="1" ht="28.8" x14ac:dyDescent="0.3">
      <c r="A295" s="11">
        <v>293</v>
      </c>
      <c r="B295" s="4" t="s">
        <v>596</v>
      </c>
      <c r="C295" s="10">
        <v>50</v>
      </c>
      <c r="D295" s="4">
        <v>2</v>
      </c>
      <c r="E295" s="12">
        <f t="shared" si="4"/>
        <v>48</v>
      </c>
    </row>
    <row r="296" spans="1:5" s="9" customFormat="1" ht="28.8" x14ac:dyDescent="0.3">
      <c r="A296" s="11">
        <v>294</v>
      </c>
      <c r="B296" s="4" t="s">
        <v>597</v>
      </c>
      <c r="C296" s="10">
        <v>50</v>
      </c>
      <c r="D296" s="4">
        <v>1</v>
      </c>
      <c r="E296" s="12">
        <f t="shared" si="4"/>
        <v>49</v>
      </c>
    </row>
    <row r="297" spans="1:5" s="9" customFormat="1" ht="28.8" x14ac:dyDescent="0.3">
      <c r="A297" s="11">
        <v>295</v>
      </c>
      <c r="B297" s="4" t="s">
        <v>598</v>
      </c>
      <c r="C297" s="10">
        <v>50</v>
      </c>
      <c r="D297" s="4">
        <v>1</v>
      </c>
      <c r="E297" s="12">
        <f t="shared" si="4"/>
        <v>49</v>
      </c>
    </row>
    <row r="298" spans="1:5" s="9" customFormat="1" ht="28.8" x14ac:dyDescent="0.3">
      <c r="A298" s="11">
        <v>296</v>
      </c>
      <c r="B298" s="4" t="s">
        <v>599</v>
      </c>
      <c r="C298" s="10">
        <v>50</v>
      </c>
      <c r="D298" s="4">
        <v>1</v>
      </c>
      <c r="E298" s="12">
        <f t="shared" si="4"/>
        <v>49</v>
      </c>
    </row>
    <row r="299" spans="1:5" s="9" customFormat="1" ht="28.8" x14ac:dyDescent="0.3">
      <c r="A299" s="11">
        <v>297</v>
      </c>
      <c r="B299" s="4" t="s">
        <v>600</v>
      </c>
      <c r="C299" s="10">
        <v>50</v>
      </c>
      <c r="D299" s="4">
        <v>1</v>
      </c>
      <c r="E299" s="12">
        <f t="shared" si="4"/>
        <v>49</v>
      </c>
    </row>
    <row r="300" spans="1:5" s="9" customFormat="1" x14ac:dyDescent="0.3">
      <c r="A300" s="11">
        <v>298</v>
      </c>
      <c r="B300" s="4" t="s">
        <v>601</v>
      </c>
      <c r="C300" s="10">
        <v>50</v>
      </c>
      <c r="D300" s="4">
        <v>2</v>
      </c>
      <c r="E300" s="12">
        <f t="shared" si="4"/>
        <v>48</v>
      </c>
    </row>
    <row r="301" spans="1:5" s="9" customFormat="1" x14ac:dyDescent="0.3">
      <c r="A301" s="11">
        <v>299</v>
      </c>
      <c r="B301" s="4" t="s">
        <v>602</v>
      </c>
      <c r="C301" s="10">
        <v>50</v>
      </c>
      <c r="D301" s="4">
        <v>2</v>
      </c>
      <c r="E301" s="12">
        <f t="shared" si="4"/>
        <v>48</v>
      </c>
    </row>
    <row r="302" spans="1:5" s="9" customFormat="1" ht="28.8" x14ac:dyDescent="0.3">
      <c r="A302" s="11">
        <v>300</v>
      </c>
      <c r="B302" s="4" t="s">
        <v>603</v>
      </c>
      <c r="C302" s="10">
        <v>50</v>
      </c>
      <c r="D302" s="4">
        <v>1</v>
      </c>
      <c r="E302" s="12">
        <f t="shared" si="4"/>
        <v>49</v>
      </c>
    </row>
    <row r="303" spans="1:5" s="9" customFormat="1" ht="43.2" x14ac:dyDescent="0.3">
      <c r="A303" s="11">
        <v>301</v>
      </c>
      <c r="B303" s="4" t="s">
        <v>604</v>
      </c>
      <c r="C303" s="10">
        <v>200</v>
      </c>
      <c r="D303" s="4">
        <v>2</v>
      </c>
      <c r="E303" s="12">
        <f t="shared" si="4"/>
        <v>198</v>
      </c>
    </row>
    <row r="304" spans="1:5" s="9" customFormat="1" ht="43.2" x14ac:dyDescent="0.3">
      <c r="A304" s="11">
        <v>302</v>
      </c>
      <c r="B304" s="4" t="s">
        <v>605</v>
      </c>
      <c r="C304" s="10">
        <v>50</v>
      </c>
      <c r="D304" s="4">
        <v>1</v>
      </c>
      <c r="E304" s="12">
        <f t="shared" si="4"/>
        <v>49</v>
      </c>
    </row>
    <row r="305" spans="1:5" s="9" customFormat="1" ht="43.2" x14ac:dyDescent="0.3">
      <c r="A305" s="11">
        <v>303</v>
      </c>
      <c r="B305" s="4" t="s">
        <v>607</v>
      </c>
      <c r="C305" s="10">
        <v>50</v>
      </c>
      <c r="D305" s="4">
        <v>1</v>
      </c>
      <c r="E305" s="12">
        <f t="shared" si="4"/>
        <v>49</v>
      </c>
    </row>
    <row r="306" spans="1:5" s="9" customFormat="1" ht="43.2" x14ac:dyDescent="0.3">
      <c r="A306" s="11">
        <v>304</v>
      </c>
      <c r="B306" s="4" t="s">
        <v>609</v>
      </c>
      <c r="C306" s="10">
        <v>20</v>
      </c>
      <c r="D306" s="4">
        <v>2</v>
      </c>
      <c r="E306" s="12">
        <f t="shared" si="4"/>
        <v>18</v>
      </c>
    </row>
    <row r="307" spans="1:5" s="9" customFormat="1" ht="43.2" x14ac:dyDescent="0.3">
      <c r="A307" s="11">
        <v>305</v>
      </c>
      <c r="B307" s="4" t="s">
        <v>612</v>
      </c>
      <c r="C307" s="10">
        <v>20</v>
      </c>
      <c r="D307" s="4">
        <v>2</v>
      </c>
      <c r="E307" s="12">
        <f t="shared" si="4"/>
        <v>18</v>
      </c>
    </row>
    <row r="308" spans="1:5" s="9" customFormat="1" ht="28.8" x14ac:dyDescent="0.3">
      <c r="A308" s="11">
        <v>306</v>
      </c>
      <c r="B308" s="4" t="s">
        <v>614</v>
      </c>
      <c r="C308" s="10">
        <v>80</v>
      </c>
      <c r="D308" s="4">
        <v>2</v>
      </c>
      <c r="E308" s="12">
        <f t="shared" si="4"/>
        <v>78</v>
      </c>
    </row>
    <row r="309" spans="1:5" s="9" customFormat="1" ht="28.8" x14ac:dyDescent="0.3">
      <c r="A309" s="11">
        <v>307</v>
      </c>
      <c r="B309" s="4" t="s">
        <v>616</v>
      </c>
      <c r="C309" s="10">
        <v>80</v>
      </c>
      <c r="D309" s="4">
        <v>2</v>
      </c>
      <c r="E309" s="12">
        <f t="shared" si="4"/>
        <v>78</v>
      </c>
    </row>
    <row r="310" spans="1:5" s="9" customFormat="1" x14ac:dyDescent="0.3">
      <c r="A310" s="11">
        <v>308</v>
      </c>
      <c r="B310" s="4" t="s">
        <v>618</v>
      </c>
      <c r="C310" s="10">
        <v>205</v>
      </c>
      <c r="D310" s="4">
        <v>55</v>
      </c>
      <c r="E310" s="12">
        <f t="shared" si="4"/>
        <v>150</v>
      </c>
    </row>
    <row r="311" spans="1:5" s="9" customFormat="1" ht="28.8" x14ac:dyDescent="0.3">
      <c r="A311" s="11">
        <v>309</v>
      </c>
      <c r="B311" s="4" t="s">
        <v>621</v>
      </c>
      <c r="C311" s="10">
        <v>205</v>
      </c>
      <c r="D311" s="4">
        <v>55</v>
      </c>
      <c r="E311" s="12">
        <f t="shared" si="4"/>
        <v>150</v>
      </c>
    </row>
    <row r="312" spans="1:5" s="9" customFormat="1" x14ac:dyDescent="0.3">
      <c r="A312" s="11">
        <v>310</v>
      </c>
      <c r="B312" s="4" t="s">
        <v>623</v>
      </c>
      <c r="C312" s="10">
        <v>175</v>
      </c>
      <c r="D312" s="4">
        <v>25</v>
      </c>
      <c r="E312" s="12">
        <f t="shared" si="4"/>
        <v>150</v>
      </c>
    </row>
    <row r="313" spans="1:5" s="9" customFormat="1" ht="28.8" x14ac:dyDescent="0.3">
      <c r="A313" s="11">
        <v>311</v>
      </c>
      <c r="B313" s="4" t="s">
        <v>625</v>
      </c>
      <c r="C313" s="10">
        <v>170</v>
      </c>
      <c r="D313" s="4">
        <v>20</v>
      </c>
      <c r="E313" s="12">
        <f t="shared" si="4"/>
        <v>150</v>
      </c>
    </row>
    <row r="314" spans="1:5" s="9" customFormat="1" ht="28.8" x14ac:dyDescent="0.3">
      <c r="A314" s="11">
        <v>312</v>
      </c>
      <c r="B314" s="4" t="s">
        <v>627</v>
      </c>
      <c r="C314" s="10">
        <v>154</v>
      </c>
      <c r="D314" s="4">
        <v>4</v>
      </c>
      <c r="E314" s="12">
        <f t="shared" si="4"/>
        <v>150</v>
      </c>
    </row>
    <row r="315" spans="1:5" s="9" customFormat="1" ht="28.8" x14ac:dyDescent="0.3">
      <c r="A315" s="11">
        <v>313</v>
      </c>
      <c r="B315" s="4" t="s">
        <v>629</v>
      </c>
      <c r="C315" s="10">
        <v>154</v>
      </c>
      <c r="D315" s="4">
        <v>4</v>
      </c>
      <c r="E315" s="12">
        <f t="shared" si="4"/>
        <v>150</v>
      </c>
    </row>
    <row r="316" spans="1:5" s="9" customFormat="1" ht="28.8" x14ac:dyDescent="0.3">
      <c r="A316" s="11">
        <v>314</v>
      </c>
      <c r="B316" s="4" t="s">
        <v>630</v>
      </c>
      <c r="C316" s="10">
        <v>154</v>
      </c>
      <c r="D316" s="4">
        <v>4</v>
      </c>
      <c r="E316" s="12">
        <f t="shared" si="4"/>
        <v>150</v>
      </c>
    </row>
    <row r="317" spans="1:5" s="9" customFormat="1" ht="28.8" x14ac:dyDescent="0.3">
      <c r="A317" s="11">
        <v>315</v>
      </c>
      <c r="B317" s="4" t="s">
        <v>631</v>
      </c>
      <c r="C317" s="10">
        <v>154</v>
      </c>
      <c r="D317" s="4">
        <v>4</v>
      </c>
      <c r="E317" s="12">
        <f t="shared" si="4"/>
        <v>150</v>
      </c>
    </row>
    <row r="318" spans="1:5" s="9" customFormat="1" ht="28.8" x14ac:dyDescent="0.3">
      <c r="A318" s="11">
        <v>316</v>
      </c>
      <c r="B318" s="4" t="s">
        <v>633</v>
      </c>
      <c r="C318" s="10">
        <v>154</v>
      </c>
      <c r="D318" s="4">
        <v>4</v>
      </c>
      <c r="E318" s="12">
        <f t="shared" si="4"/>
        <v>150</v>
      </c>
    </row>
    <row r="319" spans="1:5" s="9" customFormat="1" ht="28.8" x14ac:dyDescent="0.3">
      <c r="A319" s="11">
        <v>317</v>
      </c>
      <c r="B319" s="4" t="s">
        <v>634</v>
      </c>
      <c r="C319" s="10">
        <v>180</v>
      </c>
      <c r="D319" s="4">
        <v>30</v>
      </c>
      <c r="E319" s="12">
        <f t="shared" si="4"/>
        <v>150</v>
      </c>
    </row>
    <row r="320" spans="1:5" s="9" customFormat="1" x14ac:dyDescent="0.3">
      <c r="A320" s="11">
        <v>318</v>
      </c>
      <c r="B320" s="4" t="s">
        <v>637</v>
      </c>
      <c r="C320" s="10">
        <v>80</v>
      </c>
      <c r="D320" s="4">
        <v>7</v>
      </c>
      <c r="E320" s="12">
        <f t="shared" si="4"/>
        <v>73</v>
      </c>
    </row>
    <row r="321" spans="1:5" s="9" customFormat="1" x14ac:dyDescent="0.3">
      <c r="A321" s="11">
        <v>319</v>
      </c>
      <c r="B321" s="4" t="s">
        <v>639</v>
      </c>
      <c r="C321" s="10">
        <v>50</v>
      </c>
      <c r="D321" s="4">
        <v>16</v>
      </c>
      <c r="E321" s="12">
        <f t="shared" si="4"/>
        <v>34</v>
      </c>
    </row>
    <row r="322" spans="1:5" s="9" customFormat="1" x14ac:dyDescent="0.3">
      <c r="A322" s="11">
        <v>320</v>
      </c>
      <c r="B322" s="4" t="s">
        <v>642</v>
      </c>
      <c r="C322" s="10">
        <v>50</v>
      </c>
      <c r="D322" s="4">
        <v>10</v>
      </c>
      <c r="E322" s="12">
        <f t="shared" si="4"/>
        <v>40</v>
      </c>
    </row>
    <row r="323" spans="1:5" s="9" customFormat="1" ht="28.8" x14ac:dyDescent="0.3">
      <c r="A323" s="11">
        <v>321</v>
      </c>
      <c r="B323" s="4" t="s">
        <v>645</v>
      </c>
      <c r="C323" s="10">
        <v>50</v>
      </c>
      <c r="D323" s="4">
        <v>1</v>
      </c>
      <c r="E323" s="12">
        <f t="shared" si="4"/>
        <v>49</v>
      </c>
    </row>
    <row r="324" spans="1:5" s="9" customFormat="1" ht="28.8" x14ac:dyDescent="0.3">
      <c r="A324" s="11">
        <v>322</v>
      </c>
      <c r="B324" s="4" t="s">
        <v>648</v>
      </c>
      <c r="C324" s="10">
        <v>50</v>
      </c>
      <c r="D324" s="4">
        <v>4</v>
      </c>
      <c r="E324" s="12">
        <f t="shared" ref="E324:E329" si="5">C324-D324</f>
        <v>46</v>
      </c>
    </row>
    <row r="325" spans="1:5" s="9" customFormat="1" x14ac:dyDescent="0.3">
      <c r="A325" s="11">
        <v>323</v>
      </c>
      <c r="B325" s="4" t="s">
        <v>651</v>
      </c>
      <c r="C325" s="10">
        <v>150</v>
      </c>
      <c r="D325" s="4">
        <v>42</v>
      </c>
      <c r="E325" s="12">
        <f t="shared" si="5"/>
        <v>108</v>
      </c>
    </row>
    <row r="326" spans="1:5" s="9" customFormat="1" x14ac:dyDescent="0.3">
      <c r="A326" s="11">
        <v>324</v>
      </c>
      <c r="B326" s="4" t="s">
        <v>653</v>
      </c>
      <c r="C326" s="10">
        <v>200</v>
      </c>
      <c r="D326" s="4">
        <v>40</v>
      </c>
      <c r="E326" s="12">
        <f t="shared" si="5"/>
        <v>160</v>
      </c>
    </row>
    <row r="327" spans="1:5" s="9" customFormat="1" ht="28.8" x14ac:dyDescent="0.3">
      <c r="A327" s="11">
        <v>325</v>
      </c>
      <c r="B327" s="4" t="s">
        <v>655</v>
      </c>
      <c r="C327" s="10">
        <v>100</v>
      </c>
      <c r="D327" s="4">
        <v>5</v>
      </c>
      <c r="E327" s="12">
        <f t="shared" si="5"/>
        <v>95</v>
      </c>
    </row>
    <row r="328" spans="1:5" s="9" customFormat="1" ht="28.8" x14ac:dyDescent="0.3">
      <c r="A328" s="11">
        <v>326</v>
      </c>
      <c r="B328" s="4" t="s">
        <v>656</v>
      </c>
      <c r="C328" s="10">
        <v>100</v>
      </c>
      <c r="D328" s="4">
        <v>13</v>
      </c>
      <c r="E328" s="12">
        <f t="shared" si="5"/>
        <v>87</v>
      </c>
    </row>
    <row r="329" spans="1:5" s="9" customFormat="1" ht="29.4" thickBot="1" x14ac:dyDescent="0.35">
      <c r="A329" s="13">
        <v>327</v>
      </c>
      <c r="B329" s="14" t="s">
        <v>657</v>
      </c>
      <c r="C329" s="15">
        <v>100</v>
      </c>
      <c r="D329" s="14">
        <v>6</v>
      </c>
      <c r="E329" s="16">
        <f t="shared" si="5"/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D329"/>
  <sheetViews>
    <sheetView workbookViewId="0">
      <selection activeCell="C11" sqref="C11"/>
    </sheetView>
  </sheetViews>
  <sheetFormatPr baseColWidth="10" defaultColWidth="11.44140625" defaultRowHeight="14.4" x14ac:dyDescent="0.3"/>
  <cols>
    <col min="3" max="3" width="52.33203125" style="24" customWidth="1"/>
    <col min="4" max="4" width="24.6640625" bestFit="1" customWidth="1"/>
  </cols>
  <sheetData>
    <row r="1" spans="2:4" ht="15" thickBot="1" x14ac:dyDescent="0.35"/>
    <row r="2" spans="2:4" ht="33.75" customHeight="1" thickBot="1" x14ac:dyDescent="0.35">
      <c r="B2" s="42" t="s">
        <v>658</v>
      </c>
      <c r="C2" s="43" t="s">
        <v>659</v>
      </c>
      <c r="D2" s="44" t="s">
        <v>660</v>
      </c>
    </row>
    <row r="3" spans="2:4" ht="27.6" x14ac:dyDescent="0.3">
      <c r="B3" s="45">
        <v>1</v>
      </c>
      <c r="C3" s="46" t="s">
        <v>12</v>
      </c>
      <c r="D3" s="35">
        <v>1105431</v>
      </c>
    </row>
    <row r="4" spans="2:4" ht="27.6" x14ac:dyDescent="0.3">
      <c r="B4" s="47">
        <v>2</v>
      </c>
      <c r="C4" s="48" t="s">
        <v>18</v>
      </c>
      <c r="D4" s="36">
        <v>1304282</v>
      </c>
    </row>
    <row r="5" spans="2:4" ht="27.6" x14ac:dyDescent="0.3">
      <c r="B5" s="47">
        <v>3</v>
      </c>
      <c r="C5" s="48" t="s">
        <v>22</v>
      </c>
      <c r="D5" s="36">
        <v>1311486</v>
      </c>
    </row>
    <row r="6" spans="2:4" ht="27.6" x14ac:dyDescent="0.3">
      <c r="B6" s="47">
        <v>4</v>
      </c>
      <c r="C6" s="48" t="s">
        <v>24</v>
      </c>
      <c r="D6" s="36">
        <v>1311486</v>
      </c>
    </row>
    <row r="7" spans="2:4" x14ac:dyDescent="0.3">
      <c r="B7" s="47">
        <v>5</v>
      </c>
      <c r="C7" s="48" t="s">
        <v>26</v>
      </c>
      <c r="D7" s="36">
        <v>1267082</v>
      </c>
    </row>
    <row r="8" spans="2:4" ht="27.6" x14ac:dyDescent="0.3">
      <c r="B8" s="47">
        <v>6</v>
      </c>
      <c r="C8" s="48" t="s">
        <v>28</v>
      </c>
      <c r="D8" s="37">
        <v>1765751</v>
      </c>
    </row>
    <row r="9" spans="2:4" ht="27.6" x14ac:dyDescent="0.3">
      <c r="B9" s="47">
        <v>7</v>
      </c>
      <c r="C9" s="48" t="s">
        <v>30</v>
      </c>
      <c r="D9" s="37">
        <v>1343900</v>
      </c>
    </row>
    <row r="10" spans="2:4" ht="27.6" x14ac:dyDescent="0.3">
      <c r="B10" s="47">
        <v>8</v>
      </c>
      <c r="C10" s="48" t="s">
        <v>31</v>
      </c>
      <c r="D10" s="37">
        <v>1445681</v>
      </c>
    </row>
    <row r="11" spans="2:4" ht="27.6" x14ac:dyDescent="0.3">
      <c r="B11" s="47">
        <v>9</v>
      </c>
      <c r="C11" s="48" t="s">
        <v>34</v>
      </c>
      <c r="D11" s="38">
        <v>1112448</v>
      </c>
    </row>
    <row r="12" spans="2:4" x14ac:dyDescent="0.3">
      <c r="B12" s="47">
        <v>10</v>
      </c>
      <c r="C12" s="48" t="s">
        <v>38</v>
      </c>
      <c r="D12" s="39" t="s">
        <v>663</v>
      </c>
    </row>
    <row r="13" spans="2:4" ht="27.6" x14ac:dyDescent="0.3">
      <c r="B13" s="47">
        <v>11</v>
      </c>
      <c r="C13" s="48" t="s">
        <v>41</v>
      </c>
      <c r="D13" s="36">
        <v>1141176</v>
      </c>
    </row>
    <row r="14" spans="2:4" ht="27.6" x14ac:dyDescent="0.3">
      <c r="B14" s="47">
        <v>12</v>
      </c>
      <c r="C14" s="48" t="s">
        <v>44</v>
      </c>
      <c r="D14" s="37">
        <v>1903112</v>
      </c>
    </row>
    <row r="15" spans="2:4" ht="27.6" x14ac:dyDescent="0.3">
      <c r="B15" s="47">
        <v>13</v>
      </c>
      <c r="C15" s="48" t="s">
        <v>46</v>
      </c>
      <c r="D15" s="37">
        <v>1664795</v>
      </c>
    </row>
    <row r="16" spans="2:4" x14ac:dyDescent="0.3">
      <c r="B16" s="47">
        <v>14</v>
      </c>
      <c r="C16" s="48" t="s">
        <v>47</v>
      </c>
      <c r="D16" s="38">
        <v>1542499</v>
      </c>
    </row>
    <row r="17" spans="2:4" ht="27.6" x14ac:dyDescent="0.3">
      <c r="B17" s="47">
        <v>15</v>
      </c>
      <c r="C17" s="48" t="s">
        <v>49</v>
      </c>
      <c r="D17" s="36">
        <v>1757144</v>
      </c>
    </row>
    <row r="18" spans="2:4" ht="27.6" x14ac:dyDescent="0.3">
      <c r="B18" s="47">
        <v>16</v>
      </c>
      <c r="C18" s="48" t="s">
        <v>51</v>
      </c>
      <c r="D18" s="36">
        <v>1650798</v>
      </c>
    </row>
    <row r="19" spans="2:4" x14ac:dyDescent="0.3">
      <c r="B19" s="47">
        <v>17</v>
      </c>
      <c r="C19" s="48" t="s">
        <v>53</v>
      </c>
      <c r="D19" s="36">
        <v>1757140</v>
      </c>
    </row>
    <row r="20" spans="2:4" x14ac:dyDescent="0.3">
      <c r="B20" s="47">
        <v>18</v>
      </c>
      <c r="C20" s="48" t="s">
        <v>55</v>
      </c>
      <c r="D20" s="49" t="s">
        <v>664</v>
      </c>
    </row>
    <row r="21" spans="2:4" x14ac:dyDescent="0.3">
      <c r="B21" s="47">
        <v>19</v>
      </c>
      <c r="C21" s="48" t="s">
        <v>57</v>
      </c>
      <c r="D21" s="37">
        <v>1083851</v>
      </c>
    </row>
    <row r="22" spans="2:4" ht="27.6" x14ac:dyDescent="0.3">
      <c r="B22" s="47">
        <v>20</v>
      </c>
      <c r="C22" s="48" t="s">
        <v>59</v>
      </c>
      <c r="D22" s="37">
        <v>1814964</v>
      </c>
    </row>
    <row r="23" spans="2:4" ht="27.6" x14ac:dyDescent="0.3">
      <c r="B23" s="47">
        <v>21</v>
      </c>
      <c r="C23" s="48" t="s">
        <v>61</v>
      </c>
      <c r="D23" s="37">
        <v>1404273</v>
      </c>
    </row>
    <row r="24" spans="2:4" ht="55.2" x14ac:dyDescent="0.3">
      <c r="B24" s="47">
        <v>22</v>
      </c>
      <c r="C24" s="48" t="s">
        <v>63</v>
      </c>
      <c r="D24" s="37">
        <v>1814941</v>
      </c>
    </row>
    <row r="25" spans="2:4" x14ac:dyDescent="0.3">
      <c r="B25" s="47">
        <v>23</v>
      </c>
      <c r="C25" s="48" t="s">
        <v>66</v>
      </c>
      <c r="D25" s="36">
        <v>1229836</v>
      </c>
    </row>
    <row r="26" spans="2:4" x14ac:dyDescent="0.3">
      <c r="B26" s="47">
        <v>24</v>
      </c>
      <c r="C26" s="48" t="s">
        <v>70</v>
      </c>
      <c r="D26" s="38">
        <v>1815120</v>
      </c>
    </row>
    <row r="27" spans="2:4" x14ac:dyDescent="0.3">
      <c r="B27" s="47">
        <v>25</v>
      </c>
      <c r="C27" s="48" t="s">
        <v>72</v>
      </c>
      <c r="D27" s="38">
        <v>1145570</v>
      </c>
    </row>
    <row r="28" spans="2:4" x14ac:dyDescent="0.3">
      <c r="B28" s="47">
        <v>26</v>
      </c>
      <c r="C28" s="48" t="s">
        <v>74</v>
      </c>
      <c r="D28" s="38">
        <v>1226365</v>
      </c>
    </row>
    <row r="29" spans="2:4" ht="27.6" x14ac:dyDescent="0.3">
      <c r="B29" s="47">
        <v>27</v>
      </c>
      <c r="C29" s="48" t="s">
        <v>76</v>
      </c>
      <c r="D29" s="38">
        <v>1231828</v>
      </c>
    </row>
    <row r="30" spans="2:4" ht="27.6" x14ac:dyDescent="0.3">
      <c r="B30" s="47">
        <v>28</v>
      </c>
      <c r="C30" s="48" t="s">
        <v>79</v>
      </c>
      <c r="D30" s="37">
        <v>1197679</v>
      </c>
    </row>
    <row r="31" spans="2:4" ht="27.6" x14ac:dyDescent="0.3">
      <c r="B31" s="47">
        <v>29</v>
      </c>
      <c r="C31" s="48" t="s">
        <v>81</v>
      </c>
      <c r="D31" s="36">
        <v>1229837</v>
      </c>
    </row>
    <row r="32" spans="2:4" ht="27.6" x14ac:dyDescent="0.3">
      <c r="B32" s="47">
        <v>30</v>
      </c>
      <c r="C32" s="48" t="s">
        <v>83</v>
      </c>
      <c r="D32" s="39" t="s">
        <v>665</v>
      </c>
    </row>
    <row r="33" spans="2:4" ht="27.6" x14ac:dyDescent="0.3">
      <c r="B33" s="47">
        <v>31</v>
      </c>
      <c r="C33" s="48" t="s">
        <v>86</v>
      </c>
      <c r="D33" s="37">
        <v>1487607</v>
      </c>
    </row>
    <row r="34" spans="2:4" ht="27.6" x14ac:dyDescent="0.3">
      <c r="B34" s="47">
        <v>32</v>
      </c>
      <c r="C34" s="48" t="s">
        <v>89</v>
      </c>
      <c r="D34" s="38">
        <v>1105442</v>
      </c>
    </row>
    <row r="35" spans="2:4" ht="27.6" x14ac:dyDescent="0.3">
      <c r="B35" s="47">
        <v>33</v>
      </c>
      <c r="C35" s="48" t="s">
        <v>92</v>
      </c>
      <c r="D35" s="38">
        <v>1326024</v>
      </c>
    </row>
    <row r="36" spans="2:4" ht="27.6" x14ac:dyDescent="0.3">
      <c r="B36" s="47">
        <v>34</v>
      </c>
      <c r="C36" s="48" t="s">
        <v>93</v>
      </c>
      <c r="D36" s="37">
        <v>1239645</v>
      </c>
    </row>
    <row r="37" spans="2:4" ht="27.6" x14ac:dyDescent="0.3">
      <c r="B37" s="47">
        <v>35</v>
      </c>
      <c r="C37" s="48" t="s">
        <v>95</v>
      </c>
      <c r="D37" s="37">
        <v>1583810</v>
      </c>
    </row>
    <row r="38" spans="2:4" ht="27.6" x14ac:dyDescent="0.3">
      <c r="B38" s="47">
        <v>36</v>
      </c>
      <c r="C38" s="48" t="s">
        <v>97</v>
      </c>
      <c r="D38" s="37">
        <v>1817497</v>
      </c>
    </row>
    <row r="39" spans="2:4" ht="27.6" x14ac:dyDescent="0.3">
      <c r="B39" s="47">
        <v>37</v>
      </c>
      <c r="C39" s="48" t="s">
        <v>100</v>
      </c>
      <c r="D39" s="36">
        <v>1229751</v>
      </c>
    </row>
    <row r="40" spans="2:4" x14ac:dyDescent="0.3">
      <c r="B40" s="47">
        <v>38</v>
      </c>
      <c r="C40" s="48" t="s">
        <v>103</v>
      </c>
      <c r="D40" s="37">
        <v>1011460</v>
      </c>
    </row>
    <row r="41" spans="2:4" ht="27.6" x14ac:dyDescent="0.3">
      <c r="B41" s="47">
        <v>39</v>
      </c>
      <c r="C41" s="48" t="s">
        <v>106</v>
      </c>
      <c r="D41" s="39">
        <v>1255299</v>
      </c>
    </row>
    <row r="42" spans="2:4" ht="41.4" x14ac:dyDescent="0.3">
      <c r="B42" s="47">
        <v>40</v>
      </c>
      <c r="C42" s="48" t="s">
        <v>108</v>
      </c>
      <c r="D42" s="38">
        <v>1232069</v>
      </c>
    </row>
    <row r="43" spans="2:4" ht="41.4" x14ac:dyDescent="0.3">
      <c r="B43" s="47">
        <v>41</v>
      </c>
      <c r="C43" s="48" t="s">
        <v>110</v>
      </c>
      <c r="D43" s="38">
        <v>1232070</v>
      </c>
    </row>
    <row r="44" spans="2:4" ht="27.6" x14ac:dyDescent="0.3">
      <c r="B44" s="47">
        <v>42</v>
      </c>
      <c r="C44" s="48" t="s">
        <v>112</v>
      </c>
      <c r="D44" s="37">
        <v>1819340</v>
      </c>
    </row>
    <row r="45" spans="2:4" x14ac:dyDescent="0.3">
      <c r="B45" s="47">
        <v>43</v>
      </c>
      <c r="C45" s="48" t="s">
        <v>114</v>
      </c>
      <c r="D45" s="36">
        <v>1512340</v>
      </c>
    </row>
    <row r="46" spans="2:4" ht="27.6" x14ac:dyDescent="0.3">
      <c r="B46" s="47">
        <v>44</v>
      </c>
      <c r="C46" s="48" t="s">
        <v>116</v>
      </c>
      <c r="D46" s="37">
        <v>1635687</v>
      </c>
    </row>
    <row r="47" spans="2:4" ht="27.6" x14ac:dyDescent="0.3">
      <c r="B47" s="47">
        <v>45</v>
      </c>
      <c r="C47" s="48" t="s">
        <v>118</v>
      </c>
      <c r="D47" s="37">
        <v>1819340</v>
      </c>
    </row>
    <row r="48" spans="2:4" ht="27.6" x14ac:dyDescent="0.3">
      <c r="B48" s="47">
        <v>46</v>
      </c>
      <c r="C48" s="48" t="s">
        <v>120</v>
      </c>
      <c r="D48" s="37">
        <v>1572863</v>
      </c>
    </row>
    <row r="49" spans="2:4" ht="41.4" x14ac:dyDescent="0.3">
      <c r="B49" s="47">
        <v>47</v>
      </c>
      <c r="C49" s="48" t="s">
        <v>122</v>
      </c>
      <c r="D49" s="38">
        <v>1496898</v>
      </c>
    </row>
    <row r="50" spans="2:4" ht="27.6" x14ac:dyDescent="0.3">
      <c r="B50" s="47">
        <v>48</v>
      </c>
      <c r="C50" s="48" t="s">
        <v>124</v>
      </c>
      <c r="D50" s="37">
        <v>1753643</v>
      </c>
    </row>
    <row r="51" spans="2:4" ht="27.6" x14ac:dyDescent="0.3">
      <c r="B51" s="47">
        <v>49</v>
      </c>
      <c r="C51" s="48" t="s">
        <v>126</v>
      </c>
      <c r="D51" s="38">
        <v>1496898</v>
      </c>
    </row>
    <row r="52" spans="2:4" ht="41.4" x14ac:dyDescent="0.3">
      <c r="B52" s="47">
        <v>50</v>
      </c>
      <c r="C52" s="48" t="s">
        <v>128</v>
      </c>
      <c r="D52" s="37">
        <v>1231790</v>
      </c>
    </row>
    <row r="53" spans="2:4" ht="41.4" x14ac:dyDescent="0.3">
      <c r="B53" s="47">
        <v>51</v>
      </c>
      <c r="C53" s="48" t="s">
        <v>130</v>
      </c>
      <c r="D53" s="37">
        <v>1217317</v>
      </c>
    </row>
    <row r="54" spans="2:4" ht="27.6" x14ac:dyDescent="0.3">
      <c r="B54" s="47">
        <v>52</v>
      </c>
      <c r="C54" s="48" t="s">
        <v>132</v>
      </c>
      <c r="D54" s="37">
        <v>1217310</v>
      </c>
    </row>
    <row r="55" spans="2:4" ht="41.4" x14ac:dyDescent="0.3">
      <c r="B55" s="47">
        <v>53</v>
      </c>
      <c r="C55" s="48" t="s">
        <v>134</v>
      </c>
      <c r="D55" s="38">
        <v>1487683</v>
      </c>
    </row>
    <row r="56" spans="2:4" ht="41.4" x14ac:dyDescent="0.3">
      <c r="B56" s="47">
        <v>54</v>
      </c>
      <c r="C56" s="48" t="s">
        <v>136</v>
      </c>
      <c r="D56" s="37">
        <v>1586888</v>
      </c>
    </row>
    <row r="57" spans="2:4" ht="41.4" x14ac:dyDescent="0.3">
      <c r="B57" s="47">
        <v>55</v>
      </c>
      <c r="C57" s="48" t="s">
        <v>138</v>
      </c>
      <c r="D57" s="38">
        <v>1496897</v>
      </c>
    </row>
    <row r="58" spans="2:4" ht="27.6" x14ac:dyDescent="0.3">
      <c r="B58" s="47">
        <v>56</v>
      </c>
      <c r="C58" s="48" t="s">
        <v>140</v>
      </c>
      <c r="D58" s="37">
        <v>1819337</v>
      </c>
    </row>
    <row r="59" spans="2:4" ht="41.4" x14ac:dyDescent="0.3">
      <c r="B59" s="47">
        <v>57</v>
      </c>
      <c r="C59" s="48" t="s">
        <v>142</v>
      </c>
      <c r="D59" s="36">
        <v>1480966</v>
      </c>
    </row>
    <row r="60" spans="2:4" ht="41.4" x14ac:dyDescent="0.3">
      <c r="B60" s="47">
        <v>58</v>
      </c>
      <c r="C60" s="48" t="s">
        <v>144</v>
      </c>
      <c r="D60" s="36">
        <v>1480966</v>
      </c>
    </row>
    <row r="61" spans="2:4" ht="55.2" x14ac:dyDescent="0.3">
      <c r="B61" s="47">
        <v>59</v>
      </c>
      <c r="C61" s="48" t="s">
        <v>146</v>
      </c>
      <c r="D61" s="37">
        <v>1487635</v>
      </c>
    </row>
    <row r="62" spans="2:4" ht="41.4" x14ac:dyDescent="0.3">
      <c r="B62" s="47">
        <v>60</v>
      </c>
      <c r="C62" s="48" t="s">
        <v>148</v>
      </c>
      <c r="D62" s="37">
        <v>1160073</v>
      </c>
    </row>
    <row r="63" spans="2:4" ht="27.6" x14ac:dyDescent="0.3">
      <c r="B63" s="47">
        <v>61</v>
      </c>
      <c r="C63" s="48" t="s">
        <v>150</v>
      </c>
      <c r="D63" s="37">
        <v>1231789</v>
      </c>
    </row>
    <row r="64" spans="2:4" ht="41.4" x14ac:dyDescent="0.3">
      <c r="B64" s="47">
        <v>62</v>
      </c>
      <c r="C64" s="48" t="s">
        <v>152</v>
      </c>
      <c r="D64" s="37">
        <v>1238942</v>
      </c>
    </row>
    <row r="65" spans="2:4" ht="41.4" x14ac:dyDescent="0.3">
      <c r="B65" s="47">
        <v>63</v>
      </c>
      <c r="C65" s="48" t="s">
        <v>154</v>
      </c>
      <c r="D65" s="39" t="s">
        <v>666</v>
      </c>
    </row>
    <row r="66" spans="2:4" ht="41.4" x14ac:dyDescent="0.3">
      <c r="B66" s="47">
        <v>64</v>
      </c>
      <c r="C66" s="48" t="s">
        <v>156</v>
      </c>
      <c r="D66" s="37">
        <v>1534281</v>
      </c>
    </row>
    <row r="67" spans="2:4" ht="41.4" x14ac:dyDescent="0.3">
      <c r="B67" s="47">
        <v>65</v>
      </c>
      <c r="C67" s="48" t="s">
        <v>158</v>
      </c>
      <c r="D67" s="36">
        <v>1480966</v>
      </c>
    </row>
    <row r="68" spans="2:4" ht="41.4" x14ac:dyDescent="0.3">
      <c r="B68" s="47">
        <v>66</v>
      </c>
      <c r="C68" s="48" t="s">
        <v>160</v>
      </c>
      <c r="D68" s="49" t="s">
        <v>663</v>
      </c>
    </row>
    <row r="69" spans="2:4" ht="27.6" x14ac:dyDescent="0.3">
      <c r="B69" s="47">
        <v>67</v>
      </c>
      <c r="C69" s="48" t="s">
        <v>162</v>
      </c>
      <c r="D69" s="36">
        <v>1798018</v>
      </c>
    </row>
    <row r="70" spans="2:4" ht="27.6" x14ac:dyDescent="0.3">
      <c r="B70" s="47">
        <v>68</v>
      </c>
      <c r="C70" s="48" t="s">
        <v>164</v>
      </c>
      <c r="D70" s="37">
        <v>1011666</v>
      </c>
    </row>
    <row r="71" spans="2:4" ht="41.4" x14ac:dyDescent="0.3">
      <c r="B71" s="47">
        <v>69</v>
      </c>
      <c r="C71" s="48" t="s">
        <v>166</v>
      </c>
      <c r="D71" s="36">
        <v>1480966</v>
      </c>
    </row>
    <row r="72" spans="2:4" ht="41.4" x14ac:dyDescent="0.3">
      <c r="B72" s="47">
        <v>70</v>
      </c>
      <c r="C72" s="48" t="s">
        <v>168</v>
      </c>
      <c r="D72" s="36">
        <v>1791863</v>
      </c>
    </row>
    <row r="73" spans="2:4" ht="41.4" x14ac:dyDescent="0.3">
      <c r="B73" s="47">
        <v>71</v>
      </c>
      <c r="C73" s="48" t="s">
        <v>170</v>
      </c>
      <c r="D73" s="37">
        <v>1480966</v>
      </c>
    </row>
    <row r="74" spans="2:4" ht="41.4" x14ac:dyDescent="0.3">
      <c r="B74" s="47">
        <v>72</v>
      </c>
      <c r="C74" s="48" t="s">
        <v>172</v>
      </c>
      <c r="D74" s="37">
        <v>1496892</v>
      </c>
    </row>
    <row r="75" spans="2:4" ht="41.4" x14ac:dyDescent="0.3">
      <c r="B75" s="47">
        <v>73</v>
      </c>
      <c r="C75" s="48" t="s">
        <v>174</v>
      </c>
      <c r="D75" s="37">
        <v>1238942</v>
      </c>
    </row>
    <row r="76" spans="2:4" ht="41.4" x14ac:dyDescent="0.3">
      <c r="B76" s="47">
        <v>74</v>
      </c>
      <c r="C76" s="48" t="s">
        <v>175</v>
      </c>
      <c r="D76" s="37">
        <v>1238942</v>
      </c>
    </row>
    <row r="77" spans="2:4" ht="27.6" x14ac:dyDescent="0.3">
      <c r="B77" s="47">
        <v>75</v>
      </c>
      <c r="C77" s="48" t="s">
        <v>177</v>
      </c>
      <c r="D77" s="37">
        <v>1305557</v>
      </c>
    </row>
    <row r="78" spans="2:4" ht="41.4" x14ac:dyDescent="0.3">
      <c r="B78" s="47">
        <v>76</v>
      </c>
      <c r="C78" s="48" t="s">
        <v>179</v>
      </c>
      <c r="D78" s="39" t="s">
        <v>663</v>
      </c>
    </row>
    <row r="79" spans="2:4" ht="27.6" x14ac:dyDescent="0.3">
      <c r="B79" s="47">
        <v>77</v>
      </c>
      <c r="C79" s="48" t="s">
        <v>181</v>
      </c>
      <c r="D79" s="36">
        <v>1798018</v>
      </c>
    </row>
    <row r="80" spans="2:4" ht="27.6" x14ac:dyDescent="0.3">
      <c r="B80" s="47">
        <v>78</v>
      </c>
      <c r="C80" s="48" t="s">
        <v>183</v>
      </c>
      <c r="D80" s="37">
        <v>1105438</v>
      </c>
    </row>
    <row r="81" spans="2:4" ht="27.6" x14ac:dyDescent="0.3">
      <c r="B81" s="47">
        <v>79</v>
      </c>
      <c r="C81" s="48" t="s">
        <v>185</v>
      </c>
      <c r="D81" s="37">
        <v>1496885</v>
      </c>
    </row>
    <row r="82" spans="2:4" ht="27.6" x14ac:dyDescent="0.3">
      <c r="B82" s="47">
        <v>80</v>
      </c>
      <c r="C82" s="48" t="s">
        <v>188</v>
      </c>
      <c r="D82" s="36">
        <v>1819330</v>
      </c>
    </row>
    <row r="83" spans="2:4" ht="27.6" x14ac:dyDescent="0.3">
      <c r="B83" s="47">
        <v>81</v>
      </c>
      <c r="C83" s="48" t="s">
        <v>190</v>
      </c>
      <c r="D83" s="37">
        <v>1075010</v>
      </c>
    </row>
    <row r="84" spans="2:4" ht="27.6" x14ac:dyDescent="0.3">
      <c r="B84" s="47">
        <v>82</v>
      </c>
      <c r="C84" s="48" t="s">
        <v>193</v>
      </c>
      <c r="D84" s="50">
        <v>1269313</v>
      </c>
    </row>
    <row r="85" spans="2:4" ht="27.6" x14ac:dyDescent="0.3">
      <c r="B85" s="47">
        <v>83</v>
      </c>
      <c r="C85" s="48" t="s">
        <v>195</v>
      </c>
      <c r="D85" s="39" t="s">
        <v>663</v>
      </c>
    </row>
    <row r="86" spans="2:4" ht="41.4" x14ac:dyDescent="0.3">
      <c r="B86" s="47">
        <v>84</v>
      </c>
      <c r="C86" s="48" t="s">
        <v>197</v>
      </c>
      <c r="D86" s="37">
        <v>1471109</v>
      </c>
    </row>
    <row r="87" spans="2:4" ht="41.4" x14ac:dyDescent="0.3">
      <c r="B87" s="47">
        <v>85</v>
      </c>
      <c r="C87" s="48" t="s">
        <v>199</v>
      </c>
      <c r="D87" s="37">
        <v>1217695</v>
      </c>
    </row>
    <row r="88" spans="2:4" ht="27.6" x14ac:dyDescent="0.3">
      <c r="B88" s="47">
        <v>86</v>
      </c>
      <c r="C88" s="48" t="s">
        <v>201</v>
      </c>
      <c r="D88" s="38">
        <v>1718296</v>
      </c>
    </row>
    <row r="89" spans="2:4" ht="41.4" x14ac:dyDescent="0.3">
      <c r="B89" s="47">
        <v>87</v>
      </c>
      <c r="C89" s="48" t="s">
        <v>204</v>
      </c>
      <c r="D89" s="37">
        <v>1137353</v>
      </c>
    </row>
    <row r="90" spans="2:4" ht="27.6" x14ac:dyDescent="0.3">
      <c r="B90" s="47">
        <v>88</v>
      </c>
      <c r="C90" s="48" t="s">
        <v>206</v>
      </c>
      <c r="D90" s="37">
        <v>1354649</v>
      </c>
    </row>
    <row r="91" spans="2:4" ht="27.6" x14ac:dyDescent="0.3">
      <c r="B91" s="47">
        <v>89</v>
      </c>
      <c r="C91" s="48" t="s">
        <v>208</v>
      </c>
      <c r="D91" s="36">
        <v>1451296</v>
      </c>
    </row>
    <row r="92" spans="2:4" x14ac:dyDescent="0.3">
      <c r="B92" s="47">
        <v>90</v>
      </c>
      <c r="C92" s="48" t="s">
        <v>210</v>
      </c>
      <c r="D92" s="37">
        <v>1008454</v>
      </c>
    </row>
    <row r="93" spans="2:4" ht="27.6" x14ac:dyDescent="0.3">
      <c r="B93" s="47">
        <v>91</v>
      </c>
      <c r="C93" s="48" t="s">
        <v>212</v>
      </c>
      <c r="D93" s="37">
        <v>1331753</v>
      </c>
    </row>
    <row r="94" spans="2:4" ht="27.6" x14ac:dyDescent="0.3">
      <c r="B94" s="47">
        <v>92</v>
      </c>
      <c r="C94" s="48" t="s">
        <v>214</v>
      </c>
      <c r="D94" s="37">
        <v>1579762</v>
      </c>
    </row>
    <row r="95" spans="2:4" ht="27.6" x14ac:dyDescent="0.3">
      <c r="B95" s="47">
        <v>93</v>
      </c>
      <c r="C95" s="48" t="s">
        <v>216</v>
      </c>
      <c r="D95" s="37">
        <v>1689463</v>
      </c>
    </row>
    <row r="96" spans="2:4" ht="27.6" x14ac:dyDescent="0.3">
      <c r="B96" s="47">
        <v>94</v>
      </c>
      <c r="C96" s="48" t="s">
        <v>218</v>
      </c>
      <c r="D96" s="37">
        <v>1227029</v>
      </c>
    </row>
    <row r="97" spans="2:4" ht="27.6" x14ac:dyDescent="0.3">
      <c r="B97" s="47">
        <v>95</v>
      </c>
      <c r="C97" s="48" t="s">
        <v>220</v>
      </c>
      <c r="D97" s="37">
        <v>1819331</v>
      </c>
    </row>
    <row r="98" spans="2:4" ht="27.6" x14ac:dyDescent="0.3">
      <c r="B98" s="47">
        <v>96</v>
      </c>
      <c r="C98" s="48" t="s">
        <v>222</v>
      </c>
      <c r="D98" s="37">
        <v>1819331</v>
      </c>
    </row>
    <row r="99" spans="2:4" ht="27.6" x14ac:dyDescent="0.3">
      <c r="B99" s="47">
        <v>97</v>
      </c>
      <c r="C99" s="48" t="s">
        <v>224</v>
      </c>
      <c r="D99" s="37">
        <v>1819331</v>
      </c>
    </row>
    <row r="100" spans="2:4" x14ac:dyDescent="0.3">
      <c r="B100" s="47">
        <v>98</v>
      </c>
      <c r="C100" s="48" t="s">
        <v>226</v>
      </c>
      <c r="D100" s="36">
        <v>1502126</v>
      </c>
    </row>
    <row r="101" spans="2:4" ht="27.6" x14ac:dyDescent="0.3">
      <c r="B101" s="47">
        <v>99</v>
      </c>
      <c r="C101" s="48" t="s">
        <v>228</v>
      </c>
      <c r="D101" s="51">
        <v>1486627</v>
      </c>
    </row>
    <row r="102" spans="2:4" ht="27.6" x14ac:dyDescent="0.3">
      <c r="B102" s="47">
        <v>100</v>
      </c>
      <c r="C102" s="48" t="s">
        <v>231</v>
      </c>
      <c r="D102" s="38">
        <v>1231830</v>
      </c>
    </row>
    <row r="103" spans="2:4" ht="41.4" x14ac:dyDescent="0.3">
      <c r="B103" s="47">
        <v>101</v>
      </c>
      <c r="C103" s="48" t="s">
        <v>233</v>
      </c>
      <c r="D103" s="37">
        <v>1487596</v>
      </c>
    </row>
    <row r="104" spans="2:4" ht="41.4" x14ac:dyDescent="0.3">
      <c r="B104" s="47">
        <v>102</v>
      </c>
      <c r="C104" s="48" t="s">
        <v>235</v>
      </c>
      <c r="D104" s="37">
        <v>1227029</v>
      </c>
    </row>
    <row r="105" spans="2:4" ht="41.4" x14ac:dyDescent="0.3">
      <c r="B105" s="47">
        <v>103</v>
      </c>
      <c r="C105" s="48" t="s">
        <v>237</v>
      </c>
      <c r="D105" s="50">
        <v>1227029</v>
      </c>
    </row>
    <row r="106" spans="2:4" ht="27.6" x14ac:dyDescent="0.3">
      <c r="B106" s="47">
        <v>104</v>
      </c>
      <c r="C106" s="48" t="s">
        <v>239</v>
      </c>
      <c r="D106" s="38">
        <v>1673211</v>
      </c>
    </row>
    <row r="107" spans="2:4" ht="27.6" x14ac:dyDescent="0.3">
      <c r="B107" s="47">
        <v>105</v>
      </c>
      <c r="C107" s="48" t="s">
        <v>241</v>
      </c>
      <c r="D107" s="37">
        <v>1506331</v>
      </c>
    </row>
    <row r="108" spans="2:4" ht="41.4" x14ac:dyDescent="0.3">
      <c r="B108" s="47">
        <v>106</v>
      </c>
      <c r="C108" s="48" t="s">
        <v>242</v>
      </c>
      <c r="D108" s="37">
        <v>1701765</v>
      </c>
    </row>
    <row r="109" spans="2:4" ht="27.6" x14ac:dyDescent="0.3">
      <c r="B109" s="47">
        <v>107</v>
      </c>
      <c r="C109" s="48" t="s">
        <v>244</v>
      </c>
      <c r="D109" s="37">
        <v>1273201</v>
      </c>
    </row>
    <row r="110" spans="2:4" ht="27.6" x14ac:dyDescent="0.3">
      <c r="B110" s="47">
        <v>108</v>
      </c>
      <c r="C110" s="48" t="s">
        <v>246</v>
      </c>
      <c r="D110" s="37">
        <v>1701504</v>
      </c>
    </row>
    <row r="111" spans="2:4" ht="41.4" x14ac:dyDescent="0.3">
      <c r="B111" s="47">
        <v>109</v>
      </c>
      <c r="C111" s="48" t="s">
        <v>248</v>
      </c>
      <c r="D111" s="37">
        <v>1247668</v>
      </c>
    </row>
    <row r="112" spans="2:4" ht="27.6" x14ac:dyDescent="0.3">
      <c r="B112" s="47">
        <v>110</v>
      </c>
      <c r="C112" s="48" t="s">
        <v>250</v>
      </c>
      <c r="D112" s="38">
        <v>1045444</v>
      </c>
    </row>
    <row r="113" spans="2:4" ht="27.6" x14ac:dyDescent="0.3">
      <c r="B113" s="47">
        <v>111</v>
      </c>
      <c r="C113" s="48" t="s">
        <v>252</v>
      </c>
      <c r="D113" s="37">
        <v>1476690</v>
      </c>
    </row>
    <row r="114" spans="2:4" x14ac:dyDescent="0.3">
      <c r="B114" s="47">
        <v>112</v>
      </c>
      <c r="C114" s="48" t="s">
        <v>253</v>
      </c>
      <c r="D114" s="50">
        <v>1471333</v>
      </c>
    </row>
    <row r="115" spans="2:4" ht="27.6" x14ac:dyDescent="0.3">
      <c r="B115" s="47">
        <v>113</v>
      </c>
      <c r="C115" s="48" t="s">
        <v>256</v>
      </c>
      <c r="D115" s="50">
        <v>1819329</v>
      </c>
    </row>
    <row r="116" spans="2:4" ht="55.2" x14ac:dyDescent="0.3">
      <c r="B116" s="47">
        <v>114</v>
      </c>
      <c r="C116" s="48" t="s">
        <v>258</v>
      </c>
      <c r="D116" s="37">
        <v>1231834</v>
      </c>
    </row>
    <row r="117" spans="2:4" ht="27.6" x14ac:dyDescent="0.3">
      <c r="B117" s="47">
        <v>115</v>
      </c>
      <c r="C117" s="48" t="s">
        <v>260</v>
      </c>
      <c r="D117" s="37">
        <v>1689480</v>
      </c>
    </row>
    <row r="118" spans="2:4" ht="27.6" x14ac:dyDescent="0.3">
      <c r="B118" s="47">
        <v>116</v>
      </c>
      <c r="C118" s="48" t="s">
        <v>262</v>
      </c>
      <c r="D118" s="37">
        <v>1013356</v>
      </c>
    </row>
    <row r="119" spans="2:4" ht="27.6" x14ac:dyDescent="0.3">
      <c r="B119" s="47">
        <v>117</v>
      </c>
      <c r="C119" s="48" t="s">
        <v>264</v>
      </c>
      <c r="D119" s="37">
        <v>1800857</v>
      </c>
    </row>
    <row r="120" spans="2:4" ht="55.2" x14ac:dyDescent="0.3">
      <c r="B120" s="47">
        <v>118</v>
      </c>
      <c r="C120" s="48" t="s">
        <v>266</v>
      </c>
      <c r="D120" s="37">
        <v>1317407</v>
      </c>
    </row>
    <row r="121" spans="2:4" ht="55.2" x14ac:dyDescent="0.3">
      <c r="B121" s="47">
        <v>119</v>
      </c>
      <c r="C121" s="48" t="s">
        <v>268</v>
      </c>
      <c r="D121" s="37">
        <v>1130883</v>
      </c>
    </row>
    <row r="122" spans="2:4" ht="27.6" x14ac:dyDescent="0.3">
      <c r="B122" s="47">
        <v>120</v>
      </c>
      <c r="C122" s="48" t="s">
        <v>270</v>
      </c>
      <c r="D122" s="37">
        <v>1197663</v>
      </c>
    </row>
    <row r="123" spans="2:4" ht="27.6" x14ac:dyDescent="0.3">
      <c r="B123" s="47">
        <v>121</v>
      </c>
      <c r="C123" s="48" t="s">
        <v>272</v>
      </c>
      <c r="D123" s="36">
        <v>1228163</v>
      </c>
    </row>
    <row r="124" spans="2:4" ht="27.6" x14ac:dyDescent="0.3">
      <c r="B124" s="47">
        <v>122</v>
      </c>
      <c r="C124" s="48" t="s">
        <v>274</v>
      </c>
      <c r="D124" s="50">
        <v>1144476</v>
      </c>
    </row>
    <row r="125" spans="2:4" ht="27.6" x14ac:dyDescent="0.3">
      <c r="B125" s="47">
        <v>123</v>
      </c>
      <c r="C125" s="48" t="s">
        <v>276</v>
      </c>
      <c r="D125" s="37">
        <v>1523886</v>
      </c>
    </row>
    <row r="126" spans="2:4" ht="55.2" x14ac:dyDescent="0.3">
      <c r="B126" s="47">
        <v>124</v>
      </c>
      <c r="C126" s="48" t="s">
        <v>278</v>
      </c>
      <c r="D126" s="37">
        <v>1086707</v>
      </c>
    </row>
    <row r="127" spans="2:4" ht="27.6" x14ac:dyDescent="0.3">
      <c r="B127" s="47">
        <v>125</v>
      </c>
      <c r="C127" s="48" t="s">
        <v>280</v>
      </c>
      <c r="D127" s="37">
        <v>1819333</v>
      </c>
    </row>
    <row r="128" spans="2:4" ht="27.6" x14ac:dyDescent="0.3">
      <c r="B128" s="47">
        <v>126</v>
      </c>
      <c r="C128" s="48" t="s">
        <v>283</v>
      </c>
      <c r="D128" s="37">
        <v>1231833</v>
      </c>
    </row>
    <row r="129" spans="2:4" ht="27.6" x14ac:dyDescent="0.3">
      <c r="B129" s="47">
        <v>127</v>
      </c>
      <c r="C129" s="48" t="s">
        <v>285</v>
      </c>
      <c r="D129" s="38">
        <v>1408195</v>
      </c>
    </row>
    <row r="130" spans="2:4" ht="27.6" x14ac:dyDescent="0.3">
      <c r="B130" s="47">
        <v>128</v>
      </c>
      <c r="C130" s="48" t="s">
        <v>287</v>
      </c>
      <c r="D130" s="37">
        <v>1106714</v>
      </c>
    </row>
    <row r="131" spans="2:4" ht="41.4" x14ac:dyDescent="0.3">
      <c r="B131" s="47">
        <v>129</v>
      </c>
      <c r="C131" s="48" t="s">
        <v>289</v>
      </c>
      <c r="D131" s="39" t="s">
        <v>667</v>
      </c>
    </row>
    <row r="132" spans="2:4" ht="27.6" x14ac:dyDescent="0.3">
      <c r="B132" s="47">
        <v>130</v>
      </c>
      <c r="C132" s="48" t="s">
        <v>291</v>
      </c>
      <c r="D132" s="37">
        <v>1520864</v>
      </c>
    </row>
    <row r="133" spans="2:4" ht="27.6" x14ac:dyDescent="0.3">
      <c r="B133" s="47">
        <v>131</v>
      </c>
      <c r="C133" s="48" t="s">
        <v>293</v>
      </c>
      <c r="D133" s="37">
        <v>1533382</v>
      </c>
    </row>
    <row r="134" spans="2:4" ht="27.6" x14ac:dyDescent="0.3">
      <c r="B134" s="47">
        <v>132</v>
      </c>
      <c r="C134" s="48" t="s">
        <v>295</v>
      </c>
      <c r="D134" s="50">
        <v>1510476</v>
      </c>
    </row>
    <row r="135" spans="2:4" ht="27.6" x14ac:dyDescent="0.3">
      <c r="B135" s="47">
        <v>133</v>
      </c>
      <c r="C135" s="48" t="s">
        <v>297</v>
      </c>
      <c r="D135" s="37">
        <v>1800861</v>
      </c>
    </row>
    <row r="136" spans="2:4" ht="27.6" x14ac:dyDescent="0.3">
      <c r="B136" s="47">
        <v>134</v>
      </c>
      <c r="C136" s="48" t="s">
        <v>299</v>
      </c>
      <c r="D136" s="37">
        <v>1131708</v>
      </c>
    </row>
    <row r="137" spans="2:4" ht="27.6" x14ac:dyDescent="0.3">
      <c r="B137" s="47">
        <v>135</v>
      </c>
      <c r="C137" s="48" t="s">
        <v>302</v>
      </c>
      <c r="D137" s="37">
        <v>1087835</v>
      </c>
    </row>
    <row r="138" spans="2:4" ht="27.6" x14ac:dyDescent="0.3">
      <c r="B138" s="47">
        <v>136</v>
      </c>
      <c r="C138" s="48" t="s">
        <v>304</v>
      </c>
      <c r="D138" s="37">
        <v>1819336</v>
      </c>
    </row>
    <row r="139" spans="2:4" ht="41.4" x14ac:dyDescent="0.3">
      <c r="B139" s="47">
        <v>137</v>
      </c>
      <c r="C139" s="48" t="s">
        <v>306</v>
      </c>
      <c r="D139" s="36">
        <v>1370955</v>
      </c>
    </row>
    <row r="140" spans="2:4" ht="27.6" x14ac:dyDescent="0.3">
      <c r="B140" s="47">
        <v>138</v>
      </c>
      <c r="C140" s="48" t="s">
        <v>308</v>
      </c>
      <c r="D140" s="50">
        <v>1204764</v>
      </c>
    </row>
    <row r="141" spans="2:4" ht="27.6" x14ac:dyDescent="0.3">
      <c r="B141" s="47">
        <v>139</v>
      </c>
      <c r="C141" s="48" t="s">
        <v>310</v>
      </c>
      <c r="D141" s="37">
        <v>1800861</v>
      </c>
    </row>
    <row r="142" spans="2:4" ht="27.6" x14ac:dyDescent="0.3">
      <c r="B142" s="47">
        <v>140</v>
      </c>
      <c r="C142" s="48" t="s">
        <v>312</v>
      </c>
      <c r="D142" s="40">
        <v>1487623</v>
      </c>
    </row>
    <row r="143" spans="2:4" ht="27.6" x14ac:dyDescent="0.3">
      <c r="B143" s="47">
        <v>141</v>
      </c>
      <c r="C143" s="48" t="s">
        <v>314</v>
      </c>
      <c r="D143" s="36">
        <v>1819335</v>
      </c>
    </row>
    <row r="144" spans="2:4" ht="27.6" x14ac:dyDescent="0.3">
      <c r="B144" s="47">
        <v>142</v>
      </c>
      <c r="C144" s="48" t="s">
        <v>317</v>
      </c>
      <c r="D144" s="37">
        <v>1226087</v>
      </c>
    </row>
    <row r="145" spans="2:4" ht="55.2" x14ac:dyDescent="0.3">
      <c r="B145" s="47">
        <v>143</v>
      </c>
      <c r="C145" s="48" t="s">
        <v>319</v>
      </c>
      <c r="D145" s="36">
        <v>1231831</v>
      </c>
    </row>
    <row r="146" spans="2:4" x14ac:dyDescent="0.3">
      <c r="B146" s="47">
        <v>144</v>
      </c>
      <c r="C146" s="48" t="s">
        <v>320</v>
      </c>
      <c r="D146" s="36">
        <v>1228165</v>
      </c>
    </row>
    <row r="147" spans="2:4" ht="27.6" x14ac:dyDescent="0.3">
      <c r="B147" s="47">
        <v>145</v>
      </c>
      <c r="C147" s="48" t="s">
        <v>322</v>
      </c>
      <c r="D147" s="38">
        <v>1485773</v>
      </c>
    </row>
    <row r="148" spans="2:4" ht="27.6" x14ac:dyDescent="0.3">
      <c r="B148" s="47">
        <v>146</v>
      </c>
      <c r="C148" s="48" t="s">
        <v>324</v>
      </c>
      <c r="D148" s="37">
        <v>1485772</v>
      </c>
    </row>
    <row r="149" spans="2:4" ht="27.6" x14ac:dyDescent="0.3">
      <c r="B149" s="47">
        <v>147</v>
      </c>
      <c r="C149" s="48" t="s">
        <v>326</v>
      </c>
      <c r="D149" s="36">
        <v>1322419</v>
      </c>
    </row>
    <row r="150" spans="2:4" ht="27.6" x14ac:dyDescent="0.3">
      <c r="B150" s="47">
        <v>148</v>
      </c>
      <c r="C150" s="48" t="s">
        <v>328</v>
      </c>
      <c r="D150" s="37">
        <v>1819336</v>
      </c>
    </row>
    <row r="151" spans="2:4" ht="55.2" x14ac:dyDescent="0.3">
      <c r="B151" s="47">
        <v>149</v>
      </c>
      <c r="C151" s="48" t="s">
        <v>330</v>
      </c>
      <c r="D151" s="38">
        <v>1765170</v>
      </c>
    </row>
    <row r="152" spans="2:4" ht="55.2" x14ac:dyDescent="0.3">
      <c r="B152" s="47">
        <v>150</v>
      </c>
      <c r="C152" s="48" t="s">
        <v>333</v>
      </c>
      <c r="D152" s="37">
        <v>1793422</v>
      </c>
    </row>
    <row r="153" spans="2:4" ht="27.6" x14ac:dyDescent="0.3">
      <c r="B153" s="47">
        <v>151</v>
      </c>
      <c r="C153" s="48" t="s">
        <v>335</v>
      </c>
      <c r="D153" s="37">
        <v>1231833</v>
      </c>
    </row>
    <row r="154" spans="2:4" ht="41.4" x14ac:dyDescent="0.3">
      <c r="B154" s="47">
        <v>152</v>
      </c>
      <c r="C154" s="48" t="s">
        <v>337</v>
      </c>
      <c r="D154" s="37">
        <v>1233459</v>
      </c>
    </row>
    <row r="155" spans="2:4" x14ac:dyDescent="0.3">
      <c r="B155" s="47">
        <v>153</v>
      </c>
      <c r="C155" s="48" t="s">
        <v>341</v>
      </c>
      <c r="D155" s="36">
        <v>1209229</v>
      </c>
    </row>
    <row r="156" spans="2:4" x14ac:dyDescent="0.3">
      <c r="B156" s="47">
        <v>154</v>
      </c>
      <c r="C156" s="48" t="s">
        <v>344</v>
      </c>
      <c r="D156" s="36">
        <v>2587454</v>
      </c>
    </row>
    <row r="157" spans="2:4" x14ac:dyDescent="0.3">
      <c r="B157" s="47">
        <v>155</v>
      </c>
      <c r="C157" s="48" t="s">
        <v>347</v>
      </c>
      <c r="D157" s="37" t="s">
        <v>668</v>
      </c>
    </row>
    <row r="158" spans="2:4" x14ac:dyDescent="0.3">
      <c r="B158" s="47">
        <v>156</v>
      </c>
      <c r="C158" s="48" t="s">
        <v>350</v>
      </c>
      <c r="D158" s="36">
        <v>1228744</v>
      </c>
    </row>
    <row r="159" spans="2:4" x14ac:dyDescent="0.3">
      <c r="B159" s="47">
        <v>157</v>
      </c>
      <c r="C159" s="48" t="s">
        <v>353</v>
      </c>
      <c r="D159" s="37">
        <v>1217579</v>
      </c>
    </row>
    <row r="160" spans="2:4" x14ac:dyDescent="0.3">
      <c r="B160" s="47">
        <v>158</v>
      </c>
      <c r="C160" s="48" t="s">
        <v>354</v>
      </c>
      <c r="D160" s="36">
        <v>1471101</v>
      </c>
    </row>
    <row r="161" spans="2:4" x14ac:dyDescent="0.3">
      <c r="B161" s="47">
        <v>159</v>
      </c>
      <c r="C161" s="48" t="s">
        <v>356</v>
      </c>
      <c r="D161" s="36">
        <v>1146728</v>
      </c>
    </row>
    <row r="162" spans="2:4" x14ac:dyDescent="0.3">
      <c r="B162" s="47">
        <v>160</v>
      </c>
      <c r="C162" s="48" t="s">
        <v>358</v>
      </c>
      <c r="D162" s="36">
        <v>1146737</v>
      </c>
    </row>
    <row r="163" spans="2:4" ht="41.4" x14ac:dyDescent="0.3">
      <c r="B163" s="47">
        <v>161</v>
      </c>
      <c r="C163" s="48" t="s">
        <v>360</v>
      </c>
      <c r="D163" s="37">
        <v>1191754</v>
      </c>
    </row>
    <row r="164" spans="2:4" ht="27.6" x14ac:dyDescent="0.3">
      <c r="B164" s="47">
        <v>162</v>
      </c>
      <c r="C164" s="48" t="s">
        <v>362</v>
      </c>
      <c r="D164" s="37">
        <v>1232086</v>
      </c>
    </row>
    <row r="165" spans="2:4" ht="27.6" x14ac:dyDescent="0.3">
      <c r="B165" s="47">
        <v>163</v>
      </c>
      <c r="C165" s="48" t="s">
        <v>364</v>
      </c>
      <c r="D165" s="36">
        <v>1002117</v>
      </c>
    </row>
    <row r="166" spans="2:4" ht="27.6" x14ac:dyDescent="0.3">
      <c r="B166" s="47">
        <v>164</v>
      </c>
      <c r="C166" s="48" t="s">
        <v>367</v>
      </c>
      <c r="D166" s="36">
        <v>1072252</v>
      </c>
    </row>
    <row r="167" spans="2:4" ht="27.6" x14ac:dyDescent="0.3">
      <c r="B167" s="47">
        <v>165</v>
      </c>
      <c r="C167" s="48" t="s">
        <v>370</v>
      </c>
      <c r="D167" s="36">
        <v>1232554</v>
      </c>
    </row>
    <row r="168" spans="2:4" ht="27.6" x14ac:dyDescent="0.3">
      <c r="B168" s="47">
        <v>166</v>
      </c>
      <c r="C168" s="48" t="s">
        <v>372</v>
      </c>
      <c r="D168" s="37">
        <v>1500720</v>
      </c>
    </row>
    <row r="169" spans="2:4" ht="27.6" x14ac:dyDescent="0.3">
      <c r="B169" s="47">
        <v>167</v>
      </c>
      <c r="C169" s="48" t="s">
        <v>374</v>
      </c>
      <c r="D169" s="37">
        <v>1016845</v>
      </c>
    </row>
    <row r="170" spans="2:4" ht="27.6" x14ac:dyDescent="0.3">
      <c r="B170" s="47">
        <v>168</v>
      </c>
      <c r="C170" s="48" t="s">
        <v>376</v>
      </c>
      <c r="D170" s="37">
        <v>1479311</v>
      </c>
    </row>
    <row r="171" spans="2:4" ht="27.6" x14ac:dyDescent="0.3">
      <c r="B171" s="47">
        <v>169</v>
      </c>
      <c r="C171" s="48" t="s">
        <v>378</v>
      </c>
      <c r="D171" s="36">
        <v>1451417</v>
      </c>
    </row>
    <row r="172" spans="2:4" ht="27.6" x14ac:dyDescent="0.3">
      <c r="B172" s="47">
        <v>170</v>
      </c>
      <c r="C172" s="48" t="s">
        <v>380</v>
      </c>
      <c r="D172" s="50">
        <v>1328417</v>
      </c>
    </row>
    <row r="173" spans="2:4" ht="27.6" x14ac:dyDescent="0.3">
      <c r="B173" s="47">
        <v>171</v>
      </c>
      <c r="C173" s="48" t="s">
        <v>382</v>
      </c>
      <c r="D173" s="37">
        <v>1222857</v>
      </c>
    </row>
    <row r="174" spans="2:4" ht="27.6" x14ac:dyDescent="0.3">
      <c r="B174" s="47">
        <v>172</v>
      </c>
      <c r="C174" s="48" t="s">
        <v>383</v>
      </c>
      <c r="D174" s="37">
        <v>1222857</v>
      </c>
    </row>
    <row r="175" spans="2:4" ht="27.6" x14ac:dyDescent="0.3">
      <c r="B175" s="47">
        <v>173</v>
      </c>
      <c r="C175" s="48" t="s">
        <v>385</v>
      </c>
      <c r="D175" s="37">
        <v>1222857</v>
      </c>
    </row>
    <row r="176" spans="2:4" ht="41.4" x14ac:dyDescent="0.3">
      <c r="B176" s="47">
        <v>174</v>
      </c>
      <c r="C176" s="48" t="s">
        <v>387</v>
      </c>
      <c r="D176" s="37">
        <v>1722224</v>
      </c>
    </row>
    <row r="177" spans="2:4" ht="41.4" x14ac:dyDescent="0.3">
      <c r="B177" s="47">
        <v>175</v>
      </c>
      <c r="C177" s="48" t="s">
        <v>389</v>
      </c>
      <c r="D177" s="37">
        <v>1305890</v>
      </c>
    </row>
    <row r="178" spans="2:4" ht="27.6" x14ac:dyDescent="0.3">
      <c r="B178" s="47">
        <v>176</v>
      </c>
      <c r="C178" s="48" t="s">
        <v>391</v>
      </c>
      <c r="D178" s="37">
        <v>1316278</v>
      </c>
    </row>
    <row r="179" spans="2:4" x14ac:dyDescent="0.3">
      <c r="B179" s="47">
        <v>177</v>
      </c>
      <c r="C179" s="48" t="s">
        <v>394</v>
      </c>
      <c r="D179" s="36">
        <v>1721196</v>
      </c>
    </row>
    <row r="180" spans="2:4" ht="27.6" x14ac:dyDescent="0.3">
      <c r="B180" s="47">
        <v>178</v>
      </c>
      <c r="C180" s="48" t="s">
        <v>396</v>
      </c>
      <c r="D180" s="37">
        <v>1289749</v>
      </c>
    </row>
    <row r="181" spans="2:4" ht="27.6" x14ac:dyDescent="0.3">
      <c r="B181" s="47">
        <v>179</v>
      </c>
      <c r="C181" s="48" t="s">
        <v>398</v>
      </c>
      <c r="D181" s="38">
        <v>1232073</v>
      </c>
    </row>
    <row r="182" spans="2:4" ht="27.6" x14ac:dyDescent="0.3">
      <c r="B182" s="47">
        <v>180</v>
      </c>
      <c r="C182" s="48" t="s">
        <v>399</v>
      </c>
      <c r="D182" s="36">
        <v>1481851</v>
      </c>
    </row>
    <row r="183" spans="2:4" ht="27.6" x14ac:dyDescent="0.3">
      <c r="B183" s="47">
        <v>181</v>
      </c>
      <c r="C183" s="48" t="s">
        <v>400</v>
      </c>
      <c r="D183" s="38">
        <v>1581471</v>
      </c>
    </row>
    <row r="184" spans="2:4" ht="27.6" x14ac:dyDescent="0.3">
      <c r="B184" s="47">
        <v>182</v>
      </c>
      <c r="C184" s="48" t="s">
        <v>402</v>
      </c>
      <c r="D184" s="37">
        <v>1017761</v>
      </c>
    </row>
    <row r="185" spans="2:4" ht="27.6" x14ac:dyDescent="0.3">
      <c r="B185" s="47">
        <v>183</v>
      </c>
      <c r="C185" s="48" t="s">
        <v>404</v>
      </c>
      <c r="D185" s="37">
        <v>1177154</v>
      </c>
    </row>
    <row r="186" spans="2:4" ht="27.6" x14ac:dyDescent="0.3">
      <c r="B186" s="47">
        <v>184</v>
      </c>
      <c r="C186" s="48" t="s">
        <v>406</v>
      </c>
      <c r="D186" s="37">
        <v>1017756</v>
      </c>
    </row>
    <row r="187" spans="2:4" ht="27.6" x14ac:dyDescent="0.3">
      <c r="B187" s="47">
        <v>185</v>
      </c>
      <c r="C187" s="48" t="s">
        <v>408</v>
      </c>
      <c r="D187" s="37">
        <v>1004662</v>
      </c>
    </row>
    <row r="188" spans="2:4" ht="27.6" x14ac:dyDescent="0.3">
      <c r="B188" s="47">
        <v>186</v>
      </c>
      <c r="C188" s="48" t="s">
        <v>410</v>
      </c>
      <c r="D188" s="37">
        <v>1760896</v>
      </c>
    </row>
    <row r="189" spans="2:4" ht="27.6" x14ac:dyDescent="0.3">
      <c r="B189" s="47">
        <v>187</v>
      </c>
      <c r="C189" s="48" t="s">
        <v>412</v>
      </c>
      <c r="D189" s="37">
        <v>1007036</v>
      </c>
    </row>
    <row r="190" spans="2:4" ht="27.6" x14ac:dyDescent="0.3">
      <c r="B190" s="47">
        <v>188</v>
      </c>
      <c r="C190" s="48" t="s">
        <v>414</v>
      </c>
      <c r="D190" s="37">
        <v>1361898</v>
      </c>
    </row>
    <row r="191" spans="2:4" ht="27.6" x14ac:dyDescent="0.3">
      <c r="B191" s="47">
        <v>189</v>
      </c>
      <c r="C191" s="48" t="s">
        <v>416</v>
      </c>
      <c r="D191" s="36">
        <v>1010690</v>
      </c>
    </row>
    <row r="192" spans="2:4" x14ac:dyDescent="0.3">
      <c r="B192" s="47">
        <v>190</v>
      </c>
      <c r="C192" s="48" t="s">
        <v>418</v>
      </c>
      <c r="D192" s="37">
        <v>1451423</v>
      </c>
    </row>
    <row r="193" spans="2:4" ht="27.6" x14ac:dyDescent="0.3">
      <c r="B193" s="47">
        <v>191</v>
      </c>
      <c r="C193" s="48" t="s">
        <v>420</v>
      </c>
      <c r="D193" s="37">
        <v>1728939</v>
      </c>
    </row>
    <row r="194" spans="2:4" ht="27.6" x14ac:dyDescent="0.3">
      <c r="B194" s="47">
        <v>192</v>
      </c>
      <c r="C194" s="48" t="s">
        <v>422</v>
      </c>
      <c r="D194" s="38">
        <v>1448319</v>
      </c>
    </row>
    <row r="195" spans="2:4" ht="27.6" x14ac:dyDescent="0.3">
      <c r="B195" s="47">
        <v>193</v>
      </c>
      <c r="C195" s="48" t="s">
        <v>424</v>
      </c>
      <c r="D195" s="37">
        <v>1229915</v>
      </c>
    </row>
    <row r="196" spans="2:4" ht="27.6" x14ac:dyDescent="0.3">
      <c r="B196" s="47">
        <v>194</v>
      </c>
      <c r="C196" s="48" t="s">
        <v>426</v>
      </c>
      <c r="D196" s="38">
        <v>1329589</v>
      </c>
    </row>
    <row r="197" spans="2:4" ht="27.6" x14ac:dyDescent="0.3">
      <c r="B197" s="47">
        <v>195</v>
      </c>
      <c r="C197" s="48" t="s">
        <v>428</v>
      </c>
      <c r="D197" s="36">
        <v>1451419</v>
      </c>
    </row>
    <row r="198" spans="2:4" ht="27.6" x14ac:dyDescent="0.3">
      <c r="B198" s="47">
        <v>196</v>
      </c>
      <c r="C198" s="48" t="s">
        <v>430</v>
      </c>
      <c r="D198" s="37">
        <v>1106678</v>
      </c>
    </row>
    <row r="199" spans="2:4" ht="41.4" x14ac:dyDescent="0.3">
      <c r="B199" s="47">
        <v>197</v>
      </c>
      <c r="C199" s="48" t="s">
        <v>432</v>
      </c>
      <c r="D199" s="37">
        <v>1134563</v>
      </c>
    </row>
    <row r="200" spans="2:4" ht="27.6" x14ac:dyDescent="0.3">
      <c r="B200" s="47">
        <v>198</v>
      </c>
      <c r="C200" s="48" t="s">
        <v>434</v>
      </c>
      <c r="D200" s="37">
        <v>1242024</v>
      </c>
    </row>
    <row r="201" spans="2:4" ht="27.6" x14ac:dyDescent="0.3">
      <c r="B201" s="47">
        <v>199</v>
      </c>
      <c r="C201" s="48" t="s">
        <v>436</v>
      </c>
      <c r="D201" s="37">
        <v>1276548</v>
      </c>
    </row>
    <row r="202" spans="2:4" ht="27.6" x14ac:dyDescent="0.3">
      <c r="B202" s="47">
        <v>200</v>
      </c>
      <c r="C202" s="48" t="s">
        <v>438</v>
      </c>
      <c r="D202" s="37">
        <v>1012703</v>
      </c>
    </row>
    <row r="203" spans="2:4" ht="27.6" x14ac:dyDescent="0.3">
      <c r="B203" s="47">
        <v>201</v>
      </c>
      <c r="C203" s="48" t="s">
        <v>440</v>
      </c>
      <c r="D203" s="36">
        <v>1229914</v>
      </c>
    </row>
    <row r="204" spans="2:4" ht="27.6" x14ac:dyDescent="0.3">
      <c r="B204" s="47">
        <v>202</v>
      </c>
      <c r="C204" s="48" t="s">
        <v>442</v>
      </c>
      <c r="D204" s="50">
        <v>1676114</v>
      </c>
    </row>
    <row r="205" spans="2:4" ht="27.6" x14ac:dyDescent="0.3">
      <c r="B205" s="47">
        <v>203</v>
      </c>
      <c r="C205" s="48" t="s">
        <v>444</v>
      </c>
      <c r="D205" s="50">
        <v>1350301</v>
      </c>
    </row>
    <row r="206" spans="2:4" ht="41.4" x14ac:dyDescent="0.3">
      <c r="B206" s="47">
        <v>204</v>
      </c>
      <c r="C206" s="48" t="s">
        <v>446</v>
      </c>
      <c r="D206" s="37">
        <v>1191754</v>
      </c>
    </row>
    <row r="207" spans="2:4" ht="41.4" x14ac:dyDescent="0.3">
      <c r="B207" s="47">
        <v>205</v>
      </c>
      <c r="C207" s="48" t="s">
        <v>448</v>
      </c>
      <c r="D207" s="37">
        <v>1755335</v>
      </c>
    </row>
    <row r="208" spans="2:4" ht="27.6" x14ac:dyDescent="0.3">
      <c r="B208" s="47">
        <v>206</v>
      </c>
      <c r="C208" s="48" t="s">
        <v>451</v>
      </c>
      <c r="D208" s="36">
        <v>1396480</v>
      </c>
    </row>
    <row r="209" spans="2:4" x14ac:dyDescent="0.3">
      <c r="B209" s="47">
        <v>207</v>
      </c>
      <c r="C209" s="48" t="s">
        <v>454</v>
      </c>
      <c r="D209" s="37">
        <v>1482672</v>
      </c>
    </row>
    <row r="210" spans="2:4" x14ac:dyDescent="0.3">
      <c r="B210" s="47">
        <v>208</v>
      </c>
      <c r="C210" s="48" t="s">
        <v>457</v>
      </c>
      <c r="D210" s="36">
        <v>1011405</v>
      </c>
    </row>
    <row r="211" spans="2:4" x14ac:dyDescent="0.3">
      <c r="B211" s="47">
        <v>209</v>
      </c>
      <c r="C211" s="48" t="s">
        <v>459</v>
      </c>
      <c r="D211" s="36">
        <v>1447313</v>
      </c>
    </row>
    <row r="212" spans="2:4" x14ac:dyDescent="0.3">
      <c r="B212" s="47">
        <v>210</v>
      </c>
      <c r="C212" s="48" t="s">
        <v>461</v>
      </c>
      <c r="D212" s="36">
        <v>1008429</v>
      </c>
    </row>
    <row r="213" spans="2:4" x14ac:dyDescent="0.3">
      <c r="B213" s="47">
        <v>211</v>
      </c>
      <c r="C213" s="48" t="s">
        <v>463</v>
      </c>
      <c r="D213" s="36">
        <v>1341883</v>
      </c>
    </row>
    <row r="214" spans="2:4" x14ac:dyDescent="0.3">
      <c r="B214" s="47">
        <v>212</v>
      </c>
      <c r="C214" s="48" t="s">
        <v>465</v>
      </c>
      <c r="D214" s="36">
        <v>1011407</v>
      </c>
    </row>
    <row r="215" spans="2:4" ht="27.6" x14ac:dyDescent="0.3">
      <c r="B215" s="47">
        <v>213</v>
      </c>
      <c r="C215" s="48" t="s">
        <v>467</v>
      </c>
      <c r="D215" s="36">
        <v>1456836</v>
      </c>
    </row>
    <row r="216" spans="2:4" ht="27.6" x14ac:dyDescent="0.3">
      <c r="B216" s="47">
        <v>214</v>
      </c>
      <c r="C216" s="48" t="s">
        <v>469</v>
      </c>
      <c r="D216" s="36" t="s">
        <v>669</v>
      </c>
    </row>
    <row r="217" spans="2:4" ht="27.6" x14ac:dyDescent="0.3">
      <c r="B217" s="47">
        <v>215</v>
      </c>
      <c r="C217" s="48" t="s">
        <v>470</v>
      </c>
      <c r="D217" s="36">
        <v>1815125</v>
      </c>
    </row>
    <row r="218" spans="2:4" x14ac:dyDescent="0.3">
      <c r="B218" s="47">
        <v>216</v>
      </c>
      <c r="C218" s="48" t="s">
        <v>472</v>
      </c>
      <c r="D218" s="36">
        <v>1048310</v>
      </c>
    </row>
    <row r="219" spans="2:4" ht="27.6" x14ac:dyDescent="0.3">
      <c r="B219" s="47">
        <v>217</v>
      </c>
      <c r="C219" s="48" t="s">
        <v>474</v>
      </c>
      <c r="D219" s="37">
        <v>1810427</v>
      </c>
    </row>
    <row r="220" spans="2:4" ht="27.6" x14ac:dyDescent="0.3">
      <c r="B220" s="47">
        <v>218</v>
      </c>
      <c r="C220" s="48" t="s">
        <v>476</v>
      </c>
      <c r="D220" s="37">
        <v>1580089</v>
      </c>
    </row>
    <row r="221" spans="2:4" ht="27.6" x14ac:dyDescent="0.3">
      <c r="B221" s="47">
        <v>219</v>
      </c>
      <c r="C221" s="48" t="s">
        <v>478</v>
      </c>
      <c r="D221" s="39">
        <v>1326319</v>
      </c>
    </row>
    <row r="222" spans="2:4" ht="27.6" x14ac:dyDescent="0.3">
      <c r="B222" s="47">
        <v>220</v>
      </c>
      <c r="C222" s="48" t="s">
        <v>480</v>
      </c>
      <c r="D222" s="37">
        <v>1810428</v>
      </c>
    </row>
    <row r="223" spans="2:4" ht="27.6" x14ac:dyDescent="0.3">
      <c r="B223" s="47">
        <v>221</v>
      </c>
      <c r="C223" s="48" t="s">
        <v>482</v>
      </c>
      <c r="D223" s="37">
        <v>1810426</v>
      </c>
    </row>
    <row r="224" spans="2:4" ht="27.6" x14ac:dyDescent="0.3">
      <c r="B224" s="47">
        <v>222</v>
      </c>
      <c r="C224" s="48" t="s">
        <v>484</v>
      </c>
      <c r="D224" s="39">
        <v>1810429</v>
      </c>
    </row>
    <row r="225" spans="2:4" ht="27.6" x14ac:dyDescent="0.3">
      <c r="B225" s="47">
        <v>223</v>
      </c>
      <c r="C225" s="48" t="s">
        <v>484</v>
      </c>
      <c r="D225" s="39">
        <v>1810429</v>
      </c>
    </row>
    <row r="226" spans="2:4" ht="27.6" x14ac:dyDescent="0.3">
      <c r="B226" s="47">
        <v>224</v>
      </c>
      <c r="C226" s="48" t="s">
        <v>487</v>
      </c>
      <c r="D226" s="37">
        <v>1810431</v>
      </c>
    </row>
    <row r="227" spans="2:4" ht="27.6" x14ac:dyDescent="0.3">
      <c r="B227" s="47">
        <v>225</v>
      </c>
      <c r="C227" s="48" t="s">
        <v>489</v>
      </c>
      <c r="D227" s="37">
        <v>1657751</v>
      </c>
    </row>
    <row r="228" spans="2:4" x14ac:dyDescent="0.3">
      <c r="B228" s="47">
        <v>226</v>
      </c>
      <c r="C228" s="48" t="s">
        <v>491</v>
      </c>
      <c r="D228" s="37">
        <v>1572046</v>
      </c>
    </row>
    <row r="229" spans="2:4" x14ac:dyDescent="0.3">
      <c r="B229" s="47">
        <v>227</v>
      </c>
      <c r="C229" s="48" t="s">
        <v>493</v>
      </c>
      <c r="D229" s="37">
        <v>1686646</v>
      </c>
    </row>
    <row r="230" spans="2:4" x14ac:dyDescent="0.3">
      <c r="B230" s="47">
        <v>228</v>
      </c>
      <c r="C230" s="48" t="s">
        <v>494</v>
      </c>
      <c r="D230" s="37">
        <v>1448386</v>
      </c>
    </row>
    <row r="231" spans="2:4" x14ac:dyDescent="0.3">
      <c r="B231" s="47">
        <v>229</v>
      </c>
      <c r="C231" s="48" t="s">
        <v>496</v>
      </c>
      <c r="D231" s="38">
        <v>1080574</v>
      </c>
    </row>
    <row r="232" spans="2:4" x14ac:dyDescent="0.3">
      <c r="B232" s="47">
        <v>230</v>
      </c>
      <c r="C232" s="48" t="s">
        <v>498</v>
      </c>
      <c r="D232" s="38">
        <v>1326312</v>
      </c>
    </row>
    <row r="233" spans="2:4" x14ac:dyDescent="0.3">
      <c r="B233" s="47">
        <v>231</v>
      </c>
      <c r="C233" s="48" t="s">
        <v>500</v>
      </c>
      <c r="D233" s="38">
        <v>1327455</v>
      </c>
    </row>
    <row r="234" spans="2:4" x14ac:dyDescent="0.3">
      <c r="B234" s="47">
        <v>232</v>
      </c>
      <c r="C234" s="48" t="s">
        <v>502</v>
      </c>
      <c r="D234" s="38">
        <v>1524000</v>
      </c>
    </row>
    <row r="235" spans="2:4" x14ac:dyDescent="0.3">
      <c r="B235" s="47">
        <v>233</v>
      </c>
      <c r="C235" s="48" t="s">
        <v>504</v>
      </c>
      <c r="D235" s="38">
        <v>1500289</v>
      </c>
    </row>
    <row r="236" spans="2:4" ht="27.6" x14ac:dyDescent="0.3">
      <c r="B236" s="47">
        <v>234</v>
      </c>
      <c r="C236" s="48" t="s">
        <v>506</v>
      </c>
      <c r="D236" s="37">
        <v>1161453</v>
      </c>
    </row>
    <row r="237" spans="2:4" x14ac:dyDescent="0.3">
      <c r="B237" s="47">
        <v>235</v>
      </c>
      <c r="C237" s="48" t="s">
        <v>508</v>
      </c>
      <c r="D237" s="38">
        <v>1524047</v>
      </c>
    </row>
    <row r="238" spans="2:4" x14ac:dyDescent="0.3">
      <c r="B238" s="47">
        <v>236</v>
      </c>
      <c r="C238" s="48" t="s">
        <v>510</v>
      </c>
      <c r="D238" s="38">
        <v>1524002</v>
      </c>
    </row>
    <row r="239" spans="2:4" x14ac:dyDescent="0.3">
      <c r="B239" s="47">
        <v>237</v>
      </c>
      <c r="C239" s="48" t="s">
        <v>512</v>
      </c>
      <c r="D239" s="38">
        <v>1217512</v>
      </c>
    </row>
    <row r="240" spans="2:4" x14ac:dyDescent="0.3">
      <c r="B240" s="47">
        <v>238</v>
      </c>
      <c r="C240" s="48" t="s">
        <v>514</v>
      </c>
      <c r="D240" s="38">
        <v>1217513</v>
      </c>
    </row>
    <row r="241" spans="2:4" x14ac:dyDescent="0.3">
      <c r="B241" s="47">
        <v>239</v>
      </c>
      <c r="C241" s="48" t="s">
        <v>516</v>
      </c>
      <c r="D241" s="38">
        <v>1728147</v>
      </c>
    </row>
    <row r="242" spans="2:4" x14ac:dyDescent="0.3">
      <c r="B242" s="47">
        <v>240</v>
      </c>
      <c r="C242" s="48" t="s">
        <v>518</v>
      </c>
      <c r="D242" s="38">
        <v>1484731</v>
      </c>
    </row>
    <row r="243" spans="2:4" x14ac:dyDescent="0.3">
      <c r="B243" s="47">
        <v>241</v>
      </c>
      <c r="C243" s="48" t="s">
        <v>520</v>
      </c>
      <c r="D243" s="38">
        <v>1217514</v>
      </c>
    </row>
    <row r="244" spans="2:4" x14ac:dyDescent="0.3">
      <c r="B244" s="47">
        <v>242</v>
      </c>
      <c r="C244" s="48" t="s">
        <v>522</v>
      </c>
      <c r="D244" s="37">
        <v>1242914</v>
      </c>
    </row>
    <row r="245" spans="2:4" ht="27.6" x14ac:dyDescent="0.3">
      <c r="B245" s="47">
        <v>243</v>
      </c>
      <c r="C245" s="48" t="s">
        <v>523</v>
      </c>
      <c r="D245" s="38">
        <v>1579742</v>
      </c>
    </row>
    <row r="246" spans="2:4" ht="27.6" x14ac:dyDescent="0.3">
      <c r="B246" s="47">
        <v>244</v>
      </c>
      <c r="C246" s="48" t="s">
        <v>524</v>
      </c>
      <c r="D246" s="38">
        <v>1814967</v>
      </c>
    </row>
    <row r="247" spans="2:4" ht="27.6" x14ac:dyDescent="0.3">
      <c r="B247" s="47">
        <v>245</v>
      </c>
      <c r="C247" s="48" t="s">
        <v>525</v>
      </c>
      <c r="D247" s="38">
        <v>1814926</v>
      </c>
    </row>
    <row r="248" spans="2:4" x14ac:dyDescent="0.3">
      <c r="B248" s="47">
        <v>246</v>
      </c>
      <c r="C248" s="48" t="s">
        <v>527</v>
      </c>
      <c r="D248" s="38">
        <v>1326348</v>
      </c>
    </row>
    <row r="249" spans="2:4" ht="27.6" x14ac:dyDescent="0.3">
      <c r="B249" s="47">
        <v>247</v>
      </c>
      <c r="C249" s="48" t="s">
        <v>529</v>
      </c>
      <c r="D249" s="37">
        <v>1161447</v>
      </c>
    </row>
    <row r="250" spans="2:4" ht="27.6" x14ac:dyDescent="0.3">
      <c r="B250" s="47">
        <v>248</v>
      </c>
      <c r="C250" s="48" t="s">
        <v>530</v>
      </c>
      <c r="D250" s="38">
        <v>1814973</v>
      </c>
    </row>
    <row r="251" spans="2:4" ht="27.6" x14ac:dyDescent="0.3">
      <c r="B251" s="47">
        <v>249</v>
      </c>
      <c r="C251" s="48" t="s">
        <v>531</v>
      </c>
      <c r="D251" s="38">
        <v>1572068</v>
      </c>
    </row>
    <row r="252" spans="2:4" ht="27.6" x14ac:dyDescent="0.3">
      <c r="B252" s="47">
        <v>250</v>
      </c>
      <c r="C252" s="48" t="s">
        <v>533</v>
      </c>
      <c r="D252" s="38">
        <v>1814971</v>
      </c>
    </row>
    <row r="253" spans="2:4" ht="27.6" x14ac:dyDescent="0.3">
      <c r="B253" s="47">
        <v>251</v>
      </c>
      <c r="C253" s="48" t="s">
        <v>535</v>
      </c>
      <c r="D253" s="37">
        <v>1161459</v>
      </c>
    </row>
    <row r="254" spans="2:4" ht="27.6" x14ac:dyDescent="0.3">
      <c r="B254" s="47">
        <v>252</v>
      </c>
      <c r="C254" s="48" t="s">
        <v>537</v>
      </c>
      <c r="D254" s="38">
        <v>1814928</v>
      </c>
    </row>
    <row r="255" spans="2:4" ht="27.6" x14ac:dyDescent="0.3">
      <c r="B255" s="47">
        <v>253</v>
      </c>
      <c r="C255" s="48" t="s">
        <v>539</v>
      </c>
      <c r="D255" s="38">
        <v>1572067</v>
      </c>
    </row>
    <row r="256" spans="2:4" ht="27.6" x14ac:dyDescent="0.3">
      <c r="B256" s="47">
        <v>254</v>
      </c>
      <c r="C256" s="48" t="s">
        <v>541</v>
      </c>
      <c r="D256" s="38">
        <v>1814923</v>
      </c>
    </row>
    <row r="257" spans="2:4" ht="27.6" x14ac:dyDescent="0.3">
      <c r="B257" s="47">
        <v>255</v>
      </c>
      <c r="C257" s="48" t="s">
        <v>543</v>
      </c>
      <c r="D257" s="37">
        <v>1232084</v>
      </c>
    </row>
    <row r="258" spans="2:4" ht="27.6" x14ac:dyDescent="0.3">
      <c r="B258" s="47">
        <v>256</v>
      </c>
      <c r="C258" s="48" t="s">
        <v>545</v>
      </c>
      <c r="D258" s="37">
        <v>1232083</v>
      </c>
    </row>
    <row r="259" spans="2:4" ht="27.6" x14ac:dyDescent="0.3">
      <c r="B259" s="47">
        <v>257</v>
      </c>
      <c r="C259" s="48" t="s">
        <v>547</v>
      </c>
      <c r="D259" s="37">
        <v>1232085</v>
      </c>
    </row>
    <row r="260" spans="2:4" ht="27.6" x14ac:dyDescent="0.3">
      <c r="B260" s="47">
        <v>258</v>
      </c>
      <c r="C260" s="48" t="s">
        <v>549</v>
      </c>
      <c r="D260" s="37">
        <v>1161455</v>
      </c>
    </row>
    <row r="261" spans="2:4" ht="27.6" x14ac:dyDescent="0.3">
      <c r="B261" s="47">
        <v>259</v>
      </c>
      <c r="C261" s="48" t="s">
        <v>551</v>
      </c>
      <c r="D261" s="38">
        <v>1814925</v>
      </c>
    </row>
    <row r="262" spans="2:4" ht="27.6" x14ac:dyDescent="0.3">
      <c r="B262" s="47">
        <v>260</v>
      </c>
      <c r="C262" s="48" t="s">
        <v>552</v>
      </c>
      <c r="D262" s="38">
        <v>1572065</v>
      </c>
    </row>
    <row r="263" spans="2:4" ht="27.6" x14ac:dyDescent="0.3">
      <c r="B263" s="47">
        <v>261</v>
      </c>
      <c r="C263" s="48" t="s">
        <v>553</v>
      </c>
      <c r="D263" s="37">
        <v>1754505</v>
      </c>
    </row>
    <row r="264" spans="2:4" ht="27.6" x14ac:dyDescent="0.3">
      <c r="B264" s="47">
        <v>262</v>
      </c>
      <c r="C264" s="48" t="s">
        <v>555</v>
      </c>
      <c r="D264" s="38">
        <v>1814911</v>
      </c>
    </row>
    <row r="265" spans="2:4" ht="27.6" x14ac:dyDescent="0.3">
      <c r="B265" s="47">
        <v>263</v>
      </c>
      <c r="C265" s="48" t="s">
        <v>556</v>
      </c>
      <c r="D265" s="38">
        <v>1572069</v>
      </c>
    </row>
    <row r="266" spans="2:4" ht="27.6" x14ac:dyDescent="0.3">
      <c r="B266" s="47">
        <v>264</v>
      </c>
      <c r="C266" s="48" t="s">
        <v>557</v>
      </c>
      <c r="D266" s="36">
        <v>1572084</v>
      </c>
    </row>
    <row r="267" spans="2:4" ht="27.6" x14ac:dyDescent="0.3">
      <c r="B267" s="47">
        <v>265</v>
      </c>
      <c r="C267" s="48" t="s">
        <v>558</v>
      </c>
      <c r="D267" s="37">
        <v>1572089</v>
      </c>
    </row>
    <row r="268" spans="2:4" ht="27.6" x14ac:dyDescent="0.3">
      <c r="B268" s="47">
        <v>266</v>
      </c>
      <c r="C268" s="48" t="s">
        <v>560</v>
      </c>
      <c r="D268" s="37">
        <v>1161449</v>
      </c>
    </row>
    <row r="269" spans="2:4" ht="27.6" x14ac:dyDescent="0.3">
      <c r="B269" s="47">
        <v>267</v>
      </c>
      <c r="C269" s="48" t="s">
        <v>561</v>
      </c>
      <c r="D269" s="38">
        <v>1814924</v>
      </c>
    </row>
    <row r="270" spans="2:4" ht="27.6" x14ac:dyDescent="0.3">
      <c r="B270" s="47">
        <v>268</v>
      </c>
      <c r="C270" s="48" t="s">
        <v>562</v>
      </c>
      <c r="D270" s="38">
        <v>1728147</v>
      </c>
    </row>
    <row r="271" spans="2:4" ht="27.6" x14ac:dyDescent="0.3">
      <c r="B271" s="47">
        <v>269</v>
      </c>
      <c r="C271" s="48" t="s">
        <v>563</v>
      </c>
      <c r="D271" s="37">
        <v>1161451</v>
      </c>
    </row>
    <row r="272" spans="2:4" ht="27.6" x14ac:dyDescent="0.3">
      <c r="B272" s="47">
        <v>270</v>
      </c>
      <c r="C272" s="48" t="s">
        <v>564</v>
      </c>
      <c r="D272" s="37">
        <v>1161457</v>
      </c>
    </row>
    <row r="273" spans="2:4" ht="27.6" x14ac:dyDescent="0.3">
      <c r="B273" s="47">
        <v>271</v>
      </c>
      <c r="C273" s="48" t="s">
        <v>565</v>
      </c>
      <c r="D273" s="38">
        <v>1326312</v>
      </c>
    </row>
    <row r="274" spans="2:4" ht="27.6" x14ac:dyDescent="0.3">
      <c r="B274" s="47">
        <v>272</v>
      </c>
      <c r="C274" s="48" t="s">
        <v>566</v>
      </c>
      <c r="D274" s="49" t="s">
        <v>668</v>
      </c>
    </row>
    <row r="275" spans="2:4" ht="27.6" x14ac:dyDescent="0.3">
      <c r="B275" s="47">
        <v>273</v>
      </c>
      <c r="C275" s="48" t="s">
        <v>567</v>
      </c>
      <c r="D275" s="37">
        <v>1572081</v>
      </c>
    </row>
    <row r="276" spans="2:4" ht="27.6" x14ac:dyDescent="0.3">
      <c r="B276" s="47">
        <v>274</v>
      </c>
      <c r="C276" s="48" t="s">
        <v>568</v>
      </c>
      <c r="D276" s="37">
        <v>1572083</v>
      </c>
    </row>
    <row r="277" spans="2:4" ht="27.6" x14ac:dyDescent="0.3">
      <c r="B277" s="47">
        <v>275</v>
      </c>
      <c r="C277" s="48" t="s">
        <v>569</v>
      </c>
      <c r="D277" s="36">
        <v>1572083</v>
      </c>
    </row>
    <row r="278" spans="2:4" ht="27.6" x14ac:dyDescent="0.3">
      <c r="B278" s="47">
        <v>276</v>
      </c>
      <c r="C278" s="48" t="s">
        <v>570</v>
      </c>
      <c r="D278" s="37">
        <v>1572083</v>
      </c>
    </row>
    <row r="279" spans="2:4" ht="27.6" x14ac:dyDescent="0.3">
      <c r="B279" s="47">
        <v>277</v>
      </c>
      <c r="C279" s="48" t="s">
        <v>571</v>
      </c>
      <c r="D279" s="36">
        <v>1232074</v>
      </c>
    </row>
    <row r="280" spans="2:4" x14ac:dyDescent="0.3">
      <c r="B280" s="47">
        <v>278</v>
      </c>
      <c r="C280" s="48" t="s">
        <v>572</v>
      </c>
      <c r="D280" s="36">
        <v>1232082</v>
      </c>
    </row>
    <row r="281" spans="2:4" ht="27.6" x14ac:dyDescent="0.3">
      <c r="B281" s="47">
        <v>279</v>
      </c>
      <c r="C281" s="48" t="s">
        <v>574</v>
      </c>
      <c r="D281" s="37">
        <v>1011234</v>
      </c>
    </row>
    <row r="282" spans="2:4" ht="27.6" x14ac:dyDescent="0.3">
      <c r="B282" s="47">
        <v>280</v>
      </c>
      <c r="C282" s="48" t="s">
        <v>576</v>
      </c>
      <c r="D282" s="37">
        <v>1175057</v>
      </c>
    </row>
    <row r="283" spans="2:4" ht="27.6" x14ac:dyDescent="0.3">
      <c r="B283" s="47">
        <v>281</v>
      </c>
      <c r="C283" s="48" t="s">
        <v>578</v>
      </c>
      <c r="D283" s="37">
        <v>1011550</v>
      </c>
    </row>
    <row r="284" spans="2:4" x14ac:dyDescent="0.3">
      <c r="B284" s="47">
        <v>282</v>
      </c>
      <c r="C284" s="48" t="s">
        <v>579</v>
      </c>
      <c r="D284" s="36">
        <v>1787346</v>
      </c>
    </row>
    <row r="285" spans="2:4" ht="27.6" x14ac:dyDescent="0.3">
      <c r="B285" s="47">
        <v>283</v>
      </c>
      <c r="C285" s="48" t="s">
        <v>581</v>
      </c>
      <c r="D285" s="37">
        <v>1177868</v>
      </c>
    </row>
    <row r="286" spans="2:4" ht="27.6" x14ac:dyDescent="0.3">
      <c r="B286" s="47">
        <v>284</v>
      </c>
      <c r="C286" s="48" t="s">
        <v>582</v>
      </c>
      <c r="D286" s="50">
        <v>1352875</v>
      </c>
    </row>
    <row r="287" spans="2:4" ht="27.6" x14ac:dyDescent="0.3">
      <c r="B287" s="47">
        <v>285</v>
      </c>
      <c r="C287" s="48" t="s">
        <v>583</v>
      </c>
      <c r="D287" s="50">
        <v>1400795</v>
      </c>
    </row>
    <row r="288" spans="2:4" ht="27.6" x14ac:dyDescent="0.3">
      <c r="B288" s="47">
        <v>286</v>
      </c>
      <c r="C288" s="48" t="s">
        <v>585</v>
      </c>
      <c r="D288" s="36" t="s">
        <v>668</v>
      </c>
    </row>
    <row r="289" spans="2:4" ht="27.6" x14ac:dyDescent="0.3">
      <c r="B289" s="47">
        <v>287</v>
      </c>
      <c r="C289" s="48" t="s">
        <v>587</v>
      </c>
      <c r="D289" s="37">
        <v>1560954</v>
      </c>
    </row>
    <row r="290" spans="2:4" x14ac:dyDescent="0.3">
      <c r="B290" s="47">
        <v>288</v>
      </c>
      <c r="C290" s="48" t="s">
        <v>588</v>
      </c>
      <c r="D290" s="37">
        <v>1083762</v>
      </c>
    </row>
    <row r="291" spans="2:4" x14ac:dyDescent="0.3">
      <c r="B291" s="47">
        <v>289</v>
      </c>
      <c r="C291" s="48" t="s">
        <v>589</v>
      </c>
      <c r="D291" s="37">
        <v>1454733</v>
      </c>
    </row>
    <row r="292" spans="2:4" ht="27.6" x14ac:dyDescent="0.3">
      <c r="B292" s="47">
        <v>290</v>
      </c>
      <c r="C292" s="48" t="s">
        <v>591</v>
      </c>
      <c r="D292" s="49" t="s">
        <v>668</v>
      </c>
    </row>
    <row r="293" spans="2:4" x14ac:dyDescent="0.3">
      <c r="B293" s="47">
        <v>291</v>
      </c>
      <c r="C293" s="48" t="s">
        <v>593</v>
      </c>
      <c r="D293" s="37">
        <v>1149383</v>
      </c>
    </row>
    <row r="294" spans="2:4" x14ac:dyDescent="0.3">
      <c r="B294" s="47">
        <v>292</v>
      </c>
      <c r="C294" s="48" t="s">
        <v>595</v>
      </c>
      <c r="D294" s="37">
        <v>1075148</v>
      </c>
    </row>
    <row r="295" spans="2:4" ht="27.6" x14ac:dyDescent="0.3">
      <c r="B295" s="47">
        <v>293</v>
      </c>
      <c r="C295" s="48" t="s">
        <v>596</v>
      </c>
      <c r="D295" s="37">
        <v>1236183</v>
      </c>
    </row>
    <row r="296" spans="2:4" ht="27.6" x14ac:dyDescent="0.3">
      <c r="B296" s="47">
        <v>294</v>
      </c>
      <c r="C296" s="48" t="s">
        <v>597</v>
      </c>
      <c r="D296" s="49" t="s">
        <v>668</v>
      </c>
    </row>
    <row r="297" spans="2:4" ht="27.6" x14ac:dyDescent="0.3">
      <c r="B297" s="47">
        <v>295</v>
      </c>
      <c r="C297" s="48" t="s">
        <v>598</v>
      </c>
      <c r="D297" s="37">
        <v>1484623</v>
      </c>
    </row>
    <row r="298" spans="2:4" ht="27.6" x14ac:dyDescent="0.3">
      <c r="B298" s="47">
        <v>296</v>
      </c>
      <c r="C298" s="48" t="s">
        <v>599</v>
      </c>
      <c r="D298" s="49" t="s">
        <v>668</v>
      </c>
    </row>
    <row r="299" spans="2:4" ht="27.6" x14ac:dyDescent="0.3">
      <c r="B299" s="47">
        <v>297</v>
      </c>
      <c r="C299" s="48" t="s">
        <v>600</v>
      </c>
      <c r="D299" s="37">
        <v>1567486</v>
      </c>
    </row>
    <row r="300" spans="2:4" x14ac:dyDescent="0.3">
      <c r="B300" s="47">
        <v>298</v>
      </c>
      <c r="C300" s="48" t="s">
        <v>601</v>
      </c>
      <c r="D300" s="49">
        <v>1234479</v>
      </c>
    </row>
    <row r="301" spans="2:4" x14ac:dyDescent="0.3">
      <c r="B301" s="47">
        <v>299</v>
      </c>
      <c r="C301" s="48" t="s">
        <v>602</v>
      </c>
      <c r="D301" s="36">
        <v>1700685</v>
      </c>
    </row>
    <row r="302" spans="2:4" ht="27.6" x14ac:dyDescent="0.3">
      <c r="B302" s="47">
        <v>300</v>
      </c>
      <c r="C302" s="48" t="s">
        <v>603</v>
      </c>
      <c r="D302" s="37">
        <v>1819744</v>
      </c>
    </row>
    <row r="303" spans="2:4" ht="27.6" x14ac:dyDescent="0.3">
      <c r="B303" s="47">
        <v>301</v>
      </c>
      <c r="C303" s="48" t="s">
        <v>604</v>
      </c>
      <c r="D303" s="38">
        <v>1228748</v>
      </c>
    </row>
    <row r="304" spans="2:4" ht="27.6" x14ac:dyDescent="0.3">
      <c r="B304" s="47">
        <v>302</v>
      </c>
      <c r="C304" s="48" t="s">
        <v>606</v>
      </c>
      <c r="D304" s="36">
        <v>1713598</v>
      </c>
    </row>
    <row r="305" spans="2:4" ht="27.6" x14ac:dyDescent="0.3">
      <c r="B305" s="47">
        <v>303</v>
      </c>
      <c r="C305" s="48" t="s">
        <v>607</v>
      </c>
      <c r="D305" s="36">
        <v>1819744</v>
      </c>
    </row>
    <row r="306" spans="2:4" ht="27.6" x14ac:dyDescent="0.3">
      <c r="B306" s="47">
        <v>304</v>
      </c>
      <c r="C306" s="48" t="s">
        <v>610</v>
      </c>
      <c r="D306" s="37">
        <v>1019729</v>
      </c>
    </row>
    <row r="307" spans="2:4" ht="41.4" x14ac:dyDescent="0.3">
      <c r="B307" s="47">
        <v>305</v>
      </c>
      <c r="C307" s="48" t="s">
        <v>613</v>
      </c>
      <c r="D307" s="37">
        <v>1534480</v>
      </c>
    </row>
    <row r="308" spans="2:4" ht="41.4" x14ac:dyDescent="0.3">
      <c r="B308" s="47">
        <v>306</v>
      </c>
      <c r="C308" s="48" t="s">
        <v>615</v>
      </c>
      <c r="D308" s="37">
        <v>1233634</v>
      </c>
    </row>
    <row r="309" spans="2:4" ht="41.4" x14ac:dyDescent="0.3">
      <c r="B309" s="47">
        <v>307</v>
      </c>
      <c r="C309" s="48" t="s">
        <v>617</v>
      </c>
      <c r="D309" s="37">
        <v>1526955</v>
      </c>
    </row>
    <row r="310" spans="2:4" x14ac:dyDescent="0.3">
      <c r="B310" s="47">
        <v>308</v>
      </c>
      <c r="C310" s="48" t="s">
        <v>618</v>
      </c>
      <c r="D310" s="37">
        <v>1324769</v>
      </c>
    </row>
    <row r="311" spans="2:4" x14ac:dyDescent="0.3">
      <c r="B311" s="47">
        <v>309</v>
      </c>
      <c r="C311" s="48" t="s">
        <v>622</v>
      </c>
      <c r="D311" s="37">
        <v>1602073</v>
      </c>
    </row>
    <row r="312" spans="2:4" ht="27.6" x14ac:dyDescent="0.3">
      <c r="B312" s="47">
        <v>310</v>
      </c>
      <c r="C312" s="48" t="s">
        <v>624</v>
      </c>
      <c r="D312" s="38">
        <v>1261294</v>
      </c>
    </row>
    <row r="313" spans="2:4" ht="27.6" x14ac:dyDescent="0.3">
      <c r="B313" s="47">
        <v>311</v>
      </c>
      <c r="C313" s="48" t="s">
        <v>626</v>
      </c>
      <c r="D313" s="38">
        <v>1625873</v>
      </c>
    </row>
    <row r="314" spans="2:4" ht="27.6" x14ac:dyDescent="0.3">
      <c r="B314" s="47">
        <v>312</v>
      </c>
      <c r="C314" s="48" t="s">
        <v>628</v>
      </c>
      <c r="D314" s="37">
        <v>1162294</v>
      </c>
    </row>
    <row r="315" spans="2:4" x14ac:dyDescent="0.3">
      <c r="B315" s="47">
        <v>313</v>
      </c>
      <c r="C315" s="48" t="s">
        <v>629</v>
      </c>
      <c r="D315" s="39" t="s">
        <v>670</v>
      </c>
    </row>
    <row r="316" spans="2:4" x14ac:dyDescent="0.3">
      <c r="B316" s="47">
        <v>314</v>
      </c>
      <c r="C316" s="48" t="s">
        <v>630</v>
      </c>
      <c r="D316" s="37">
        <v>1758075</v>
      </c>
    </row>
    <row r="317" spans="2:4" x14ac:dyDescent="0.3">
      <c r="B317" s="47">
        <v>315</v>
      </c>
      <c r="C317" s="48" t="s">
        <v>632</v>
      </c>
      <c r="D317" s="49" t="s">
        <v>668</v>
      </c>
    </row>
    <row r="318" spans="2:4" x14ac:dyDescent="0.3">
      <c r="B318" s="47">
        <v>316</v>
      </c>
      <c r="C318" s="48" t="s">
        <v>633</v>
      </c>
      <c r="D318" s="37">
        <v>1244848</v>
      </c>
    </row>
    <row r="319" spans="2:4" ht="27.6" x14ac:dyDescent="0.3">
      <c r="B319" s="47">
        <v>317</v>
      </c>
      <c r="C319" s="48" t="s">
        <v>635</v>
      </c>
      <c r="D319" s="37">
        <v>1132310</v>
      </c>
    </row>
    <row r="320" spans="2:4" x14ac:dyDescent="0.3">
      <c r="B320" s="47">
        <v>318</v>
      </c>
      <c r="C320" s="48" t="s">
        <v>637</v>
      </c>
      <c r="D320" s="38">
        <v>1229838</v>
      </c>
    </row>
    <row r="321" spans="2:4" ht="27.6" x14ac:dyDescent="0.3">
      <c r="B321" s="47">
        <v>319</v>
      </c>
      <c r="C321" s="48" t="s">
        <v>640</v>
      </c>
      <c r="D321" s="37">
        <v>1099433</v>
      </c>
    </row>
    <row r="322" spans="2:4" ht="27.6" x14ac:dyDescent="0.3">
      <c r="B322" s="47">
        <v>320</v>
      </c>
      <c r="C322" s="48" t="s">
        <v>643</v>
      </c>
      <c r="D322" s="37">
        <v>1026956</v>
      </c>
    </row>
    <row r="323" spans="2:4" ht="27.6" x14ac:dyDescent="0.3">
      <c r="B323" s="47">
        <v>321</v>
      </c>
      <c r="C323" s="48" t="s">
        <v>646</v>
      </c>
      <c r="D323" s="37">
        <v>1069950</v>
      </c>
    </row>
    <row r="324" spans="2:4" x14ac:dyDescent="0.3">
      <c r="B324" s="47">
        <v>322</v>
      </c>
      <c r="C324" s="48" t="s">
        <v>649</v>
      </c>
      <c r="D324" s="37">
        <v>1719140</v>
      </c>
    </row>
    <row r="325" spans="2:4" x14ac:dyDescent="0.3">
      <c r="B325" s="47">
        <v>323</v>
      </c>
      <c r="C325" s="48" t="s">
        <v>652</v>
      </c>
      <c r="D325" s="37">
        <v>1489827</v>
      </c>
    </row>
    <row r="326" spans="2:4" x14ac:dyDescent="0.3">
      <c r="B326" s="47">
        <v>324</v>
      </c>
      <c r="C326" s="48" t="s">
        <v>654</v>
      </c>
      <c r="D326" s="38">
        <v>1523891</v>
      </c>
    </row>
    <row r="327" spans="2:4" ht="27.6" x14ac:dyDescent="0.3">
      <c r="B327" s="47">
        <v>325</v>
      </c>
      <c r="C327" s="48" t="s">
        <v>655</v>
      </c>
      <c r="D327" s="38">
        <v>1312931</v>
      </c>
    </row>
    <row r="328" spans="2:4" ht="27.6" x14ac:dyDescent="0.3">
      <c r="B328" s="47">
        <v>326</v>
      </c>
      <c r="C328" s="48" t="s">
        <v>656</v>
      </c>
      <c r="D328" s="38">
        <v>1022850</v>
      </c>
    </row>
    <row r="329" spans="2:4" ht="28.2" thickBot="1" x14ac:dyDescent="0.35">
      <c r="B329" s="52">
        <v>327</v>
      </c>
      <c r="C329" s="53" t="s">
        <v>657</v>
      </c>
      <c r="D329" s="41">
        <v>1400051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2BC2B-6C60-4476-B414-F4B051E6BCB6}">
  <sheetPr>
    <tabColor theme="7" tint="0.39997558519241921"/>
  </sheetPr>
  <dimension ref="A2:X374"/>
  <sheetViews>
    <sheetView topLeftCell="A236" zoomScale="69" zoomScaleNormal="85" workbookViewId="0">
      <selection activeCell="S33" sqref="S33"/>
    </sheetView>
  </sheetViews>
  <sheetFormatPr baseColWidth="10" defaultColWidth="11.44140625" defaultRowHeight="14.4" x14ac:dyDescent="0.3"/>
  <cols>
    <col min="1" max="1" width="6.5546875" customWidth="1"/>
    <col min="2" max="2" width="28.6640625" customWidth="1"/>
    <col min="3" max="3" width="11.5546875" bestFit="1" customWidth="1"/>
    <col min="4" max="4" width="25.5546875" bestFit="1" customWidth="1"/>
    <col min="5" max="5" width="43.44140625" style="58" customWidth="1"/>
    <col min="6" max="6" width="13.109375" customWidth="1"/>
    <col min="7" max="7" width="15.6640625" customWidth="1"/>
    <col min="8" max="8" width="18.44140625" customWidth="1"/>
    <col min="9" max="9" width="18.109375" customWidth="1"/>
    <col min="10" max="10" width="18.109375" style="59" customWidth="1"/>
    <col min="11" max="11" width="18.109375" style="56" customWidth="1"/>
    <col min="12" max="12" width="18.109375" style="60" customWidth="1"/>
    <col min="13" max="15" width="18.109375" hidden="1" customWidth="1"/>
    <col min="16" max="16" width="19.5546875" bestFit="1" customWidth="1"/>
    <col min="17" max="17" width="16.6640625" bestFit="1" customWidth="1"/>
    <col min="18" max="18" width="19.33203125" bestFit="1" customWidth="1"/>
    <col min="19" max="19" width="11.44140625" customWidth="1"/>
    <col min="21" max="21" width="17.33203125" bestFit="1" customWidth="1"/>
    <col min="22" max="22" width="16.109375" bestFit="1" customWidth="1"/>
    <col min="23" max="23" width="17.33203125" bestFit="1" customWidth="1"/>
    <col min="24" max="24" width="18.5546875" bestFit="1" customWidth="1"/>
  </cols>
  <sheetData>
    <row r="2" spans="1:24" ht="15" thickBot="1" x14ac:dyDescent="0.35"/>
    <row r="3" spans="1:24" ht="41.25" customHeight="1" thickBot="1" x14ac:dyDescent="0.35">
      <c r="A3" s="155" t="s">
        <v>0</v>
      </c>
      <c r="B3" s="155"/>
      <c r="C3" s="155"/>
      <c r="D3" s="155"/>
      <c r="E3" s="155"/>
      <c r="F3" s="155"/>
      <c r="G3" s="155"/>
      <c r="H3" s="155"/>
      <c r="I3" s="155"/>
      <c r="U3" s="61" t="s">
        <v>675</v>
      </c>
      <c r="V3" s="62"/>
      <c r="W3" s="62"/>
      <c r="X3" s="63"/>
    </row>
    <row r="4" spans="1:24" ht="41.25" customHeight="1" thickBot="1" x14ac:dyDescent="0.35">
      <c r="A4" s="2" t="s">
        <v>1</v>
      </c>
      <c r="B4" s="2" t="s">
        <v>2</v>
      </c>
      <c r="C4" s="2" t="s">
        <v>3</v>
      </c>
      <c r="D4" s="2" t="s">
        <v>4</v>
      </c>
      <c r="E4" s="64" t="s">
        <v>5</v>
      </c>
      <c r="F4" s="2" t="s">
        <v>676</v>
      </c>
      <c r="G4" s="2" t="s">
        <v>7</v>
      </c>
      <c r="H4" s="2" t="s">
        <v>677</v>
      </c>
      <c r="I4" s="2" t="s">
        <v>678</v>
      </c>
      <c r="J4" s="65" t="s">
        <v>679</v>
      </c>
      <c r="K4" s="66" t="s">
        <v>680</v>
      </c>
      <c r="L4" s="67" t="s">
        <v>677</v>
      </c>
      <c r="M4" s="67" t="s">
        <v>681</v>
      </c>
      <c r="N4" s="67" t="s">
        <v>682</v>
      </c>
      <c r="O4" s="67" t="s">
        <v>683</v>
      </c>
      <c r="P4" s="68" t="s">
        <v>9</v>
      </c>
      <c r="U4" s="69" t="s">
        <v>681</v>
      </c>
      <c r="V4" s="70" t="s">
        <v>682</v>
      </c>
      <c r="W4" s="70" t="s">
        <v>683</v>
      </c>
      <c r="X4" s="71" t="s">
        <v>684</v>
      </c>
    </row>
    <row r="5" spans="1:24" ht="43.2" x14ac:dyDescent="0.3">
      <c r="A5" s="4">
        <v>1</v>
      </c>
      <c r="B5" s="4" t="s">
        <v>10</v>
      </c>
      <c r="C5" s="4">
        <v>31201534</v>
      </c>
      <c r="D5" s="4" t="s">
        <v>11</v>
      </c>
      <c r="E5" s="54" t="s">
        <v>12</v>
      </c>
      <c r="F5" s="4">
        <v>1</v>
      </c>
      <c r="G5" s="4" t="s">
        <v>13</v>
      </c>
      <c r="H5" s="3">
        <v>588988</v>
      </c>
      <c r="I5" s="3">
        <f>H5*F5</f>
        <v>588988</v>
      </c>
      <c r="J5" s="72">
        <v>0</v>
      </c>
      <c r="K5" s="73">
        <f>J5+F5</f>
        <v>1</v>
      </c>
      <c r="L5" s="74">
        <v>387779.53</v>
      </c>
      <c r="M5" s="75">
        <v>325865.15000000002</v>
      </c>
      <c r="N5" s="75">
        <v>61914.38</v>
      </c>
      <c r="O5" s="75">
        <v>387779.53</v>
      </c>
      <c r="P5" s="76">
        <f>L5*K5</f>
        <v>387779.53</v>
      </c>
      <c r="Q5" s="77" t="s">
        <v>685</v>
      </c>
      <c r="R5" s="78" t="s">
        <v>686</v>
      </c>
      <c r="U5" s="79"/>
      <c r="V5" s="79"/>
      <c r="W5" s="79"/>
      <c r="X5" s="80"/>
    </row>
    <row r="6" spans="1:24" ht="23.25" customHeight="1" x14ac:dyDescent="0.3">
      <c r="A6" s="155" t="s">
        <v>14</v>
      </c>
      <c r="B6" s="155"/>
      <c r="C6" s="155"/>
      <c r="D6" s="155"/>
      <c r="E6" s="155"/>
      <c r="F6" s="155"/>
      <c r="G6" s="155"/>
      <c r="H6" s="155"/>
      <c r="I6" s="81">
        <f>SUM(I5)</f>
        <v>588988</v>
      </c>
      <c r="J6" s="82"/>
      <c r="K6" s="83"/>
      <c r="L6" s="84"/>
      <c r="M6" s="85"/>
      <c r="N6" s="85"/>
      <c r="O6" s="85"/>
      <c r="P6" s="81">
        <f>P5</f>
        <v>387779.53</v>
      </c>
      <c r="Q6" s="86">
        <v>588988</v>
      </c>
      <c r="R6" s="6">
        <f>I6-P6</f>
        <v>201208.46999999997</v>
      </c>
      <c r="U6" s="75">
        <v>325865.15000000002</v>
      </c>
      <c r="V6" s="75">
        <v>61914.38</v>
      </c>
      <c r="W6" s="75">
        <v>387779.53</v>
      </c>
      <c r="X6" s="75">
        <v>387779.53</v>
      </c>
    </row>
    <row r="7" spans="1:24" ht="41.25" customHeight="1" x14ac:dyDescent="0.3">
      <c r="A7" s="155" t="s">
        <v>15</v>
      </c>
      <c r="B7" s="155"/>
      <c r="C7" s="155"/>
      <c r="D7" s="155"/>
      <c r="E7" s="155"/>
      <c r="F7" s="155"/>
      <c r="G7" s="155"/>
      <c r="H7" s="155"/>
      <c r="I7" s="155"/>
      <c r="J7" s="2"/>
      <c r="K7" s="64"/>
      <c r="L7" s="87"/>
      <c r="M7" s="2"/>
      <c r="N7" s="2"/>
      <c r="O7" s="2"/>
      <c r="P7" s="2"/>
      <c r="Q7" s="88"/>
      <c r="R7" s="88"/>
      <c r="U7" s="89"/>
      <c r="V7" s="89"/>
      <c r="W7" s="90"/>
      <c r="X7" s="91">
        <v>387779.53</v>
      </c>
    </row>
    <row r="8" spans="1:24" ht="41.25" customHeight="1" x14ac:dyDescent="0.3">
      <c r="A8" s="2" t="s">
        <v>1</v>
      </c>
      <c r="B8" s="2" t="s">
        <v>2</v>
      </c>
      <c r="C8" s="2" t="s">
        <v>3</v>
      </c>
      <c r="D8" s="2" t="s">
        <v>4</v>
      </c>
      <c r="E8" s="64" t="s">
        <v>5</v>
      </c>
      <c r="F8" s="2" t="s">
        <v>676</v>
      </c>
      <c r="G8" s="2" t="s">
        <v>7</v>
      </c>
      <c r="H8" s="2" t="s">
        <v>677</v>
      </c>
      <c r="I8" s="2" t="s">
        <v>678</v>
      </c>
      <c r="J8" s="65" t="s">
        <v>679</v>
      </c>
      <c r="K8" s="66" t="s">
        <v>680</v>
      </c>
      <c r="L8" s="68"/>
      <c r="M8" s="68" t="s">
        <v>687</v>
      </c>
      <c r="N8" s="68"/>
      <c r="O8" s="68"/>
      <c r="P8" s="68" t="s">
        <v>9</v>
      </c>
      <c r="U8" s="89"/>
      <c r="V8" s="89"/>
      <c r="W8" s="89"/>
      <c r="X8" s="90"/>
    </row>
    <row r="9" spans="1:24" ht="28.8" x14ac:dyDescent="0.3">
      <c r="A9" s="4">
        <v>2</v>
      </c>
      <c r="B9" s="4" t="s">
        <v>16</v>
      </c>
      <c r="C9" s="4">
        <v>47131500</v>
      </c>
      <c r="D9" s="4" t="s">
        <v>17</v>
      </c>
      <c r="E9" s="54" t="s">
        <v>18</v>
      </c>
      <c r="F9" s="4">
        <v>1</v>
      </c>
      <c r="G9" s="4" t="s">
        <v>19</v>
      </c>
      <c r="H9" s="3">
        <v>386758</v>
      </c>
      <c r="I9" s="3">
        <f t="shared" ref="I9:I15" si="0">H9*F9</f>
        <v>386758</v>
      </c>
      <c r="J9" s="72">
        <v>10</v>
      </c>
      <c r="K9" s="73">
        <f t="shared" ref="K9:K15" si="1">J9+F9</f>
        <v>11</v>
      </c>
      <c r="L9" s="74">
        <v>254656.31</v>
      </c>
      <c r="M9" s="75">
        <v>213996.9</v>
      </c>
      <c r="N9" s="75">
        <v>40659.410000000003</v>
      </c>
      <c r="O9" s="75">
        <v>254656.31</v>
      </c>
      <c r="P9" s="76">
        <f t="shared" ref="P9:P15" si="2">L9*K9</f>
        <v>2801219.41</v>
      </c>
      <c r="U9" s="75">
        <v>213996.9</v>
      </c>
      <c r="V9" s="75">
        <v>40659.410000000003</v>
      </c>
      <c r="W9" s="75">
        <v>254656.31</v>
      </c>
      <c r="X9" s="75">
        <v>254656.31</v>
      </c>
    </row>
    <row r="10" spans="1:24" ht="28.8" x14ac:dyDescent="0.3">
      <c r="A10" s="4">
        <v>3</v>
      </c>
      <c r="B10" s="4" t="s">
        <v>20</v>
      </c>
      <c r="C10" s="4">
        <v>40161805</v>
      </c>
      <c r="D10" s="4" t="s">
        <v>21</v>
      </c>
      <c r="E10" s="54" t="s">
        <v>22</v>
      </c>
      <c r="F10" s="4">
        <v>1</v>
      </c>
      <c r="G10" s="4" t="s">
        <v>19</v>
      </c>
      <c r="H10" s="3">
        <v>7709254</v>
      </c>
      <c r="I10" s="3">
        <f t="shared" si="0"/>
        <v>7709254</v>
      </c>
      <c r="J10" s="82"/>
      <c r="K10" s="73">
        <f t="shared" si="1"/>
        <v>1</v>
      </c>
      <c r="L10" s="74">
        <v>5076149.13</v>
      </c>
      <c r="M10" s="75">
        <v>4265671.54</v>
      </c>
      <c r="N10" s="75">
        <v>810477.59</v>
      </c>
      <c r="O10" s="75">
        <v>5076149.13</v>
      </c>
      <c r="P10" s="76">
        <f t="shared" si="2"/>
        <v>5076149.13</v>
      </c>
      <c r="U10" s="75">
        <v>4265671.54</v>
      </c>
      <c r="V10" s="75">
        <v>810477.59</v>
      </c>
      <c r="W10" s="75">
        <v>5076149.13</v>
      </c>
      <c r="X10" s="75">
        <v>5076149.13</v>
      </c>
    </row>
    <row r="11" spans="1:24" ht="28.8" x14ac:dyDescent="0.3">
      <c r="A11" s="4">
        <v>4</v>
      </c>
      <c r="B11" s="4" t="s">
        <v>23</v>
      </c>
      <c r="C11" s="4">
        <v>40161805</v>
      </c>
      <c r="D11" s="4" t="s">
        <v>21</v>
      </c>
      <c r="E11" s="54" t="s">
        <v>24</v>
      </c>
      <c r="F11" s="4">
        <v>1</v>
      </c>
      <c r="G11" s="4" t="s">
        <v>19</v>
      </c>
      <c r="H11" s="3">
        <v>7770847</v>
      </c>
      <c r="I11" s="3">
        <f t="shared" si="0"/>
        <v>7770847</v>
      </c>
      <c r="J11" s="92"/>
      <c r="K11" s="73">
        <f t="shared" si="1"/>
        <v>1</v>
      </c>
      <c r="L11" s="74">
        <v>5116714.58</v>
      </c>
      <c r="M11" s="75">
        <v>4299760.1500000004</v>
      </c>
      <c r="N11" s="75">
        <v>816954.43</v>
      </c>
      <c r="O11" s="75">
        <v>5116714.58</v>
      </c>
      <c r="P11" s="76">
        <f t="shared" si="2"/>
        <v>5116714.58</v>
      </c>
      <c r="Q11" s="93"/>
      <c r="R11" s="93"/>
      <c r="U11" s="75">
        <v>4299760.1500000004</v>
      </c>
      <c r="V11" s="75">
        <v>816954.43</v>
      </c>
      <c r="W11" s="75">
        <v>5116714.58</v>
      </c>
      <c r="X11" s="75">
        <v>5116714.58</v>
      </c>
    </row>
    <row r="12" spans="1:24" x14ac:dyDescent="0.3">
      <c r="A12" s="4">
        <v>5</v>
      </c>
      <c r="B12" s="4" t="s">
        <v>25</v>
      </c>
      <c r="C12" s="4">
        <v>40161805</v>
      </c>
      <c r="D12" s="4" t="s">
        <v>21</v>
      </c>
      <c r="E12" s="54" t="s">
        <v>26</v>
      </c>
      <c r="F12" s="4">
        <v>1</v>
      </c>
      <c r="G12" s="4" t="s">
        <v>19</v>
      </c>
      <c r="H12" s="3">
        <v>21465431</v>
      </c>
      <c r="I12" s="3">
        <f t="shared" si="0"/>
        <v>21465431</v>
      </c>
      <c r="J12" s="92">
        <v>0</v>
      </c>
      <c r="K12" s="73">
        <f t="shared" si="1"/>
        <v>1</v>
      </c>
      <c r="L12" s="74">
        <v>14133923.34</v>
      </c>
      <c r="M12" s="94">
        <v>11877246.5</v>
      </c>
      <c r="N12" s="75">
        <v>2256676.84</v>
      </c>
      <c r="O12" s="75">
        <v>14133923.34</v>
      </c>
      <c r="P12" s="76">
        <f t="shared" si="2"/>
        <v>14133923.34</v>
      </c>
      <c r="Q12" s="93"/>
      <c r="R12" s="93"/>
      <c r="U12" s="94">
        <v>11877246.5</v>
      </c>
      <c r="V12" s="75">
        <v>2256676.84</v>
      </c>
      <c r="W12" s="75">
        <v>14133923.34</v>
      </c>
      <c r="X12" s="75">
        <v>14133923.34</v>
      </c>
    </row>
    <row r="13" spans="1:24" ht="28.8" x14ac:dyDescent="0.3">
      <c r="A13" s="4">
        <v>6</v>
      </c>
      <c r="B13" s="4" t="s">
        <v>27</v>
      </c>
      <c r="C13" s="4">
        <v>47131502</v>
      </c>
      <c r="D13" s="4" t="s">
        <v>21</v>
      </c>
      <c r="E13" s="54" t="s">
        <v>28</v>
      </c>
      <c r="F13" s="4">
        <v>285</v>
      </c>
      <c r="G13" s="4" t="s">
        <v>19</v>
      </c>
      <c r="H13" s="3">
        <v>229075</v>
      </c>
      <c r="I13" s="3">
        <f t="shared" si="0"/>
        <v>65286375</v>
      </c>
      <c r="J13" s="92">
        <v>203</v>
      </c>
      <c r="K13" s="73">
        <f t="shared" si="1"/>
        <v>488</v>
      </c>
      <c r="L13" s="74">
        <v>150834.89000000001</v>
      </c>
      <c r="M13" s="75">
        <v>126752.01</v>
      </c>
      <c r="N13" s="75">
        <v>24082.880000000001</v>
      </c>
      <c r="O13" s="75">
        <v>150834.89000000001</v>
      </c>
      <c r="P13" s="76">
        <f t="shared" si="2"/>
        <v>73607426.320000008</v>
      </c>
      <c r="Q13" s="93"/>
      <c r="R13" s="93"/>
      <c r="U13" s="75">
        <v>126752.01</v>
      </c>
      <c r="V13" s="75">
        <v>24082.880000000001</v>
      </c>
      <c r="W13" s="75">
        <v>150834.89000000001</v>
      </c>
      <c r="X13" s="75">
        <v>42987943.650000006</v>
      </c>
    </row>
    <row r="14" spans="1:24" ht="28.8" x14ac:dyDescent="0.3">
      <c r="A14" s="4">
        <v>7</v>
      </c>
      <c r="B14" s="4" t="s">
        <v>29</v>
      </c>
      <c r="C14" s="4">
        <v>11162114</v>
      </c>
      <c r="D14" s="4" t="s">
        <v>21</v>
      </c>
      <c r="E14" s="54" t="s">
        <v>30</v>
      </c>
      <c r="F14" s="4">
        <v>1</v>
      </c>
      <c r="G14" s="4" t="s">
        <v>19</v>
      </c>
      <c r="H14" s="3">
        <v>2941029</v>
      </c>
      <c r="I14" s="3">
        <f t="shared" si="0"/>
        <v>2941029</v>
      </c>
      <c r="J14" s="92">
        <v>2</v>
      </c>
      <c r="K14" s="73">
        <f t="shared" si="1"/>
        <v>3</v>
      </c>
      <c r="L14" s="74">
        <v>1936449.03</v>
      </c>
      <c r="M14" s="75">
        <v>1627268.09</v>
      </c>
      <c r="N14" s="75">
        <v>309180.94</v>
      </c>
      <c r="O14" s="75">
        <v>1936449.03</v>
      </c>
      <c r="P14" s="76">
        <f t="shared" si="2"/>
        <v>5809347.0899999999</v>
      </c>
      <c r="Q14" s="93"/>
      <c r="R14" s="93"/>
      <c r="U14" s="75">
        <v>1627268.09</v>
      </c>
      <c r="V14" s="75">
        <v>309180.94</v>
      </c>
      <c r="W14" s="75">
        <v>1936449.03</v>
      </c>
      <c r="X14" s="75">
        <v>1936449.03</v>
      </c>
    </row>
    <row r="15" spans="1:24" ht="28.8" x14ac:dyDescent="0.3">
      <c r="A15" s="4">
        <v>8</v>
      </c>
      <c r="B15" s="4" t="s">
        <v>29</v>
      </c>
      <c r="C15" s="4">
        <v>11162114</v>
      </c>
      <c r="D15" s="4" t="s">
        <v>21</v>
      </c>
      <c r="E15" s="54" t="s">
        <v>31</v>
      </c>
      <c r="F15" s="4">
        <v>1</v>
      </c>
      <c r="G15" s="4" t="s">
        <v>19</v>
      </c>
      <c r="H15" s="3">
        <v>2941029</v>
      </c>
      <c r="I15" s="3">
        <f t="shared" si="0"/>
        <v>2941029</v>
      </c>
      <c r="J15" s="92"/>
      <c r="K15" s="73">
        <f t="shared" si="1"/>
        <v>1</v>
      </c>
      <c r="L15" s="74">
        <v>1936449.03</v>
      </c>
      <c r="M15" s="75">
        <v>1627268.09</v>
      </c>
      <c r="N15" s="75">
        <v>309180.94</v>
      </c>
      <c r="O15" s="75">
        <v>1936449.03</v>
      </c>
      <c r="P15" s="76">
        <f t="shared" si="2"/>
        <v>1936449.03</v>
      </c>
      <c r="Q15" s="77" t="s">
        <v>685</v>
      </c>
      <c r="R15" s="78" t="s">
        <v>686</v>
      </c>
      <c r="U15" s="75">
        <v>1627268.09</v>
      </c>
      <c r="V15" s="75">
        <v>309180.94</v>
      </c>
      <c r="W15" s="75">
        <v>1936449.03</v>
      </c>
      <c r="X15" s="75">
        <v>1936449.03</v>
      </c>
    </row>
    <row r="16" spans="1:24" ht="21" customHeight="1" x14ac:dyDescent="0.3">
      <c r="A16" s="155" t="s">
        <v>14</v>
      </c>
      <c r="B16" s="155"/>
      <c r="C16" s="155"/>
      <c r="D16" s="155"/>
      <c r="E16" s="155"/>
      <c r="F16" s="155"/>
      <c r="G16" s="155"/>
      <c r="H16" s="155"/>
      <c r="I16" s="95">
        <f>SUM(I9:I15)</f>
        <v>108500723</v>
      </c>
      <c r="J16" s="96"/>
      <c r="K16" s="55"/>
      <c r="L16" s="97"/>
      <c r="M16" s="6"/>
      <c r="N16" s="6"/>
      <c r="O16" s="6"/>
      <c r="P16" s="81">
        <f>SUM(P9:P15)</f>
        <v>108481228.90000001</v>
      </c>
      <c r="Q16" s="86">
        <v>108500723</v>
      </c>
      <c r="R16" s="6">
        <f>I16-P16</f>
        <v>19494.09999999404</v>
      </c>
      <c r="U16" s="89"/>
      <c r="V16" s="89"/>
      <c r="W16" s="90"/>
      <c r="X16" s="91">
        <v>71442285.070000008</v>
      </c>
    </row>
    <row r="17" spans="1:24" ht="41.25" customHeight="1" x14ac:dyDescent="0.3">
      <c r="A17" s="155" t="s">
        <v>32</v>
      </c>
      <c r="B17" s="155"/>
      <c r="C17" s="155"/>
      <c r="D17" s="155"/>
      <c r="E17" s="155"/>
      <c r="F17" s="155"/>
      <c r="G17" s="155"/>
      <c r="H17" s="155"/>
      <c r="I17" s="155"/>
      <c r="J17" s="2"/>
      <c r="K17" s="64"/>
      <c r="L17" s="87"/>
      <c r="M17" s="2"/>
      <c r="N17" s="2"/>
      <c r="O17" s="2"/>
      <c r="P17" s="2"/>
      <c r="Q17" s="88"/>
      <c r="R17" s="88"/>
      <c r="U17" s="89"/>
      <c r="V17" s="89"/>
      <c r="W17" s="89"/>
      <c r="X17" s="90"/>
    </row>
    <row r="18" spans="1:24" ht="41.25" customHeight="1" x14ac:dyDescent="0.3">
      <c r="A18" s="2" t="s">
        <v>1</v>
      </c>
      <c r="B18" s="2" t="s">
        <v>2</v>
      </c>
      <c r="C18" s="2" t="s">
        <v>3</v>
      </c>
      <c r="D18" s="2" t="s">
        <v>4</v>
      </c>
      <c r="E18" s="64" t="s">
        <v>5</v>
      </c>
      <c r="F18" s="2" t="s">
        <v>676</v>
      </c>
      <c r="G18" s="2" t="s">
        <v>7</v>
      </c>
      <c r="H18" s="2" t="s">
        <v>677</v>
      </c>
      <c r="I18" s="2" t="s">
        <v>678</v>
      </c>
      <c r="J18" s="65" t="s">
        <v>679</v>
      </c>
      <c r="K18" s="66" t="s">
        <v>680</v>
      </c>
      <c r="L18" s="68"/>
      <c r="M18" s="68" t="s">
        <v>687</v>
      </c>
      <c r="N18" s="68"/>
      <c r="O18" s="68"/>
      <c r="P18" s="68" t="s">
        <v>9</v>
      </c>
      <c r="U18" s="75">
        <v>13374.81</v>
      </c>
      <c r="V18" s="75">
        <v>2541.21</v>
      </c>
      <c r="W18" s="75">
        <v>15916.02</v>
      </c>
      <c r="X18" s="75">
        <v>111412.14</v>
      </c>
    </row>
    <row r="19" spans="1:24" ht="28.8" x14ac:dyDescent="0.3">
      <c r="A19" s="4">
        <v>9</v>
      </c>
      <c r="B19" s="4" t="s">
        <v>33</v>
      </c>
      <c r="C19" s="4">
        <v>42141504</v>
      </c>
      <c r="D19" s="4" t="s">
        <v>17</v>
      </c>
      <c r="E19" s="54" t="s">
        <v>34</v>
      </c>
      <c r="F19" s="4">
        <v>7</v>
      </c>
      <c r="G19" s="4" t="s">
        <v>35</v>
      </c>
      <c r="H19" s="3">
        <v>24247</v>
      </c>
      <c r="I19" s="3">
        <f>H19*F19</f>
        <v>169729</v>
      </c>
      <c r="J19" s="72">
        <v>3</v>
      </c>
      <c r="K19" s="73">
        <f>J19+F19</f>
        <v>10</v>
      </c>
      <c r="L19" s="74">
        <v>15916.02</v>
      </c>
      <c r="M19" s="75">
        <v>13374.81</v>
      </c>
      <c r="N19" s="75">
        <v>2541.21</v>
      </c>
      <c r="O19" s="75">
        <v>15916.02</v>
      </c>
      <c r="P19" s="76">
        <f>L19*K19</f>
        <v>159160.20000000001</v>
      </c>
      <c r="U19" s="75">
        <v>11179.97</v>
      </c>
      <c r="V19" s="75">
        <v>2124.19</v>
      </c>
      <c r="W19" s="75">
        <v>13304.16</v>
      </c>
      <c r="X19" s="75">
        <v>39912.479999999996</v>
      </c>
    </row>
    <row r="20" spans="1:24" s="103" customFormat="1" ht="28.8" x14ac:dyDescent="0.3">
      <c r="A20" s="98">
        <v>10</v>
      </c>
      <c r="B20" s="98" t="s">
        <v>36</v>
      </c>
      <c r="C20" s="98">
        <v>42181501</v>
      </c>
      <c r="D20" s="98" t="s">
        <v>37</v>
      </c>
      <c r="E20" s="54" t="s">
        <v>38</v>
      </c>
      <c r="F20" s="98">
        <v>3</v>
      </c>
      <c r="G20" s="98" t="s">
        <v>35</v>
      </c>
      <c r="H20" s="99">
        <v>20227</v>
      </c>
      <c r="I20" s="99">
        <f>H20*F20</f>
        <v>60681</v>
      </c>
      <c r="J20" s="100">
        <v>2</v>
      </c>
      <c r="K20" s="73">
        <f>J20+F20</f>
        <v>5</v>
      </c>
      <c r="L20" s="74">
        <v>13304.16</v>
      </c>
      <c r="M20" s="75">
        <v>11179.97</v>
      </c>
      <c r="N20" s="75">
        <v>2124.19</v>
      </c>
      <c r="O20" s="75">
        <v>13304.16</v>
      </c>
      <c r="P20" s="76">
        <f>L20*K20</f>
        <v>66520.800000000003</v>
      </c>
      <c r="Q20" s="101" t="s">
        <v>685</v>
      </c>
      <c r="R20" s="102" t="s">
        <v>686</v>
      </c>
      <c r="U20" s="89"/>
      <c r="V20" s="89"/>
      <c r="W20" s="90"/>
      <c r="X20" s="91">
        <v>151324.62</v>
      </c>
    </row>
    <row r="21" spans="1:24" ht="21" customHeight="1" x14ac:dyDescent="0.3">
      <c r="A21" s="155" t="s">
        <v>14</v>
      </c>
      <c r="B21" s="155"/>
      <c r="C21" s="155"/>
      <c r="D21" s="155"/>
      <c r="E21" s="155"/>
      <c r="F21" s="155"/>
      <c r="G21" s="155"/>
      <c r="H21" s="155"/>
      <c r="I21" s="95">
        <f>SUM(I19:I20)</f>
        <v>230410</v>
      </c>
      <c r="J21" s="96"/>
      <c r="K21" s="104">
        <f>J21+F21</f>
        <v>0</v>
      </c>
      <c r="L21" s="97"/>
      <c r="M21" s="6"/>
      <c r="N21" s="6"/>
      <c r="O21" s="6"/>
      <c r="P21" s="81">
        <f>SUM(P19:P20)</f>
        <v>225681</v>
      </c>
      <c r="Q21" s="86">
        <v>230410</v>
      </c>
      <c r="R21" s="6">
        <f>I21-P21</f>
        <v>4729</v>
      </c>
      <c r="U21" s="89"/>
      <c r="V21" s="89"/>
      <c r="W21" s="89"/>
      <c r="X21" s="90"/>
    </row>
    <row r="22" spans="1:24" ht="41.25" customHeight="1" x14ac:dyDescent="0.3">
      <c r="A22" s="155" t="s">
        <v>39</v>
      </c>
      <c r="B22" s="155"/>
      <c r="C22" s="155"/>
      <c r="D22" s="155"/>
      <c r="E22" s="155"/>
      <c r="F22" s="155"/>
      <c r="G22" s="155"/>
      <c r="H22" s="155"/>
      <c r="I22" s="155"/>
      <c r="J22" s="2"/>
      <c r="K22" s="64">
        <f>J22+F22</f>
        <v>0</v>
      </c>
      <c r="L22" s="87"/>
      <c r="M22" s="2"/>
      <c r="N22" s="2"/>
      <c r="O22" s="2"/>
      <c r="P22" s="2"/>
      <c r="Q22" s="88"/>
      <c r="R22" s="88"/>
      <c r="U22" s="75">
        <v>15363.88</v>
      </c>
      <c r="V22" s="75">
        <v>2919.14</v>
      </c>
      <c r="W22" s="75">
        <v>18283.02</v>
      </c>
      <c r="X22" s="75">
        <v>91415.1</v>
      </c>
    </row>
    <row r="23" spans="1:24" ht="41.25" customHeight="1" x14ac:dyDescent="0.3">
      <c r="A23" s="2" t="s">
        <v>1</v>
      </c>
      <c r="B23" s="2" t="s">
        <v>2</v>
      </c>
      <c r="C23" s="2" t="s">
        <v>3</v>
      </c>
      <c r="D23" s="2" t="s">
        <v>4</v>
      </c>
      <c r="E23" s="64" t="s">
        <v>5</v>
      </c>
      <c r="F23" s="2" t="s">
        <v>676</v>
      </c>
      <c r="G23" s="2" t="s">
        <v>7</v>
      </c>
      <c r="H23" s="2" t="s">
        <v>677</v>
      </c>
      <c r="I23" s="2" t="s">
        <v>678</v>
      </c>
      <c r="J23" s="65" t="s">
        <v>679</v>
      </c>
      <c r="K23" s="66" t="s">
        <v>680</v>
      </c>
      <c r="L23" s="68"/>
      <c r="M23" s="68" t="s">
        <v>687</v>
      </c>
      <c r="N23" s="68"/>
      <c r="O23" s="68"/>
      <c r="P23" s="68" t="s">
        <v>9</v>
      </c>
      <c r="U23" s="75">
        <v>13786.34</v>
      </c>
      <c r="V23" s="75">
        <v>2619.4</v>
      </c>
      <c r="W23" s="75">
        <v>16405.740000000002</v>
      </c>
      <c r="X23" s="75">
        <v>492172.20000000007</v>
      </c>
    </row>
    <row r="24" spans="1:24" ht="28.8" x14ac:dyDescent="0.3">
      <c r="A24" s="4">
        <v>11</v>
      </c>
      <c r="B24" s="4" t="s">
        <v>40</v>
      </c>
      <c r="C24" s="4">
        <v>14121503</v>
      </c>
      <c r="D24" s="4" t="s">
        <v>11</v>
      </c>
      <c r="E24" s="54" t="s">
        <v>41</v>
      </c>
      <c r="F24" s="4">
        <v>5</v>
      </c>
      <c r="G24" s="4" t="s">
        <v>42</v>
      </c>
      <c r="H24" s="3">
        <v>27842</v>
      </c>
      <c r="I24" s="3">
        <f t="shared" ref="I24:I35" si="3">H24*F24</f>
        <v>139210</v>
      </c>
      <c r="J24" s="72">
        <v>3</v>
      </c>
      <c r="K24" s="73">
        <f t="shared" ref="K24:K37" si="4">J24+F24</f>
        <v>8</v>
      </c>
      <c r="L24" s="74">
        <v>18283.02</v>
      </c>
      <c r="M24" s="75">
        <v>15363.88</v>
      </c>
      <c r="N24" s="75">
        <v>2919.14</v>
      </c>
      <c r="O24" s="75">
        <v>18283.02</v>
      </c>
      <c r="P24" s="76">
        <f t="shared" ref="P24:P35" si="5">L24*K24</f>
        <v>146264.16</v>
      </c>
      <c r="U24" s="75">
        <v>20782.39</v>
      </c>
      <c r="V24" s="75">
        <v>3948.65</v>
      </c>
      <c r="W24" s="75">
        <v>24731.040000000001</v>
      </c>
      <c r="X24" s="75">
        <v>123655.20000000001</v>
      </c>
    </row>
    <row r="25" spans="1:24" ht="28.8" x14ac:dyDescent="0.3">
      <c r="A25" s="4">
        <v>12</v>
      </c>
      <c r="B25" s="4" t="s">
        <v>43</v>
      </c>
      <c r="C25" s="4">
        <v>31201515</v>
      </c>
      <c r="D25" s="4" t="s">
        <v>21</v>
      </c>
      <c r="E25" s="54" t="s">
        <v>44</v>
      </c>
      <c r="F25" s="4">
        <v>30</v>
      </c>
      <c r="G25" s="4" t="s">
        <v>42</v>
      </c>
      <c r="H25" s="3">
        <v>24952</v>
      </c>
      <c r="I25" s="3">
        <f t="shared" si="3"/>
        <v>748560</v>
      </c>
      <c r="J25" s="82">
        <v>20</v>
      </c>
      <c r="K25" s="105">
        <f t="shared" si="4"/>
        <v>50</v>
      </c>
      <c r="L25" s="74">
        <v>16405.740000000002</v>
      </c>
      <c r="M25" s="75">
        <v>13786.34</v>
      </c>
      <c r="N25" s="75">
        <v>2619.4</v>
      </c>
      <c r="O25" s="75">
        <v>16405.740000000002</v>
      </c>
      <c r="P25" s="76">
        <f t="shared" si="5"/>
        <v>820287.00000000012</v>
      </c>
      <c r="U25" s="75">
        <v>23731.71</v>
      </c>
      <c r="V25" s="75">
        <v>4509.0200000000004</v>
      </c>
      <c r="W25" s="75">
        <v>28240.73</v>
      </c>
      <c r="X25" s="75">
        <v>141203.65</v>
      </c>
    </row>
    <row r="26" spans="1:24" ht="28.8" x14ac:dyDescent="0.3">
      <c r="A26" s="4">
        <v>13</v>
      </c>
      <c r="B26" s="4" t="s">
        <v>45</v>
      </c>
      <c r="C26" s="4">
        <v>24112505</v>
      </c>
      <c r="D26" s="4" t="s">
        <v>11</v>
      </c>
      <c r="E26" s="54" t="s">
        <v>46</v>
      </c>
      <c r="F26" s="4">
        <v>5</v>
      </c>
      <c r="G26" s="4" t="s">
        <v>42</v>
      </c>
      <c r="H26" s="3">
        <v>37564</v>
      </c>
      <c r="I26" s="3">
        <f t="shared" si="3"/>
        <v>187820</v>
      </c>
      <c r="J26" s="92">
        <v>20</v>
      </c>
      <c r="K26" s="104">
        <f t="shared" si="4"/>
        <v>25</v>
      </c>
      <c r="L26" s="74">
        <v>24731.040000000001</v>
      </c>
      <c r="M26" s="75">
        <v>20782.39</v>
      </c>
      <c r="N26" s="75">
        <v>3948.65</v>
      </c>
      <c r="O26" s="75">
        <v>24731.040000000001</v>
      </c>
      <c r="P26" s="76">
        <f t="shared" si="5"/>
        <v>618276</v>
      </c>
      <c r="Q26" s="93"/>
      <c r="R26" s="93"/>
      <c r="U26" s="75">
        <v>14060.69</v>
      </c>
      <c r="V26" s="75">
        <v>2671.53</v>
      </c>
      <c r="W26" s="75">
        <v>16732.22</v>
      </c>
      <c r="X26" s="75">
        <v>518698.82000000007</v>
      </c>
    </row>
    <row r="27" spans="1:24" ht="28.8" x14ac:dyDescent="0.3">
      <c r="A27" s="4">
        <v>14</v>
      </c>
      <c r="B27" s="4" t="s">
        <v>47</v>
      </c>
      <c r="C27" s="4">
        <v>14121503</v>
      </c>
      <c r="D27" s="4" t="s">
        <v>11</v>
      </c>
      <c r="E27" s="54" t="s">
        <v>47</v>
      </c>
      <c r="F27" s="4">
        <v>5</v>
      </c>
      <c r="G27" s="4" t="s">
        <v>42</v>
      </c>
      <c r="H27" s="3">
        <v>42907</v>
      </c>
      <c r="I27" s="3">
        <f t="shared" si="3"/>
        <v>214535</v>
      </c>
      <c r="J27" s="92">
        <v>0</v>
      </c>
      <c r="K27" s="104">
        <f t="shared" si="4"/>
        <v>5</v>
      </c>
      <c r="L27" s="74">
        <v>28240.73</v>
      </c>
      <c r="M27" s="75">
        <v>23731.71</v>
      </c>
      <c r="N27" s="75">
        <v>4509.0200000000004</v>
      </c>
      <c r="O27" s="75">
        <v>28240.73</v>
      </c>
      <c r="P27" s="76">
        <f t="shared" si="5"/>
        <v>141203.65</v>
      </c>
      <c r="Q27" s="93"/>
      <c r="R27" s="93"/>
      <c r="U27" s="75">
        <v>18038.84</v>
      </c>
      <c r="V27" s="75">
        <v>3427.38</v>
      </c>
      <c r="W27" s="75">
        <v>21466.22</v>
      </c>
      <c r="X27" s="75">
        <v>643986.60000000009</v>
      </c>
    </row>
    <row r="28" spans="1:24" ht="28.8" x14ac:dyDescent="0.3">
      <c r="A28" s="4">
        <v>15</v>
      </c>
      <c r="B28" s="4" t="s">
        <v>48</v>
      </c>
      <c r="C28" s="4">
        <v>31201503</v>
      </c>
      <c r="D28" s="4" t="s">
        <v>21</v>
      </c>
      <c r="E28" s="54" t="s">
        <v>49</v>
      </c>
      <c r="F28" s="4">
        <v>31</v>
      </c>
      <c r="G28" s="4" t="s">
        <v>42</v>
      </c>
      <c r="H28" s="3">
        <v>25473</v>
      </c>
      <c r="I28" s="3">
        <f t="shared" si="3"/>
        <v>789663</v>
      </c>
      <c r="J28" s="92">
        <v>18</v>
      </c>
      <c r="K28" s="104">
        <f t="shared" si="4"/>
        <v>49</v>
      </c>
      <c r="L28" s="74">
        <v>16732.22</v>
      </c>
      <c r="M28" s="75">
        <v>14060.69</v>
      </c>
      <c r="N28" s="75">
        <v>2671.53</v>
      </c>
      <c r="O28" s="75">
        <v>16732.22</v>
      </c>
      <c r="P28" s="76">
        <f t="shared" si="5"/>
        <v>819878.78</v>
      </c>
      <c r="Q28" s="93"/>
      <c r="R28" s="93"/>
      <c r="U28" s="75">
        <v>27504.09</v>
      </c>
      <c r="V28" s="75">
        <v>5225.78</v>
      </c>
      <c r="W28" s="75">
        <v>32729.87</v>
      </c>
      <c r="X28" s="75">
        <v>1145545.45</v>
      </c>
    </row>
    <row r="29" spans="1:24" ht="28.8" x14ac:dyDescent="0.3">
      <c r="A29" s="4">
        <v>16</v>
      </c>
      <c r="B29" s="4" t="s">
        <v>50</v>
      </c>
      <c r="C29" s="4">
        <v>31201503</v>
      </c>
      <c r="D29" s="4" t="s">
        <v>21</v>
      </c>
      <c r="E29" s="54" t="s">
        <v>51</v>
      </c>
      <c r="F29" s="4">
        <v>30</v>
      </c>
      <c r="G29" s="4" t="s">
        <v>42</v>
      </c>
      <c r="H29" s="3">
        <v>32723</v>
      </c>
      <c r="I29" s="3">
        <f t="shared" si="3"/>
        <v>981690</v>
      </c>
      <c r="J29" s="92">
        <v>19</v>
      </c>
      <c r="K29" s="104">
        <f t="shared" si="4"/>
        <v>49</v>
      </c>
      <c r="L29" s="74">
        <v>21466.22</v>
      </c>
      <c r="M29" s="75">
        <v>18038.84</v>
      </c>
      <c r="N29" s="75">
        <v>3427.38</v>
      </c>
      <c r="O29" s="75">
        <v>21466.22</v>
      </c>
      <c r="P29" s="76">
        <f t="shared" si="5"/>
        <v>1051844.78</v>
      </c>
      <c r="Q29" s="93"/>
      <c r="R29" s="93"/>
      <c r="U29" s="75">
        <v>92731.99</v>
      </c>
      <c r="V29" s="75">
        <v>17619.080000000002</v>
      </c>
      <c r="W29" s="75">
        <v>110351.07</v>
      </c>
      <c r="X29" s="75">
        <v>220702.14</v>
      </c>
    </row>
    <row r="30" spans="1:24" ht="28.8" x14ac:dyDescent="0.3">
      <c r="A30" s="4">
        <v>17</v>
      </c>
      <c r="B30" s="4" t="s">
        <v>52</v>
      </c>
      <c r="C30" s="4">
        <v>31201503</v>
      </c>
      <c r="D30" s="4" t="s">
        <v>21</v>
      </c>
      <c r="E30" s="54" t="s">
        <v>53</v>
      </c>
      <c r="F30" s="4">
        <v>35</v>
      </c>
      <c r="G30" s="4" t="s">
        <v>42</v>
      </c>
      <c r="H30" s="3">
        <v>49727</v>
      </c>
      <c r="I30" s="3">
        <f t="shared" si="3"/>
        <v>1740445</v>
      </c>
      <c r="J30" s="92">
        <v>16</v>
      </c>
      <c r="K30" s="104">
        <f t="shared" si="4"/>
        <v>51</v>
      </c>
      <c r="L30" s="74">
        <v>32729.87</v>
      </c>
      <c r="M30" s="75">
        <v>27504.09</v>
      </c>
      <c r="N30" s="75">
        <v>5225.78</v>
      </c>
      <c r="O30" s="75">
        <v>32729.87</v>
      </c>
      <c r="P30" s="76">
        <f t="shared" si="5"/>
        <v>1669223.3699999999</v>
      </c>
      <c r="Q30" s="93"/>
      <c r="R30" s="93"/>
      <c r="U30" s="75">
        <v>64542.01</v>
      </c>
      <c r="V30" s="75">
        <v>12262.98</v>
      </c>
      <c r="W30" s="75">
        <v>76804.990000000005</v>
      </c>
      <c r="X30" s="75">
        <v>76804.990000000005</v>
      </c>
    </row>
    <row r="31" spans="1:24" ht="28.8" x14ac:dyDescent="0.3">
      <c r="A31" s="4">
        <v>18</v>
      </c>
      <c r="B31" s="4" t="s">
        <v>54</v>
      </c>
      <c r="C31" s="4">
        <v>53131624</v>
      </c>
      <c r="D31" s="4" t="s">
        <v>17</v>
      </c>
      <c r="E31" s="54" t="s">
        <v>55</v>
      </c>
      <c r="F31" s="4">
        <v>2</v>
      </c>
      <c r="G31" s="4" t="s">
        <v>42</v>
      </c>
      <c r="H31" s="3">
        <v>167630</v>
      </c>
      <c r="I31" s="3">
        <f t="shared" si="3"/>
        <v>335260</v>
      </c>
      <c r="J31" s="92"/>
      <c r="K31" s="104">
        <f t="shared" si="4"/>
        <v>2</v>
      </c>
      <c r="L31" s="74">
        <v>110351.07</v>
      </c>
      <c r="M31" s="75">
        <v>92731.99</v>
      </c>
      <c r="N31" s="75">
        <v>17619.080000000002</v>
      </c>
      <c r="O31" s="75">
        <v>110351.07</v>
      </c>
      <c r="P31" s="76">
        <f t="shared" si="5"/>
        <v>220702.14</v>
      </c>
      <c r="Q31" s="93"/>
      <c r="R31" s="93"/>
      <c r="U31" s="75">
        <v>103157.48</v>
      </c>
      <c r="V31" s="75">
        <v>19599.919999999998</v>
      </c>
      <c r="W31" s="75">
        <v>122757.4</v>
      </c>
      <c r="X31" s="75">
        <v>122757.4</v>
      </c>
    </row>
    <row r="32" spans="1:24" ht="28.8" x14ac:dyDescent="0.3">
      <c r="A32" s="4">
        <v>19</v>
      </c>
      <c r="B32" s="4" t="s">
        <v>56</v>
      </c>
      <c r="C32" s="4">
        <v>44121700</v>
      </c>
      <c r="D32" s="4" t="s">
        <v>37</v>
      </c>
      <c r="E32" s="54" t="s">
        <v>57</v>
      </c>
      <c r="F32" s="4">
        <v>1</v>
      </c>
      <c r="G32" s="4" t="s">
        <v>42</v>
      </c>
      <c r="H32" s="3">
        <v>116725</v>
      </c>
      <c r="I32" s="3">
        <f t="shared" si="3"/>
        <v>116725</v>
      </c>
      <c r="J32" s="92"/>
      <c r="K32" s="104">
        <f t="shared" si="4"/>
        <v>1</v>
      </c>
      <c r="L32" s="74">
        <v>76804.990000000005</v>
      </c>
      <c r="M32" s="75">
        <v>64542.01</v>
      </c>
      <c r="N32" s="75">
        <v>12262.98</v>
      </c>
      <c r="O32" s="75">
        <v>76804.990000000005</v>
      </c>
      <c r="P32" s="76">
        <f t="shared" si="5"/>
        <v>76804.990000000005</v>
      </c>
      <c r="Q32" s="93"/>
      <c r="R32" s="93"/>
      <c r="U32" s="75">
        <v>108233.05</v>
      </c>
      <c r="V32" s="75">
        <v>20564.28</v>
      </c>
      <c r="W32" s="75">
        <v>128797.33</v>
      </c>
      <c r="X32" s="75">
        <v>128797.33</v>
      </c>
    </row>
    <row r="33" spans="1:24" ht="28.8" x14ac:dyDescent="0.3">
      <c r="A33" s="4">
        <v>20</v>
      </c>
      <c r="B33" s="4" t="s">
        <v>58</v>
      </c>
      <c r="C33" s="4">
        <v>44121700</v>
      </c>
      <c r="D33" s="4" t="s">
        <v>37</v>
      </c>
      <c r="E33" s="54" t="s">
        <v>59</v>
      </c>
      <c r="F33" s="4">
        <v>1</v>
      </c>
      <c r="G33" s="4" t="s">
        <v>42</v>
      </c>
      <c r="H33" s="3">
        <v>186551</v>
      </c>
      <c r="I33" s="3">
        <f t="shared" si="3"/>
        <v>186551</v>
      </c>
      <c r="J33" s="92"/>
      <c r="K33" s="104">
        <f t="shared" si="4"/>
        <v>1</v>
      </c>
      <c r="L33" s="74">
        <v>122757.4</v>
      </c>
      <c r="M33" s="75">
        <v>103157.48</v>
      </c>
      <c r="N33" s="75">
        <v>19599.919999999998</v>
      </c>
      <c r="O33" s="75">
        <v>122757.4</v>
      </c>
      <c r="P33" s="76">
        <f t="shared" si="5"/>
        <v>122757.4</v>
      </c>
      <c r="Q33" s="93"/>
      <c r="R33" s="93"/>
      <c r="U33" s="75">
        <v>300624.49</v>
      </c>
      <c r="V33" s="75">
        <v>57118.65</v>
      </c>
      <c r="W33" s="75">
        <v>357743.14</v>
      </c>
      <c r="X33" s="75">
        <v>357743.14</v>
      </c>
    </row>
    <row r="34" spans="1:24" ht="28.8" x14ac:dyDescent="0.3">
      <c r="A34" s="4">
        <v>21</v>
      </c>
      <c r="B34" s="4" t="s">
        <v>60</v>
      </c>
      <c r="C34" s="4">
        <v>44121700</v>
      </c>
      <c r="D34" s="4" t="s">
        <v>37</v>
      </c>
      <c r="E34" s="54" t="s">
        <v>61</v>
      </c>
      <c r="F34" s="4">
        <v>1</v>
      </c>
      <c r="G34" s="4" t="s">
        <v>42</v>
      </c>
      <c r="H34" s="3">
        <v>195702</v>
      </c>
      <c r="I34" s="3">
        <f t="shared" si="3"/>
        <v>195702</v>
      </c>
      <c r="J34" s="92"/>
      <c r="K34" s="104">
        <f t="shared" si="4"/>
        <v>1</v>
      </c>
      <c r="L34" s="74">
        <v>128797.33</v>
      </c>
      <c r="M34" s="75">
        <v>108233.05</v>
      </c>
      <c r="N34" s="75">
        <v>20564.28</v>
      </c>
      <c r="O34" s="75">
        <v>128797.33</v>
      </c>
      <c r="P34" s="76">
        <f t="shared" si="5"/>
        <v>128797.33</v>
      </c>
      <c r="Q34" s="93"/>
      <c r="R34" s="93"/>
      <c r="U34" s="89"/>
      <c r="V34" s="89"/>
      <c r="W34" s="90"/>
      <c r="X34" s="91">
        <v>4063482.0200000009</v>
      </c>
    </row>
    <row r="35" spans="1:24" ht="57.6" x14ac:dyDescent="0.3">
      <c r="A35" s="4">
        <v>22</v>
      </c>
      <c r="B35" s="4" t="s">
        <v>62</v>
      </c>
      <c r="C35" s="4">
        <v>44121503</v>
      </c>
      <c r="D35" s="4" t="s">
        <v>37</v>
      </c>
      <c r="E35" s="54" t="s">
        <v>63</v>
      </c>
      <c r="F35" s="4">
        <v>1</v>
      </c>
      <c r="G35" s="4" t="s">
        <v>42</v>
      </c>
      <c r="H35" s="3">
        <v>543360</v>
      </c>
      <c r="I35" s="3">
        <f t="shared" si="3"/>
        <v>543360</v>
      </c>
      <c r="J35" s="92"/>
      <c r="K35" s="104">
        <f t="shared" si="4"/>
        <v>1</v>
      </c>
      <c r="L35" s="74">
        <v>357743.14</v>
      </c>
      <c r="M35" s="75">
        <v>300624.49</v>
      </c>
      <c r="N35" s="75">
        <v>57118.65</v>
      </c>
      <c r="O35" s="75">
        <v>357743.14</v>
      </c>
      <c r="P35" s="76">
        <f t="shared" si="5"/>
        <v>357743.14</v>
      </c>
      <c r="Q35" s="77" t="s">
        <v>685</v>
      </c>
      <c r="R35" s="78" t="s">
        <v>686</v>
      </c>
      <c r="U35" s="89"/>
      <c r="V35" s="89"/>
      <c r="W35" s="89"/>
      <c r="X35" s="90"/>
    </row>
    <row r="36" spans="1:24" ht="21" customHeight="1" x14ac:dyDescent="0.3">
      <c r="A36" s="155" t="s">
        <v>14</v>
      </c>
      <c r="B36" s="155"/>
      <c r="C36" s="155"/>
      <c r="D36" s="155"/>
      <c r="E36" s="155"/>
      <c r="F36" s="155"/>
      <c r="G36" s="155"/>
      <c r="H36" s="155"/>
      <c r="I36" s="95">
        <f>SUM(I24:I35)</f>
        <v>6179521</v>
      </c>
      <c r="J36" s="96"/>
      <c r="K36" s="104">
        <f t="shared" si="4"/>
        <v>0</v>
      </c>
      <c r="L36" s="97"/>
      <c r="M36" s="6"/>
      <c r="N36" s="6"/>
      <c r="O36" s="6"/>
      <c r="P36" s="81">
        <f>SUM(P24:P35)</f>
        <v>6173782.7400000002</v>
      </c>
      <c r="Q36" s="86">
        <v>6179521</v>
      </c>
      <c r="R36" s="6">
        <f>I36-P36</f>
        <v>5738.2599999997765</v>
      </c>
      <c r="U36" s="75">
        <v>142458.82999999999</v>
      </c>
      <c r="V36" s="75">
        <v>27067.18</v>
      </c>
      <c r="W36" s="75">
        <v>169526.01</v>
      </c>
      <c r="X36" s="75">
        <v>169526.01</v>
      </c>
    </row>
    <row r="37" spans="1:24" ht="41.25" customHeight="1" x14ac:dyDescent="0.3">
      <c r="A37" s="155" t="s">
        <v>64</v>
      </c>
      <c r="B37" s="155"/>
      <c r="C37" s="155"/>
      <c r="D37" s="155"/>
      <c r="E37" s="155"/>
      <c r="F37" s="155"/>
      <c r="G37" s="155"/>
      <c r="H37" s="155"/>
      <c r="I37" s="155"/>
      <c r="J37" s="2"/>
      <c r="K37" s="64">
        <f t="shared" si="4"/>
        <v>0</v>
      </c>
      <c r="L37" s="87"/>
      <c r="M37" s="2"/>
      <c r="N37" s="2"/>
      <c r="O37" s="2"/>
      <c r="P37" s="2"/>
      <c r="Q37" s="88"/>
      <c r="R37" s="88"/>
      <c r="U37" s="75">
        <v>105420.91</v>
      </c>
      <c r="V37" s="75">
        <v>20029.97</v>
      </c>
      <c r="W37" s="75">
        <v>125450.88</v>
      </c>
      <c r="X37" s="75">
        <v>125450.88</v>
      </c>
    </row>
    <row r="38" spans="1:24" ht="41.25" customHeight="1" x14ac:dyDescent="0.3">
      <c r="A38" s="2" t="s">
        <v>1</v>
      </c>
      <c r="B38" s="2" t="s">
        <v>2</v>
      </c>
      <c r="C38" s="2" t="s">
        <v>3</v>
      </c>
      <c r="D38" s="2" t="s">
        <v>4</v>
      </c>
      <c r="E38" s="64" t="s">
        <v>5</v>
      </c>
      <c r="F38" s="2" t="s">
        <v>676</v>
      </c>
      <c r="G38" s="2" t="s">
        <v>7</v>
      </c>
      <c r="H38" s="2" t="s">
        <v>677</v>
      </c>
      <c r="I38" s="2" t="s">
        <v>678</v>
      </c>
      <c r="J38" s="65" t="s">
        <v>679</v>
      </c>
      <c r="K38" s="66" t="s">
        <v>680</v>
      </c>
      <c r="L38" s="68"/>
      <c r="M38" s="68" t="s">
        <v>687</v>
      </c>
      <c r="N38" s="68"/>
      <c r="O38" s="68"/>
      <c r="P38" s="68" t="s">
        <v>9</v>
      </c>
      <c r="U38" s="75">
        <v>105695.26</v>
      </c>
      <c r="V38" s="75">
        <v>20082.099999999999</v>
      </c>
      <c r="W38" s="75">
        <v>125777.36</v>
      </c>
      <c r="X38" s="75">
        <v>125777.36</v>
      </c>
    </row>
    <row r="39" spans="1:24" ht="32.25" customHeight="1" x14ac:dyDescent="0.3">
      <c r="A39" s="4">
        <v>23</v>
      </c>
      <c r="B39" s="4" t="s">
        <v>65</v>
      </c>
      <c r="C39" s="4">
        <v>15121520</v>
      </c>
      <c r="D39" s="4" t="s">
        <v>11</v>
      </c>
      <c r="E39" s="54" t="s">
        <v>66</v>
      </c>
      <c r="F39" s="4">
        <v>1</v>
      </c>
      <c r="G39" s="4" t="s">
        <v>67</v>
      </c>
      <c r="H39" s="3">
        <v>257498</v>
      </c>
      <c r="I39" s="3">
        <f t="shared" ref="I39:I47" si="6">H39*F39</f>
        <v>257498</v>
      </c>
      <c r="J39" s="72">
        <v>3</v>
      </c>
      <c r="K39" s="73">
        <f t="shared" ref="K39:K49" si="7">J39+F39</f>
        <v>4</v>
      </c>
      <c r="L39" s="74">
        <v>169526.01</v>
      </c>
      <c r="M39" s="75">
        <v>142458.82999999999</v>
      </c>
      <c r="N39" s="75">
        <v>27067.18</v>
      </c>
      <c r="O39" s="75">
        <v>169526.01</v>
      </c>
      <c r="P39" s="76">
        <f t="shared" ref="P39:P47" si="8">L39*K39</f>
        <v>678104.04</v>
      </c>
      <c r="U39" s="75">
        <v>109467.65</v>
      </c>
      <c r="V39" s="75">
        <v>20798.849999999999</v>
      </c>
      <c r="W39" s="75">
        <v>130266.5</v>
      </c>
      <c r="X39" s="75">
        <v>130266.5</v>
      </c>
    </row>
    <row r="40" spans="1:24" ht="36.75" customHeight="1" x14ac:dyDescent="0.3">
      <c r="A40" s="4">
        <v>24</v>
      </c>
      <c r="B40" s="4" t="s">
        <v>68</v>
      </c>
      <c r="C40" s="4">
        <v>15121504</v>
      </c>
      <c r="D40" s="4" t="s">
        <v>69</v>
      </c>
      <c r="E40" s="54" t="s">
        <v>70</v>
      </c>
      <c r="F40" s="4">
        <v>1</v>
      </c>
      <c r="G40" s="4" t="s">
        <v>67</v>
      </c>
      <c r="H40" s="3">
        <v>190615</v>
      </c>
      <c r="I40" s="3">
        <f t="shared" si="6"/>
        <v>190615</v>
      </c>
      <c r="J40" s="82"/>
      <c r="K40" s="105">
        <f t="shared" si="7"/>
        <v>1</v>
      </c>
      <c r="L40" s="74">
        <v>125450.88</v>
      </c>
      <c r="M40" s="75">
        <v>105420.91</v>
      </c>
      <c r="N40" s="75">
        <v>20029.97</v>
      </c>
      <c r="O40" s="75">
        <v>125450.88</v>
      </c>
      <c r="P40" s="76">
        <f t="shared" si="8"/>
        <v>125450.88</v>
      </c>
      <c r="U40" s="75">
        <v>122087.98</v>
      </c>
      <c r="V40" s="75">
        <v>23196.720000000001</v>
      </c>
      <c r="W40" s="75">
        <v>145284.70000000001</v>
      </c>
      <c r="X40" s="75">
        <v>290569.40000000002</v>
      </c>
    </row>
    <row r="41" spans="1:24" ht="27.75" customHeight="1" x14ac:dyDescent="0.3">
      <c r="A41" s="4">
        <v>25</v>
      </c>
      <c r="B41" s="4" t="s">
        <v>71</v>
      </c>
      <c r="C41" s="4">
        <v>12181601</v>
      </c>
      <c r="D41" s="4" t="s">
        <v>69</v>
      </c>
      <c r="E41" s="54" t="s">
        <v>72</v>
      </c>
      <c r="F41" s="4">
        <v>1</v>
      </c>
      <c r="G41" s="4" t="s">
        <v>67</v>
      </c>
      <c r="H41" s="3">
        <v>191089</v>
      </c>
      <c r="I41" s="3">
        <f t="shared" si="6"/>
        <v>191089</v>
      </c>
      <c r="J41" s="92">
        <v>4</v>
      </c>
      <c r="K41" s="104">
        <f t="shared" si="7"/>
        <v>5</v>
      </c>
      <c r="L41" s="74">
        <v>125777.36</v>
      </c>
      <c r="M41" s="75">
        <v>105695.26</v>
      </c>
      <c r="N41" s="75">
        <v>20082.099999999999</v>
      </c>
      <c r="O41" s="75">
        <v>125777.36</v>
      </c>
      <c r="P41" s="76">
        <f t="shared" si="8"/>
        <v>628886.80000000005</v>
      </c>
      <c r="Q41" s="93"/>
      <c r="R41" s="93"/>
      <c r="U41" s="75">
        <v>193283.1</v>
      </c>
      <c r="V41" s="75">
        <v>36723.79</v>
      </c>
      <c r="W41" s="75">
        <v>230006.89</v>
      </c>
      <c r="X41" s="75">
        <v>460013.78</v>
      </c>
    </row>
    <row r="42" spans="1:24" ht="27.75" customHeight="1" x14ac:dyDescent="0.3">
      <c r="A42" s="4">
        <v>26</v>
      </c>
      <c r="B42" s="4" t="s">
        <v>73</v>
      </c>
      <c r="C42" s="4">
        <v>12181601</v>
      </c>
      <c r="D42" s="4" t="s">
        <v>69</v>
      </c>
      <c r="E42" s="54" t="s">
        <v>74</v>
      </c>
      <c r="F42" s="4">
        <v>1</v>
      </c>
      <c r="G42" s="4" t="s">
        <v>67</v>
      </c>
      <c r="H42" s="3">
        <v>197908</v>
      </c>
      <c r="I42" s="3">
        <f t="shared" si="6"/>
        <v>197908</v>
      </c>
      <c r="J42" s="92">
        <v>3</v>
      </c>
      <c r="K42" s="104">
        <f t="shared" si="7"/>
        <v>4</v>
      </c>
      <c r="L42" s="74">
        <v>130266.5</v>
      </c>
      <c r="M42" s="75">
        <v>109467.65</v>
      </c>
      <c r="N42" s="75">
        <v>20798.849999999999</v>
      </c>
      <c r="O42" s="75">
        <v>130266.5</v>
      </c>
      <c r="P42" s="76">
        <f t="shared" si="8"/>
        <v>521066</v>
      </c>
      <c r="Q42" s="93"/>
      <c r="R42" s="93"/>
      <c r="U42" s="75">
        <v>188413.3</v>
      </c>
      <c r="V42" s="75">
        <v>35798.53</v>
      </c>
      <c r="W42" s="75">
        <v>224211.83</v>
      </c>
      <c r="X42" s="75">
        <v>224211.83</v>
      </c>
    </row>
    <row r="43" spans="1:24" ht="28.8" x14ac:dyDescent="0.3">
      <c r="A43" s="4">
        <v>27</v>
      </c>
      <c r="B43" s="4" t="s">
        <v>75</v>
      </c>
      <c r="C43" s="4">
        <v>31201610</v>
      </c>
      <c r="D43" s="4" t="s">
        <v>11</v>
      </c>
      <c r="E43" s="54" t="s">
        <v>76</v>
      </c>
      <c r="F43" s="4">
        <v>2</v>
      </c>
      <c r="G43" s="4" t="s">
        <v>67</v>
      </c>
      <c r="H43" s="3">
        <v>220744</v>
      </c>
      <c r="I43" s="3">
        <f t="shared" si="6"/>
        <v>441488</v>
      </c>
      <c r="J43" s="92"/>
      <c r="K43" s="104">
        <f t="shared" si="7"/>
        <v>2</v>
      </c>
      <c r="L43" s="74">
        <v>145284.70000000001</v>
      </c>
      <c r="M43" s="75">
        <v>122087.98</v>
      </c>
      <c r="N43" s="75">
        <v>23196.720000000001</v>
      </c>
      <c r="O43" s="75">
        <v>145284.70000000001</v>
      </c>
      <c r="P43" s="76">
        <f t="shared" si="8"/>
        <v>290569.40000000002</v>
      </c>
      <c r="Q43" s="93"/>
      <c r="R43" s="93"/>
      <c r="U43" s="75">
        <v>249114.34</v>
      </c>
      <c r="V43" s="75">
        <v>47331.72</v>
      </c>
      <c r="W43" s="75">
        <v>296446.06</v>
      </c>
      <c r="X43" s="75">
        <v>592892.12</v>
      </c>
    </row>
    <row r="44" spans="1:24" ht="36" customHeight="1" x14ac:dyDescent="0.3">
      <c r="A44" s="4">
        <v>28</v>
      </c>
      <c r="B44" s="4" t="s">
        <v>77</v>
      </c>
      <c r="C44" s="4">
        <v>15121520</v>
      </c>
      <c r="D44" s="4" t="s">
        <v>78</v>
      </c>
      <c r="E44" s="54" t="s">
        <v>79</v>
      </c>
      <c r="F44" s="4">
        <v>2</v>
      </c>
      <c r="G44" s="4" t="s">
        <v>67</v>
      </c>
      <c r="H44" s="3">
        <v>349338</v>
      </c>
      <c r="I44" s="3">
        <f t="shared" si="6"/>
        <v>698676</v>
      </c>
      <c r="J44" s="92">
        <v>1</v>
      </c>
      <c r="K44" s="104">
        <f t="shared" si="7"/>
        <v>3</v>
      </c>
      <c r="L44" s="74">
        <v>230006.89</v>
      </c>
      <c r="M44" s="75">
        <v>193283.1</v>
      </c>
      <c r="N44" s="75">
        <v>36723.79</v>
      </c>
      <c r="O44" s="75">
        <v>230006.89</v>
      </c>
      <c r="P44" s="76">
        <f t="shared" si="8"/>
        <v>690020.67</v>
      </c>
      <c r="Q44" s="93"/>
      <c r="R44" s="93"/>
      <c r="U44" s="75">
        <v>1372460.89</v>
      </c>
      <c r="V44" s="75">
        <v>260767.57</v>
      </c>
      <c r="W44" s="75">
        <v>1633228.46</v>
      </c>
      <c r="X44" s="75">
        <v>1633228.46</v>
      </c>
    </row>
    <row r="45" spans="1:24" ht="28.8" x14ac:dyDescent="0.3">
      <c r="A45" s="4">
        <v>29</v>
      </c>
      <c r="B45" s="4" t="s">
        <v>80</v>
      </c>
      <c r="C45" s="4">
        <v>15121902</v>
      </c>
      <c r="D45" s="4" t="s">
        <v>11</v>
      </c>
      <c r="E45" s="54" t="s">
        <v>81</v>
      </c>
      <c r="F45" s="4">
        <v>1</v>
      </c>
      <c r="G45" s="4" t="s">
        <v>67</v>
      </c>
      <c r="H45" s="3">
        <v>340559</v>
      </c>
      <c r="I45" s="3">
        <f t="shared" si="6"/>
        <v>340559</v>
      </c>
      <c r="J45" s="92">
        <v>1</v>
      </c>
      <c r="K45" s="104">
        <f t="shared" si="7"/>
        <v>2</v>
      </c>
      <c r="L45" s="74">
        <v>224211.83</v>
      </c>
      <c r="M45" s="75">
        <v>188413.3</v>
      </c>
      <c r="N45" s="75">
        <v>35798.53</v>
      </c>
      <c r="O45" s="75">
        <v>224211.83</v>
      </c>
      <c r="P45" s="76">
        <f t="shared" si="8"/>
        <v>448423.66</v>
      </c>
      <c r="Q45" s="93"/>
      <c r="R45" s="93"/>
      <c r="U45" s="89"/>
      <c r="V45" s="89"/>
      <c r="W45" s="90"/>
      <c r="X45" s="91">
        <v>3751936.3400000003</v>
      </c>
    </row>
    <row r="46" spans="1:24" ht="28.8" x14ac:dyDescent="0.3">
      <c r="A46" s="4">
        <v>30</v>
      </c>
      <c r="B46" s="4" t="s">
        <v>82</v>
      </c>
      <c r="C46" s="4">
        <v>15121520</v>
      </c>
      <c r="D46" s="4" t="s">
        <v>78</v>
      </c>
      <c r="E46" s="54" t="s">
        <v>83</v>
      </c>
      <c r="F46" s="4">
        <v>2</v>
      </c>
      <c r="G46" s="4" t="s">
        <v>67</v>
      </c>
      <c r="H46" s="3">
        <v>450220</v>
      </c>
      <c r="I46" s="3">
        <f t="shared" si="6"/>
        <v>900440</v>
      </c>
      <c r="J46" s="92"/>
      <c r="K46" s="104">
        <f t="shared" si="7"/>
        <v>2</v>
      </c>
      <c r="L46" s="74">
        <v>296446.06</v>
      </c>
      <c r="M46" s="75">
        <v>249114.34</v>
      </c>
      <c r="N46" s="75">
        <v>47331.72</v>
      </c>
      <c r="O46" s="75">
        <v>296446.06</v>
      </c>
      <c r="P46" s="76">
        <f t="shared" si="8"/>
        <v>592892.12</v>
      </c>
      <c r="Q46" s="93"/>
      <c r="R46" s="93"/>
      <c r="U46" s="89"/>
      <c r="V46" s="89"/>
      <c r="W46" s="89"/>
      <c r="X46" s="90"/>
    </row>
    <row r="47" spans="1:24" ht="49.5" customHeight="1" x14ac:dyDescent="0.3">
      <c r="A47" s="4">
        <v>31</v>
      </c>
      <c r="B47" s="4" t="s">
        <v>84</v>
      </c>
      <c r="C47" s="4">
        <v>47131820</v>
      </c>
      <c r="D47" s="4" t="s">
        <v>85</v>
      </c>
      <c r="E47" s="54" t="s">
        <v>86</v>
      </c>
      <c r="F47" s="4">
        <v>1</v>
      </c>
      <c r="G47" s="4" t="s">
        <v>67</v>
      </c>
      <c r="H47" s="3">
        <v>2480455</v>
      </c>
      <c r="I47" s="3">
        <f t="shared" si="6"/>
        <v>2480455</v>
      </c>
      <c r="J47" s="92"/>
      <c r="K47" s="104">
        <f t="shared" si="7"/>
        <v>1</v>
      </c>
      <c r="L47" s="74">
        <v>1633228.46</v>
      </c>
      <c r="M47" s="75">
        <v>1372460.89</v>
      </c>
      <c r="N47" s="75">
        <v>260767.57</v>
      </c>
      <c r="O47" s="75">
        <v>1633228.46</v>
      </c>
      <c r="P47" s="76">
        <f t="shared" si="8"/>
        <v>1633228.46</v>
      </c>
      <c r="Q47" s="77" t="s">
        <v>685</v>
      </c>
      <c r="R47" s="78" t="s">
        <v>686</v>
      </c>
      <c r="U47" s="75">
        <v>845493.52</v>
      </c>
      <c r="V47" s="75">
        <v>160643.76999999999</v>
      </c>
      <c r="W47" s="75">
        <v>1006137.29</v>
      </c>
      <c r="X47" s="75">
        <v>1006137.29</v>
      </c>
    </row>
    <row r="48" spans="1:24" ht="21" customHeight="1" x14ac:dyDescent="0.3">
      <c r="A48" s="155" t="s">
        <v>14</v>
      </c>
      <c r="B48" s="155"/>
      <c r="C48" s="155"/>
      <c r="D48" s="155"/>
      <c r="E48" s="155"/>
      <c r="F48" s="155"/>
      <c r="G48" s="155"/>
      <c r="H48" s="155"/>
      <c r="I48" s="95">
        <f>SUM(I39:I47)</f>
        <v>5698728</v>
      </c>
      <c r="J48" s="96"/>
      <c r="K48" s="104">
        <f t="shared" si="7"/>
        <v>0</v>
      </c>
      <c r="L48" s="97"/>
      <c r="M48" s="6"/>
      <c r="N48" s="6"/>
      <c r="O48" s="6"/>
      <c r="P48" s="81">
        <f>SUM(P39:P47)</f>
        <v>5608642.0300000003</v>
      </c>
      <c r="Q48" s="86">
        <v>5698728</v>
      </c>
      <c r="R48" s="6">
        <f>I48-P48</f>
        <v>90085.969999999739</v>
      </c>
      <c r="U48" s="75">
        <v>3983291.66</v>
      </c>
      <c r="V48" s="75">
        <v>756825.42</v>
      </c>
      <c r="W48" s="75">
        <v>4740117.08</v>
      </c>
      <c r="X48" s="75">
        <v>4740117.08</v>
      </c>
    </row>
    <row r="49" spans="1:24" ht="41.25" customHeight="1" x14ac:dyDescent="0.3">
      <c r="A49" s="155" t="s">
        <v>87</v>
      </c>
      <c r="B49" s="155"/>
      <c r="C49" s="155"/>
      <c r="D49" s="155"/>
      <c r="E49" s="155"/>
      <c r="F49" s="155"/>
      <c r="G49" s="155"/>
      <c r="H49" s="155"/>
      <c r="I49" s="155"/>
      <c r="J49" s="2"/>
      <c r="K49" s="64">
        <f t="shared" si="7"/>
        <v>0</v>
      </c>
      <c r="L49" s="87"/>
      <c r="M49" s="2"/>
      <c r="N49" s="2"/>
      <c r="O49" s="2"/>
      <c r="P49" s="2"/>
      <c r="Q49" s="88"/>
      <c r="R49" s="88"/>
      <c r="U49" s="75">
        <v>33951.43</v>
      </c>
      <c r="V49" s="75">
        <v>6450.77</v>
      </c>
      <c r="W49" s="75">
        <v>40402.199999999997</v>
      </c>
      <c r="X49" s="75">
        <v>40402.199999999997</v>
      </c>
    </row>
    <row r="50" spans="1:24" ht="41.25" customHeight="1" x14ac:dyDescent="0.3">
      <c r="A50" s="2" t="s">
        <v>1</v>
      </c>
      <c r="B50" s="2" t="s">
        <v>2</v>
      </c>
      <c r="C50" s="2" t="s">
        <v>3</v>
      </c>
      <c r="D50" s="2" t="s">
        <v>4</v>
      </c>
      <c r="E50" s="64" t="s">
        <v>5</v>
      </c>
      <c r="F50" s="2" t="s">
        <v>676</v>
      </c>
      <c r="G50" s="2" t="s">
        <v>7</v>
      </c>
      <c r="H50" s="2" t="s">
        <v>677</v>
      </c>
      <c r="I50" s="2" t="s">
        <v>678</v>
      </c>
      <c r="J50" s="65" t="s">
        <v>679</v>
      </c>
      <c r="K50" s="66" t="s">
        <v>680</v>
      </c>
      <c r="L50" s="68"/>
      <c r="M50" s="68" t="s">
        <v>687</v>
      </c>
      <c r="N50" s="68"/>
      <c r="O50" s="68"/>
      <c r="P50" s="68" t="s">
        <v>9</v>
      </c>
      <c r="U50" s="75">
        <v>48766.6</v>
      </c>
      <c r="V50" s="75">
        <v>9265.65</v>
      </c>
      <c r="W50" s="75">
        <v>58032.25</v>
      </c>
      <c r="X50" s="75">
        <v>58032.25</v>
      </c>
    </row>
    <row r="51" spans="1:24" ht="28.8" x14ac:dyDescent="0.3">
      <c r="A51" s="4">
        <v>32</v>
      </c>
      <c r="B51" s="4" t="s">
        <v>88</v>
      </c>
      <c r="C51" s="4">
        <v>51102710</v>
      </c>
      <c r="D51" s="4" t="s">
        <v>85</v>
      </c>
      <c r="E51" s="54" t="s">
        <v>89</v>
      </c>
      <c r="F51" s="4">
        <v>1</v>
      </c>
      <c r="G51" s="4" t="s">
        <v>90</v>
      </c>
      <c r="H51" s="3">
        <v>1528060</v>
      </c>
      <c r="I51" s="3">
        <f t="shared" ref="I51:I56" si="9">H51*F51</f>
        <v>1528060</v>
      </c>
      <c r="J51" s="72">
        <v>2</v>
      </c>
      <c r="K51" s="73">
        <f t="shared" ref="K51:K58" si="10">J51+F51</f>
        <v>3</v>
      </c>
      <c r="L51" s="74">
        <v>1006137.29</v>
      </c>
      <c r="M51" s="75">
        <v>845493.52</v>
      </c>
      <c r="N51" s="75">
        <v>160643.76999999999</v>
      </c>
      <c r="O51" s="75">
        <v>1006137.29</v>
      </c>
      <c r="P51" s="76">
        <f t="shared" ref="P51:P56" si="11">L51*K51</f>
        <v>3018411.87</v>
      </c>
      <c r="U51" s="75">
        <v>194106.16</v>
      </c>
      <c r="V51" s="75">
        <v>36880.17</v>
      </c>
      <c r="W51" s="75">
        <v>230986.33</v>
      </c>
      <c r="X51" s="75">
        <v>230986.33</v>
      </c>
    </row>
    <row r="52" spans="1:24" ht="43.2" x14ac:dyDescent="0.3">
      <c r="A52" s="4">
        <v>33</v>
      </c>
      <c r="B52" s="4" t="s">
        <v>91</v>
      </c>
      <c r="C52" s="4">
        <v>12352104</v>
      </c>
      <c r="D52" s="4" t="s">
        <v>85</v>
      </c>
      <c r="E52" s="54" t="s">
        <v>92</v>
      </c>
      <c r="F52" s="4">
        <v>1</v>
      </c>
      <c r="G52" s="4" t="s">
        <v>90</v>
      </c>
      <c r="H52" s="3">
        <v>7199000</v>
      </c>
      <c r="I52" s="3">
        <f t="shared" si="9"/>
        <v>7199000</v>
      </c>
      <c r="J52" s="82"/>
      <c r="K52" s="105">
        <f t="shared" si="10"/>
        <v>1</v>
      </c>
      <c r="L52" s="74">
        <v>4740117.08</v>
      </c>
      <c r="M52" s="75">
        <v>3983291.66</v>
      </c>
      <c r="N52" s="75">
        <v>756825.42</v>
      </c>
      <c r="O52" s="75">
        <v>4740117.08</v>
      </c>
      <c r="P52" s="76">
        <f t="shared" si="11"/>
        <v>4740117.08</v>
      </c>
      <c r="U52" s="75">
        <v>290473.36</v>
      </c>
      <c r="V52" s="75">
        <v>55189.94</v>
      </c>
      <c r="W52" s="75">
        <v>345663.3</v>
      </c>
      <c r="X52" s="75">
        <v>345663.3</v>
      </c>
    </row>
    <row r="53" spans="1:24" ht="28.8" x14ac:dyDescent="0.3">
      <c r="A53" s="4">
        <v>34</v>
      </c>
      <c r="B53" s="4" t="s">
        <v>93</v>
      </c>
      <c r="C53" s="4">
        <v>25174004</v>
      </c>
      <c r="D53" s="4" t="s">
        <v>69</v>
      </c>
      <c r="E53" s="54" t="s">
        <v>93</v>
      </c>
      <c r="F53" s="4">
        <v>1</v>
      </c>
      <c r="G53" s="4" t="s">
        <v>94</v>
      </c>
      <c r="H53" s="3">
        <v>61442</v>
      </c>
      <c r="I53" s="3">
        <f t="shared" si="9"/>
        <v>61442</v>
      </c>
      <c r="J53" s="92">
        <v>2</v>
      </c>
      <c r="K53" s="104">
        <f t="shared" si="10"/>
        <v>3</v>
      </c>
      <c r="L53" s="74">
        <v>40402.199999999997</v>
      </c>
      <c r="M53" s="75">
        <v>33951.43</v>
      </c>
      <c r="N53" s="75">
        <v>6450.77</v>
      </c>
      <c r="O53" s="75">
        <v>40402.199999999997</v>
      </c>
      <c r="P53" s="76">
        <f t="shared" si="11"/>
        <v>121206.59999999999</v>
      </c>
      <c r="Q53" s="93"/>
      <c r="R53" s="93"/>
      <c r="U53" s="89"/>
      <c r="V53" s="89"/>
      <c r="W53" s="90"/>
      <c r="X53" s="91">
        <v>6421338.4500000002</v>
      </c>
    </row>
    <row r="54" spans="1:24" ht="28.8" x14ac:dyDescent="0.3">
      <c r="A54" s="4">
        <v>35</v>
      </c>
      <c r="B54" s="4" t="s">
        <v>95</v>
      </c>
      <c r="C54" s="4">
        <v>25174004</v>
      </c>
      <c r="D54" s="4" t="s">
        <v>69</v>
      </c>
      <c r="E54" s="54" t="s">
        <v>95</v>
      </c>
      <c r="F54" s="4">
        <v>1</v>
      </c>
      <c r="G54" s="4" t="s">
        <v>94</v>
      </c>
      <c r="H54" s="3">
        <v>88223.000000000698</v>
      </c>
      <c r="I54" s="3">
        <f t="shared" si="9"/>
        <v>88223.000000000698</v>
      </c>
      <c r="J54" s="92">
        <v>1</v>
      </c>
      <c r="K54" s="104">
        <f t="shared" si="10"/>
        <v>2</v>
      </c>
      <c r="L54" s="74">
        <v>58032.25</v>
      </c>
      <c r="M54" s="75">
        <v>48766.6</v>
      </c>
      <c r="N54" s="75">
        <v>9265.65</v>
      </c>
      <c r="O54" s="75">
        <v>58032.25</v>
      </c>
      <c r="P54" s="76">
        <f t="shared" si="11"/>
        <v>116064.5</v>
      </c>
      <c r="Q54" s="93"/>
      <c r="R54" s="93"/>
      <c r="U54" s="89"/>
      <c r="V54" s="89"/>
      <c r="W54" s="89"/>
      <c r="X54" s="90"/>
    </row>
    <row r="55" spans="1:24" ht="28.8" x14ac:dyDescent="0.3">
      <c r="A55" s="4">
        <v>36</v>
      </c>
      <c r="B55" s="4" t="s">
        <v>96</v>
      </c>
      <c r="C55" s="4">
        <v>31201519</v>
      </c>
      <c r="D55" s="4" t="s">
        <v>17</v>
      </c>
      <c r="E55" s="54" t="s">
        <v>97</v>
      </c>
      <c r="F55" s="4">
        <v>1</v>
      </c>
      <c r="G55" s="4" t="s">
        <v>98</v>
      </c>
      <c r="H55" s="3">
        <v>350863</v>
      </c>
      <c r="I55" s="3">
        <f t="shared" si="9"/>
        <v>350863</v>
      </c>
      <c r="J55" s="92">
        <v>5</v>
      </c>
      <c r="K55" s="104">
        <f t="shared" si="10"/>
        <v>6</v>
      </c>
      <c r="L55" s="74">
        <v>230986.33</v>
      </c>
      <c r="M55" s="75">
        <v>194106.16</v>
      </c>
      <c r="N55" s="75">
        <v>36880.17</v>
      </c>
      <c r="O55" s="75">
        <v>230986.33</v>
      </c>
      <c r="P55" s="76">
        <f t="shared" si="11"/>
        <v>1385917.98</v>
      </c>
      <c r="Q55" s="93"/>
      <c r="R55" s="93"/>
      <c r="U55" s="75">
        <v>19753.560000000001</v>
      </c>
      <c r="V55" s="75">
        <v>3753.18</v>
      </c>
      <c r="W55" s="75">
        <v>23506.74</v>
      </c>
      <c r="X55" s="75">
        <v>94026.96</v>
      </c>
    </row>
    <row r="56" spans="1:24" ht="43.2" x14ac:dyDescent="0.3">
      <c r="A56" s="4">
        <v>37</v>
      </c>
      <c r="B56" s="4" t="s">
        <v>99</v>
      </c>
      <c r="C56" s="4">
        <v>31261601</v>
      </c>
      <c r="D56" s="4" t="s">
        <v>21</v>
      </c>
      <c r="E56" s="54" t="s">
        <v>100</v>
      </c>
      <c r="F56" s="4">
        <v>1</v>
      </c>
      <c r="G56" s="4" t="s">
        <v>98</v>
      </c>
      <c r="H56" s="3">
        <v>524976</v>
      </c>
      <c r="I56" s="3">
        <f t="shared" si="9"/>
        <v>524976</v>
      </c>
      <c r="J56" s="92"/>
      <c r="K56" s="104">
        <f t="shared" si="10"/>
        <v>1</v>
      </c>
      <c r="L56" s="74">
        <v>345663.3</v>
      </c>
      <c r="M56" s="75">
        <v>290473.36</v>
      </c>
      <c r="N56" s="75">
        <v>55189.94</v>
      </c>
      <c r="O56" s="75">
        <v>345663.3</v>
      </c>
      <c r="P56" s="76">
        <f t="shared" si="11"/>
        <v>345663.3</v>
      </c>
      <c r="Q56" s="77" t="s">
        <v>685</v>
      </c>
      <c r="R56" s="78" t="s">
        <v>686</v>
      </c>
      <c r="U56" s="75">
        <v>17833.080000000002</v>
      </c>
      <c r="V56" s="75">
        <v>3388.29</v>
      </c>
      <c r="W56" s="75">
        <v>21221.37</v>
      </c>
      <c r="X56" s="75">
        <v>530534.25</v>
      </c>
    </row>
    <row r="57" spans="1:24" ht="21" customHeight="1" x14ac:dyDescent="0.3">
      <c r="A57" s="155" t="s">
        <v>14</v>
      </c>
      <c r="B57" s="155"/>
      <c r="C57" s="155"/>
      <c r="D57" s="155"/>
      <c r="E57" s="155"/>
      <c r="F57" s="155"/>
      <c r="G57" s="155"/>
      <c r="H57" s="155"/>
      <c r="I57" s="95">
        <f>SUM(I51:I56)</f>
        <v>9752564</v>
      </c>
      <c r="J57" s="96"/>
      <c r="K57" s="104">
        <f t="shared" si="10"/>
        <v>0</v>
      </c>
      <c r="L57" s="97"/>
      <c r="M57" s="6"/>
      <c r="N57" s="6"/>
      <c r="O57" s="6"/>
      <c r="P57" s="81">
        <f>SUM(P51:P56)</f>
        <v>9727381.3300000001</v>
      </c>
      <c r="Q57" s="86">
        <v>9752564</v>
      </c>
      <c r="R57" s="6">
        <f>I57-P57</f>
        <v>25182.669999999925</v>
      </c>
      <c r="U57" s="75">
        <v>64336.25</v>
      </c>
      <c r="V57" s="75">
        <v>12223.89</v>
      </c>
      <c r="W57" s="75">
        <v>76560.14</v>
      </c>
      <c r="X57" s="75">
        <v>229680.41999999998</v>
      </c>
    </row>
    <row r="58" spans="1:24" ht="41.25" customHeight="1" x14ac:dyDescent="0.3">
      <c r="A58" s="155" t="s">
        <v>101</v>
      </c>
      <c r="B58" s="155"/>
      <c r="C58" s="155"/>
      <c r="D58" s="155"/>
      <c r="E58" s="155"/>
      <c r="F58" s="155"/>
      <c r="G58" s="155"/>
      <c r="H58" s="155"/>
      <c r="I58" s="155"/>
      <c r="J58" s="2"/>
      <c r="K58" s="64">
        <f t="shared" si="10"/>
        <v>0</v>
      </c>
      <c r="L58" s="87"/>
      <c r="M58" s="2"/>
      <c r="N58" s="2"/>
      <c r="O58" s="2"/>
      <c r="P58" s="2"/>
      <c r="Q58" s="88"/>
      <c r="R58" s="88"/>
      <c r="U58" s="75">
        <v>64747.78</v>
      </c>
      <c r="V58" s="75">
        <v>12302.08</v>
      </c>
      <c r="W58" s="75">
        <v>77049.86</v>
      </c>
      <c r="X58" s="75">
        <v>231149.58000000002</v>
      </c>
    </row>
    <row r="59" spans="1:24" ht="41.25" customHeight="1" x14ac:dyDescent="0.3">
      <c r="A59" s="2" t="s">
        <v>1</v>
      </c>
      <c r="B59" s="2" t="s">
        <v>2</v>
      </c>
      <c r="C59" s="2" t="s">
        <v>3</v>
      </c>
      <c r="D59" s="2" t="s">
        <v>4</v>
      </c>
      <c r="E59" s="64" t="s">
        <v>5</v>
      </c>
      <c r="F59" s="2" t="s">
        <v>676</v>
      </c>
      <c r="G59" s="2" t="s">
        <v>7</v>
      </c>
      <c r="H59" s="2" t="s">
        <v>677</v>
      </c>
      <c r="I59" s="2" t="s">
        <v>678</v>
      </c>
      <c r="J59" s="65" t="s">
        <v>679</v>
      </c>
      <c r="K59" s="66" t="s">
        <v>680</v>
      </c>
      <c r="L59" s="68"/>
      <c r="M59" s="68" t="s">
        <v>687</v>
      </c>
      <c r="N59" s="68"/>
      <c r="O59" s="68"/>
      <c r="P59" s="68" t="s">
        <v>9</v>
      </c>
      <c r="U59" s="75">
        <v>218455.17</v>
      </c>
      <c r="V59" s="75">
        <v>41506.480000000003</v>
      </c>
      <c r="W59" s="75">
        <v>259961.65</v>
      </c>
      <c r="X59" s="75">
        <v>519923.3</v>
      </c>
    </row>
    <row r="60" spans="1:24" ht="28.8" x14ac:dyDescent="0.3">
      <c r="A60" s="4">
        <v>38</v>
      </c>
      <c r="B60" s="4" t="s">
        <v>102</v>
      </c>
      <c r="C60" s="4">
        <v>60121001</v>
      </c>
      <c r="D60" s="4" t="s">
        <v>11</v>
      </c>
      <c r="E60" s="54" t="s">
        <v>103</v>
      </c>
      <c r="F60" s="4">
        <v>4</v>
      </c>
      <c r="G60" s="4" t="s">
        <v>104</v>
      </c>
      <c r="H60" s="3">
        <v>35747.000000000502</v>
      </c>
      <c r="I60" s="3">
        <f t="shared" ref="I60:I123" si="12">H60*F60</f>
        <v>142988.00000000201</v>
      </c>
      <c r="J60" s="72">
        <v>0</v>
      </c>
      <c r="K60" s="73">
        <f t="shared" ref="K60:K123" si="13">J60+F60</f>
        <v>4</v>
      </c>
      <c r="L60" s="74">
        <v>23506.74</v>
      </c>
      <c r="M60" s="75">
        <v>19753.560000000001</v>
      </c>
      <c r="N60" s="75">
        <v>3753.18</v>
      </c>
      <c r="O60" s="75">
        <v>23506.74</v>
      </c>
      <c r="P60" s="76">
        <f t="shared" ref="P60:P123" si="14">L60*K60</f>
        <v>94026.96</v>
      </c>
      <c r="U60" s="75">
        <v>171952</v>
      </c>
      <c r="V60" s="75">
        <v>32670.880000000001</v>
      </c>
      <c r="W60" s="75">
        <v>204622.88</v>
      </c>
      <c r="X60" s="75">
        <v>409245.76</v>
      </c>
    </row>
    <row r="61" spans="1:24" ht="54" customHeight="1" x14ac:dyDescent="0.3">
      <c r="A61" s="4">
        <v>39</v>
      </c>
      <c r="B61" s="4" t="s">
        <v>105</v>
      </c>
      <c r="C61" s="4">
        <v>31211500</v>
      </c>
      <c r="D61" s="4" t="s">
        <v>11</v>
      </c>
      <c r="E61" s="54" t="s">
        <v>106</v>
      </c>
      <c r="F61" s="4">
        <v>25</v>
      </c>
      <c r="G61" s="4" t="s">
        <v>104</v>
      </c>
      <c r="H61" s="3">
        <v>32259.000000000098</v>
      </c>
      <c r="I61" s="3">
        <f t="shared" si="12"/>
        <v>806475.00000000244</v>
      </c>
      <c r="J61" s="82"/>
      <c r="K61" s="105">
        <f t="shared" si="13"/>
        <v>25</v>
      </c>
      <c r="L61" s="74">
        <v>21221.37</v>
      </c>
      <c r="M61" s="75">
        <v>17833.080000000002</v>
      </c>
      <c r="N61" s="75">
        <v>3388.29</v>
      </c>
      <c r="O61" s="75">
        <v>21221.37</v>
      </c>
      <c r="P61" s="76">
        <f t="shared" si="14"/>
        <v>530534.25</v>
      </c>
      <c r="U61" s="75">
        <v>164407.23000000001</v>
      </c>
      <c r="V61" s="75">
        <v>31237.37</v>
      </c>
      <c r="W61" s="75">
        <v>195644.6</v>
      </c>
      <c r="X61" s="75">
        <v>391289.2</v>
      </c>
    </row>
    <row r="62" spans="1:24" ht="43.2" x14ac:dyDescent="0.3">
      <c r="A62" s="4">
        <v>40</v>
      </c>
      <c r="B62" s="4" t="s">
        <v>107</v>
      </c>
      <c r="C62" s="4">
        <v>31211507</v>
      </c>
      <c r="D62" s="4" t="s">
        <v>11</v>
      </c>
      <c r="E62" s="54" t="s">
        <v>108</v>
      </c>
      <c r="F62" s="4">
        <v>3</v>
      </c>
      <c r="G62" s="4" t="s">
        <v>104</v>
      </c>
      <c r="H62" s="3">
        <v>116304</v>
      </c>
      <c r="I62" s="3">
        <f t="shared" si="12"/>
        <v>348912</v>
      </c>
      <c r="J62" s="92"/>
      <c r="K62" s="104">
        <f t="shared" si="13"/>
        <v>3</v>
      </c>
      <c r="L62" s="74">
        <v>76560.14</v>
      </c>
      <c r="M62" s="75">
        <v>64336.25</v>
      </c>
      <c r="N62" s="75">
        <v>12223.89</v>
      </c>
      <c r="O62" s="75">
        <v>76560.14</v>
      </c>
      <c r="P62" s="76">
        <f t="shared" si="14"/>
        <v>229680.41999999998</v>
      </c>
      <c r="Q62" s="93"/>
      <c r="R62" s="93"/>
      <c r="U62" s="75">
        <v>148974.76999999999</v>
      </c>
      <c r="V62" s="75">
        <v>28305.21</v>
      </c>
      <c r="W62" s="75">
        <v>177279.98</v>
      </c>
      <c r="X62" s="75">
        <v>709119.92</v>
      </c>
    </row>
    <row r="63" spans="1:24" ht="43.2" x14ac:dyDescent="0.3">
      <c r="A63" s="4">
        <v>41</v>
      </c>
      <c r="B63" s="4" t="s">
        <v>109</v>
      </c>
      <c r="C63" s="4">
        <v>31211507</v>
      </c>
      <c r="D63" s="4" t="s">
        <v>11</v>
      </c>
      <c r="E63" s="54" t="s">
        <v>110</v>
      </c>
      <c r="F63" s="4">
        <v>3</v>
      </c>
      <c r="G63" s="4" t="s">
        <v>104</v>
      </c>
      <c r="H63" s="3">
        <v>117075</v>
      </c>
      <c r="I63" s="3">
        <f t="shared" si="12"/>
        <v>351225</v>
      </c>
      <c r="J63" s="92"/>
      <c r="K63" s="104">
        <f t="shared" si="13"/>
        <v>3</v>
      </c>
      <c r="L63" s="74">
        <v>77049.86</v>
      </c>
      <c r="M63" s="75">
        <v>64747.78</v>
      </c>
      <c r="N63" s="75">
        <v>12302.08</v>
      </c>
      <c r="O63" s="75">
        <v>77049.86</v>
      </c>
      <c r="P63" s="76">
        <f t="shared" si="14"/>
        <v>231149.58000000002</v>
      </c>
      <c r="Q63" s="93"/>
      <c r="R63" s="93"/>
      <c r="U63" s="75">
        <v>175587.20000000001</v>
      </c>
      <c r="V63" s="75">
        <v>33361.57</v>
      </c>
      <c r="W63" s="75">
        <v>208948.77</v>
      </c>
      <c r="X63" s="75">
        <v>417897.54</v>
      </c>
    </row>
    <row r="64" spans="1:24" ht="28.8" x14ac:dyDescent="0.3">
      <c r="A64" s="4">
        <v>42</v>
      </c>
      <c r="B64" s="4" t="s">
        <v>111</v>
      </c>
      <c r="C64" s="4">
        <v>12164903</v>
      </c>
      <c r="D64" s="4" t="s">
        <v>11</v>
      </c>
      <c r="E64" s="54" t="s">
        <v>112</v>
      </c>
      <c r="F64" s="4">
        <v>2</v>
      </c>
      <c r="G64" s="4" t="s">
        <v>104</v>
      </c>
      <c r="H64" s="3">
        <v>394883</v>
      </c>
      <c r="I64" s="3">
        <f t="shared" si="12"/>
        <v>789766</v>
      </c>
      <c r="J64" s="92"/>
      <c r="K64" s="104">
        <f t="shared" si="13"/>
        <v>2</v>
      </c>
      <c r="L64" s="74">
        <v>259961.65</v>
      </c>
      <c r="M64" s="75">
        <v>218455.17</v>
      </c>
      <c r="N64" s="75">
        <v>41506.480000000003</v>
      </c>
      <c r="O64" s="75">
        <v>259961.65</v>
      </c>
      <c r="P64" s="76">
        <f t="shared" si="14"/>
        <v>519923.3</v>
      </c>
      <c r="Q64" s="93"/>
      <c r="R64" s="93"/>
      <c r="U64" s="75">
        <v>125174.47</v>
      </c>
      <c r="V64" s="75">
        <v>23783.15</v>
      </c>
      <c r="W64" s="75">
        <v>148957.62</v>
      </c>
      <c r="X64" s="75">
        <v>297915.24</v>
      </c>
    </row>
    <row r="65" spans="1:24" ht="28.8" x14ac:dyDescent="0.3">
      <c r="A65" s="4">
        <v>43</v>
      </c>
      <c r="B65" s="4" t="s">
        <v>113</v>
      </c>
      <c r="C65" s="4">
        <v>31201605</v>
      </c>
      <c r="D65" s="4" t="s">
        <v>11</v>
      </c>
      <c r="E65" s="54" t="s">
        <v>114</v>
      </c>
      <c r="F65" s="4">
        <v>2</v>
      </c>
      <c r="G65" s="4" t="s">
        <v>104</v>
      </c>
      <c r="H65" s="3">
        <v>310826</v>
      </c>
      <c r="I65" s="3">
        <f t="shared" si="12"/>
        <v>621652</v>
      </c>
      <c r="J65" s="92"/>
      <c r="K65" s="104">
        <f t="shared" si="13"/>
        <v>2</v>
      </c>
      <c r="L65" s="74">
        <v>204622.88</v>
      </c>
      <c r="M65" s="75">
        <v>171952</v>
      </c>
      <c r="N65" s="75">
        <v>32670.880000000001</v>
      </c>
      <c r="O65" s="75">
        <v>204622.88</v>
      </c>
      <c r="P65" s="76">
        <f t="shared" si="14"/>
        <v>409245.76</v>
      </c>
      <c r="Q65" s="93"/>
      <c r="R65" s="93"/>
      <c r="U65" s="75">
        <v>318869.09999999998</v>
      </c>
      <c r="V65" s="75">
        <v>60585.13</v>
      </c>
      <c r="W65" s="75">
        <v>379454.23</v>
      </c>
      <c r="X65" s="75">
        <v>379454.23</v>
      </c>
    </row>
    <row r="66" spans="1:24" ht="33" customHeight="1" x14ac:dyDescent="0.3">
      <c r="A66" s="4">
        <v>44</v>
      </c>
      <c r="B66" s="4" t="s">
        <v>115</v>
      </c>
      <c r="C66" s="4">
        <v>12164903</v>
      </c>
      <c r="D66" s="4" t="s">
        <v>11</v>
      </c>
      <c r="E66" s="54" t="s">
        <v>116</v>
      </c>
      <c r="F66" s="4">
        <v>2</v>
      </c>
      <c r="G66" s="4" t="s">
        <v>104</v>
      </c>
      <c r="H66" s="3">
        <v>297234</v>
      </c>
      <c r="I66" s="3">
        <f t="shared" si="12"/>
        <v>594468</v>
      </c>
      <c r="J66" s="92"/>
      <c r="K66" s="104">
        <f t="shared" si="13"/>
        <v>2</v>
      </c>
      <c r="L66" s="74">
        <v>195644.6</v>
      </c>
      <c r="M66" s="75">
        <v>164407.23000000001</v>
      </c>
      <c r="N66" s="75">
        <v>31237.37</v>
      </c>
      <c r="O66" s="75">
        <v>195644.6</v>
      </c>
      <c r="P66" s="76">
        <f t="shared" si="14"/>
        <v>391289.2</v>
      </c>
      <c r="Q66" s="93"/>
      <c r="R66" s="93"/>
      <c r="U66" s="75">
        <v>125380.24</v>
      </c>
      <c r="V66" s="75">
        <v>23822.25</v>
      </c>
      <c r="W66" s="75">
        <v>149202.49</v>
      </c>
      <c r="X66" s="75">
        <v>1044417.4299999999</v>
      </c>
    </row>
    <row r="67" spans="1:24" ht="43.2" x14ac:dyDescent="0.3">
      <c r="A67" s="4">
        <v>45</v>
      </c>
      <c r="B67" s="4" t="s">
        <v>117</v>
      </c>
      <c r="C67" s="4">
        <v>12164903</v>
      </c>
      <c r="D67" s="4" t="s">
        <v>11</v>
      </c>
      <c r="E67" s="54" t="s">
        <v>118</v>
      </c>
      <c r="F67" s="4">
        <v>4</v>
      </c>
      <c r="G67" s="4" t="s">
        <v>104</v>
      </c>
      <c r="H67" s="3">
        <v>269338</v>
      </c>
      <c r="I67" s="3">
        <f t="shared" si="12"/>
        <v>1077352</v>
      </c>
      <c r="J67" s="92"/>
      <c r="K67" s="104">
        <f t="shared" si="13"/>
        <v>4</v>
      </c>
      <c r="L67" s="74">
        <v>177279.98</v>
      </c>
      <c r="M67" s="75">
        <v>148974.76999999999</v>
      </c>
      <c r="N67" s="75">
        <v>28305.21</v>
      </c>
      <c r="O67" s="75">
        <v>177279.98</v>
      </c>
      <c r="P67" s="76">
        <f t="shared" si="14"/>
        <v>709119.92</v>
      </c>
      <c r="Q67" s="93"/>
      <c r="R67" s="93"/>
      <c r="U67" s="75">
        <v>149111.94</v>
      </c>
      <c r="V67" s="75">
        <v>28331.27</v>
      </c>
      <c r="W67" s="75">
        <v>177443.21</v>
      </c>
      <c r="X67" s="75">
        <v>532329.63</v>
      </c>
    </row>
    <row r="68" spans="1:24" ht="48.75" customHeight="1" x14ac:dyDescent="0.3">
      <c r="A68" s="4">
        <v>46</v>
      </c>
      <c r="B68" s="4" t="s">
        <v>119</v>
      </c>
      <c r="C68" s="4">
        <v>31211507</v>
      </c>
      <c r="D68" s="4" t="s">
        <v>11</v>
      </c>
      <c r="E68" s="54" t="s">
        <v>120</v>
      </c>
      <c r="F68" s="4">
        <v>2</v>
      </c>
      <c r="G68" s="4" t="s">
        <v>104</v>
      </c>
      <c r="H68" s="3">
        <v>317339</v>
      </c>
      <c r="I68" s="3">
        <f t="shared" si="12"/>
        <v>634678</v>
      </c>
      <c r="J68" s="92"/>
      <c r="K68" s="104">
        <f t="shared" si="13"/>
        <v>2</v>
      </c>
      <c r="L68" s="74">
        <v>208948.77</v>
      </c>
      <c r="M68" s="75">
        <v>175587.20000000001</v>
      </c>
      <c r="N68" s="75">
        <v>33361.57</v>
      </c>
      <c r="O68" s="75">
        <v>208948.77</v>
      </c>
      <c r="P68" s="76">
        <f t="shared" si="14"/>
        <v>417897.54</v>
      </c>
      <c r="Q68" s="93"/>
      <c r="R68" s="93"/>
      <c r="U68" s="75">
        <v>148631.82</v>
      </c>
      <c r="V68" s="75">
        <v>28240.05</v>
      </c>
      <c r="W68" s="75">
        <v>176871.87</v>
      </c>
      <c r="X68" s="75">
        <v>530615.61</v>
      </c>
    </row>
    <row r="69" spans="1:24" s="103" customFormat="1" ht="43.2" x14ac:dyDescent="0.3">
      <c r="A69" s="98">
        <v>47</v>
      </c>
      <c r="B69" s="98" t="s">
        <v>121</v>
      </c>
      <c r="C69" s="98">
        <v>31211507</v>
      </c>
      <c r="D69" s="98" t="s">
        <v>11</v>
      </c>
      <c r="E69" s="54" t="s">
        <v>122</v>
      </c>
      <c r="F69" s="98">
        <v>2</v>
      </c>
      <c r="G69" s="98" t="s">
        <v>104</v>
      </c>
      <c r="H69" s="99">
        <v>226296</v>
      </c>
      <c r="I69" s="99">
        <f t="shared" si="12"/>
        <v>452592</v>
      </c>
      <c r="J69" s="106"/>
      <c r="K69" s="104">
        <f t="shared" si="13"/>
        <v>2</v>
      </c>
      <c r="L69" s="74">
        <v>148957.62</v>
      </c>
      <c r="M69" s="75">
        <v>125174.47</v>
      </c>
      <c r="N69" s="75">
        <v>23783.15</v>
      </c>
      <c r="O69" s="75">
        <v>148957.62</v>
      </c>
      <c r="P69" s="76">
        <f t="shared" si="14"/>
        <v>297915.24</v>
      </c>
      <c r="Q69" s="107"/>
      <c r="R69" s="107"/>
      <c r="U69" s="75">
        <v>147808.76</v>
      </c>
      <c r="V69" s="75">
        <v>28083.66</v>
      </c>
      <c r="W69" s="75">
        <v>175892.42</v>
      </c>
      <c r="X69" s="75">
        <v>527677.26</v>
      </c>
    </row>
    <row r="70" spans="1:24" ht="28.8" x14ac:dyDescent="0.3">
      <c r="A70" s="4">
        <v>48</v>
      </c>
      <c r="B70" s="4" t="s">
        <v>123</v>
      </c>
      <c r="C70" s="4">
        <v>31211501</v>
      </c>
      <c r="D70" s="4" t="s">
        <v>69</v>
      </c>
      <c r="E70" s="54" t="s">
        <v>124</v>
      </c>
      <c r="F70" s="4">
        <v>1</v>
      </c>
      <c r="G70" s="4" t="s">
        <v>104</v>
      </c>
      <c r="H70" s="3">
        <v>576293</v>
      </c>
      <c r="I70" s="3">
        <f t="shared" si="12"/>
        <v>576293</v>
      </c>
      <c r="J70" s="92"/>
      <c r="K70" s="104">
        <f t="shared" si="13"/>
        <v>1</v>
      </c>
      <c r="L70" s="74">
        <v>379454.23</v>
      </c>
      <c r="M70" s="75">
        <v>318869.09999999998</v>
      </c>
      <c r="N70" s="75">
        <v>60585.13</v>
      </c>
      <c r="O70" s="75">
        <v>379454.23</v>
      </c>
      <c r="P70" s="76">
        <f t="shared" si="14"/>
        <v>379454.23</v>
      </c>
      <c r="Q70" s="93"/>
      <c r="R70" s="93"/>
      <c r="U70" s="75">
        <v>148494.64000000001</v>
      </c>
      <c r="V70" s="75">
        <v>28213.98</v>
      </c>
      <c r="W70" s="75">
        <v>176708.62</v>
      </c>
      <c r="X70" s="75">
        <v>706834.48</v>
      </c>
    </row>
    <row r="71" spans="1:24" ht="28.8" x14ac:dyDescent="0.3">
      <c r="A71" s="4">
        <v>49</v>
      </c>
      <c r="B71" s="4" t="s">
        <v>125</v>
      </c>
      <c r="C71" s="4">
        <v>31211507</v>
      </c>
      <c r="D71" s="4" t="s">
        <v>11</v>
      </c>
      <c r="E71" s="54" t="s">
        <v>126</v>
      </c>
      <c r="F71" s="4">
        <v>7</v>
      </c>
      <c r="G71" s="4" t="s">
        <v>104</v>
      </c>
      <c r="H71" s="3">
        <v>226660</v>
      </c>
      <c r="I71" s="3">
        <f t="shared" si="12"/>
        <v>1586620</v>
      </c>
      <c r="J71" s="92"/>
      <c r="K71" s="104">
        <f t="shared" si="13"/>
        <v>7</v>
      </c>
      <c r="L71" s="74">
        <v>149202.49</v>
      </c>
      <c r="M71" s="75">
        <v>125380.24</v>
      </c>
      <c r="N71" s="75">
        <v>23822.25</v>
      </c>
      <c r="O71" s="75">
        <v>149202.49</v>
      </c>
      <c r="P71" s="76">
        <f t="shared" si="14"/>
        <v>1044417.4299999999</v>
      </c>
      <c r="Q71" s="93"/>
      <c r="R71" s="93"/>
      <c r="U71" s="75">
        <v>148631.82</v>
      </c>
      <c r="V71" s="75">
        <v>28240.05</v>
      </c>
      <c r="W71" s="75">
        <v>176871.87</v>
      </c>
      <c r="X71" s="75">
        <v>530615.61</v>
      </c>
    </row>
    <row r="72" spans="1:24" ht="43.2" x14ac:dyDescent="0.3">
      <c r="A72" s="4">
        <v>50</v>
      </c>
      <c r="B72" s="4" t="s">
        <v>127</v>
      </c>
      <c r="C72" s="4">
        <v>31211507</v>
      </c>
      <c r="D72" s="4" t="s">
        <v>11</v>
      </c>
      <c r="E72" s="54" t="s">
        <v>128</v>
      </c>
      <c r="F72" s="4">
        <v>3</v>
      </c>
      <c r="G72" s="4" t="s">
        <v>104</v>
      </c>
      <c r="H72" s="3">
        <v>269562</v>
      </c>
      <c r="I72" s="3">
        <f t="shared" si="12"/>
        <v>808686</v>
      </c>
      <c r="J72" s="92"/>
      <c r="K72" s="104">
        <f t="shared" si="13"/>
        <v>3</v>
      </c>
      <c r="L72" s="74">
        <v>177443.21</v>
      </c>
      <c r="M72" s="75">
        <v>149111.94</v>
      </c>
      <c r="N72" s="75">
        <v>28331.27</v>
      </c>
      <c r="O72" s="75">
        <v>177443.21</v>
      </c>
      <c r="P72" s="76">
        <f t="shared" si="14"/>
        <v>532329.63</v>
      </c>
      <c r="Q72" s="93"/>
      <c r="R72" s="93"/>
      <c r="U72" s="75">
        <v>148083.10999999999</v>
      </c>
      <c r="V72" s="75">
        <v>28135.79</v>
      </c>
      <c r="W72" s="75">
        <v>176218.9</v>
      </c>
      <c r="X72" s="75">
        <v>528656.69999999995</v>
      </c>
    </row>
    <row r="73" spans="1:24" s="103" customFormat="1" ht="43.2" x14ac:dyDescent="0.3">
      <c r="A73" s="98">
        <v>51</v>
      </c>
      <c r="B73" s="98" t="s">
        <v>129</v>
      </c>
      <c r="C73" s="98">
        <v>31211507</v>
      </c>
      <c r="D73" s="98" t="s">
        <v>11</v>
      </c>
      <c r="E73" s="54" t="s">
        <v>130</v>
      </c>
      <c r="F73" s="98">
        <v>3</v>
      </c>
      <c r="G73" s="98" t="s">
        <v>104</v>
      </c>
      <c r="H73" s="99">
        <v>268721</v>
      </c>
      <c r="I73" s="99">
        <f t="shared" si="12"/>
        <v>806163</v>
      </c>
      <c r="J73" s="106"/>
      <c r="K73" s="104">
        <f t="shared" si="13"/>
        <v>3</v>
      </c>
      <c r="L73" s="74">
        <v>176871.87</v>
      </c>
      <c r="M73" s="75">
        <v>148631.82</v>
      </c>
      <c r="N73" s="75">
        <v>28240.05</v>
      </c>
      <c r="O73" s="75">
        <v>176871.87</v>
      </c>
      <c r="P73" s="76">
        <f t="shared" si="14"/>
        <v>530615.61</v>
      </c>
      <c r="Q73" s="107"/>
      <c r="R73" s="107"/>
      <c r="U73" s="75">
        <v>218455.17</v>
      </c>
      <c r="V73" s="75">
        <v>41506.480000000003</v>
      </c>
      <c r="W73" s="75">
        <v>259961.65</v>
      </c>
      <c r="X73" s="75">
        <v>779884.95</v>
      </c>
    </row>
    <row r="74" spans="1:24" ht="28.8" x14ac:dyDescent="0.3">
      <c r="A74" s="4">
        <v>52</v>
      </c>
      <c r="B74" s="4" t="s">
        <v>131</v>
      </c>
      <c r="C74" s="4">
        <v>31211507</v>
      </c>
      <c r="D74" s="4" t="s">
        <v>11</v>
      </c>
      <c r="E74" s="54" t="s">
        <v>132</v>
      </c>
      <c r="F74" s="4">
        <v>3</v>
      </c>
      <c r="G74" s="4" t="s">
        <v>104</v>
      </c>
      <c r="H74" s="3">
        <v>267246</v>
      </c>
      <c r="I74" s="3">
        <f t="shared" si="12"/>
        <v>801738</v>
      </c>
      <c r="J74" s="92"/>
      <c r="K74" s="104">
        <f t="shared" si="13"/>
        <v>3</v>
      </c>
      <c r="L74" s="74">
        <v>175892.42</v>
      </c>
      <c r="M74" s="75">
        <v>147808.76</v>
      </c>
      <c r="N74" s="75">
        <v>28083.66</v>
      </c>
      <c r="O74" s="75">
        <v>175892.42</v>
      </c>
      <c r="P74" s="76">
        <f t="shared" si="14"/>
        <v>527677.26</v>
      </c>
      <c r="Q74" s="93"/>
      <c r="R74" s="93"/>
      <c r="U74" s="75">
        <v>971491.06</v>
      </c>
      <c r="V74" s="75">
        <v>184583.3</v>
      </c>
      <c r="W74" s="75">
        <v>1156074.3600000001</v>
      </c>
      <c r="X74" s="75">
        <v>8092520.5200000005</v>
      </c>
    </row>
    <row r="75" spans="1:24" s="103" customFormat="1" ht="43.2" x14ac:dyDescent="0.3">
      <c r="A75" s="98">
        <v>53</v>
      </c>
      <c r="B75" s="98" t="s">
        <v>133</v>
      </c>
      <c r="C75" s="98">
        <v>31211507</v>
      </c>
      <c r="D75" s="98" t="s">
        <v>11</v>
      </c>
      <c r="E75" s="54" t="s">
        <v>134</v>
      </c>
      <c r="F75" s="98">
        <v>4</v>
      </c>
      <c r="G75" s="98" t="s">
        <v>104</v>
      </c>
      <c r="H75" s="99">
        <v>268420</v>
      </c>
      <c r="I75" s="99">
        <f t="shared" si="12"/>
        <v>1073680</v>
      </c>
      <c r="J75" s="106"/>
      <c r="K75" s="104">
        <f t="shared" si="13"/>
        <v>4</v>
      </c>
      <c r="L75" s="74">
        <v>176708.62</v>
      </c>
      <c r="M75" s="75">
        <v>148494.64000000001</v>
      </c>
      <c r="N75" s="75">
        <v>28213.98</v>
      </c>
      <c r="O75" s="75">
        <v>176708.62</v>
      </c>
      <c r="P75" s="76">
        <f t="shared" si="14"/>
        <v>706834.48</v>
      </c>
      <c r="Q75" s="107"/>
      <c r="R75" s="107"/>
      <c r="U75" s="75">
        <v>860171.51</v>
      </c>
      <c r="V75" s="75">
        <v>163432.59</v>
      </c>
      <c r="W75" s="75">
        <v>1023604.1</v>
      </c>
      <c r="X75" s="75">
        <v>5118020.5</v>
      </c>
    </row>
    <row r="76" spans="1:24" ht="43.2" x14ac:dyDescent="0.3">
      <c r="A76" s="4">
        <v>54</v>
      </c>
      <c r="B76" s="4" t="s">
        <v>135</v>
      </c>
      <c r="C76" s="4">
        <v>31211507</v>
      </c>
      <c r="D76" s="4" t="s">
        <v>11</v>
      </c>
      <c r="E76" s="54" t="s">
        <v>136</v>
      </c>
      <c r="F76" s="4">
        <v>3</v>
      </c>
      <c r="G76" s="4" t="s">
        <v>104</v>
      </c>
      <c r="H76" s="3">
        <v>268721</v>
      </c>
      <c r="I76" s="3">
        <f t="shared" si="12"/>
        <v>806163</v>
      </c>
      <c r="J76" s="92"/>
      <c r="K76" s="104">
        <f t="shared" si="13"/>
        <v>3</v>
      </c>
      <c r="L76" s="74">
        <v>176871.87</v>
      </c>
      <c r="M76" s="75">
        <v>148631.82</v>
      </c>
      <c r="N76" s="75">
        <v>28240.05</v>
      </c>
      <c r="O76" s="75">
        <v>176871.87</v>
      </c>
      <c r="P76" s="76">
        <f t="shared" si="14"/>
        <v>530615.61</v>
      </c>
      <c r="Q76" s="93"/>
      <c r="R76" s="93"/>
      <c r="U76" s="75">
        <v>2336818.71</v>
      </c>
      <c r="V76" s="75">
        <v>443995.55</v>
      </c>
      <c r="W76" s="75">
        <v>2780814.26</v>
      </c>
      <c r="X76" s="75">
        <v>13904071.299999999</v>
      </c>
    </row>
    <row r="77" spans="1:24" ht="43.2" x14ac:dyDescent="0.3">
      <c r="A77" s="4">
        <v>55</v>
      </c>
      <c r="B77" s="4" t="s">
        <v>137</v>
      </c>
      <c r="C77" s="4">
        <v>31211507</v>
      </c>
      <c r="D77" s="4" t="s">
        <v>11</v>
      </c>
      <c r="E77" s="54" t="s">
        <v>138</v>
      </c>
      <c r="F77" s="4">
        <v>3</v>
      </c>
      <c r="G77" s="4" t="s">
        <v>104</v>
      </c>
      <c r="H77" s="3">
        <v>267657</v>
      </c>
      <c r="I77" s="3">
        <f t="shared" si="12"/>
        <v>802971</v>
      </c>
      <c r="J77" s="92"/>
      <c r="K77" s="104">
        <f t="shared" si="13"/>
        <v>3</v>
      </c>
      <c r="L77" s="74">
        <v>176218.9</v>
      </c>
      <c r="M77" s="75">
        <v>148083.10999999999</v>
      </c>
      <c r="N77" s="75">
        <v>28135.79</v>
      </c>
      <c r="O77" s="75">
        <v>176218.9</v>
      </c>
      <c r="P77" s="76">
        <f t="shared" si="14"/>
        <v>528656.69999999995</v>
      </c>
      <c r="Q77" s="93"/>
      <c r="R77" s="93"/>
      <c r="U77" s="75">
        <v>454194.7</v>
      </c>
      <c r="V77" s="75">
        <v>86296.99</v>
      </c>
      <c r="W77" s="75">
        <v>540491.68999999994</v>
      </c>
      <c r="X77" s="75">
        <v>1080983.3799999999</v>
      </c>
    </row>
    <row r="78" spans="1:24" ht="28.8" x14ac:dyDescent="0.3">
      <c r="A78" s="4">
        <v>56</v>
      </c>
      <c r="B78" s="4" t="s">
        <v>139</v>
      </c>
      <c r="C78" s="4">
        <v>12164903</v>
      </c>
      <c r="D78" s="4" t="s">
        <v>11</v>
      </c>
      <c r="E78" s="54" t="s">
        <v>140</v>
      </c>
      <c r="F78" s="4">
        <v>3</v>
      </c>
      <c r="G78" s="4" t="s">
        <v>104</v>
      </c>
      <c r="H78" s="3">
        <v>394883</v>
      </c>
      <c r="I78" s="3">
        <f t="shared" si="12"/>
        <v>1184649</v>
      </c>
      <c r="J78" s="92"/>
      <c r="K78" s="104">
        <f t="shared" si="13"/>
        <v>3</v>
      </c>
      <c r="L78" s="74">
        <v>259961.65</v>
      </c>
      <c r="M78" s="75">
        <v>218455.17</v>
      </c>
      <c r="N78" s="75">
        <v>41506.480000000003</v>
      </c>
      <c r="O78" s="75">
        <v>259961.65</v>
      </c>
      <c r="P78" s="76">
        <f t="shared" si="14"/>
        <v>779884.95</v>
      </c>
      <c r="Q78" s="93"/>
      <c r="R78" s="93"/>
      <c r="U78" s="75">
        <v>1566567.05</v>
      </c>
      <c r="V78" s="75">
        <v>297647.74</v>
      </c>
      <c r="W78" s="75">
        <v>1864214.79</v>
      </c>
      <c r="X78" s="75">
        <v>3728429.58</v>
      </c>
    </row>
    <row r="79" spans="1:24" s="103" customFormat="1" ht="43.2" x14ac:dyDescent="0.3">
      <c r="A79" s="98">
        <v>57</v>
      </c>
      <c r="B79" s="98" t="s">
        <v>141</v>
      </c>
      <c r="C79" s="98">
        <v>31211504</v>
      </c>
      <c r="D79" s="98" t="s">
        <v>69</v>
      </c>
      <c r="E79" s="54" t="s">
        <v>142</v>
      </c>
      <c r="F79" s="98">
        <v>7</v>
      </c>
      <c r="G79" s="98" t="s">
        <v>104</v>
      </c>
      <c r="H79" s="99">
        <v>1755805</v>
      </c>
      <c r="I79" s="99">
        <f t="shared" si="12"/>
        <v>12290635</v>
      </c>
      <c r="J79" s="106"/>
      <c r="K79" s="104">
        <f t="shared" si="13"/>
        <v>7</v>
      </c>
      <c r="L79" s="74">
        <v>1156074.3600000001</v>
      </c>
      <c r="M79" s="75">
        <v>971491.06</v>
      </c>
      <c r="N79" s="75">
        <v>184583.3</v>
      </c>
      <c r="O79" s="75">
        <v>1156074.3600000001</v>
      </c>
      <c r="P79" s="76">
        <f t="shared" si="14"/>
        <v>8092520.5200000005</v>
      </c>
      <c r="Q79" s="107"/>
      <c r="R79" s="107"/>
      <c r="U79" s="75">
        <v>1632137.9</v>
      </c>
      <c r="V79" s="75">
        <v>310106.2</v>
      </c>
      <c r="W79" s="75">
        <v>1942244.1</v>
      </c>
      <c r="X79" s="75">
        <v>3884488.2</v>
      </c>
    </row>
    <row r="80" spans="1:24" s="103" customFormat="1" ht="43.2" x14ac:dyDescent="0.3">
      <c r="A80" s="98">
        <v>58</v>
      </c>
      <c r="B80" s="98" t="s">
        <v>143</v>
      </c>
      <c r="C80" s="98">
        <v>31211504</v>
      </c>
      <c r="D80" s="98" t="s">
        <v>69</v>
      </c>
      <c r="E80" s="54" t="s">
        <v>144</v>
      </c>
      <c r="F80" s="98">
        <v>5</v>
      </c>
      <c r="G80" s="98" t="s">
        <v>104</v>
      </c>
      <c r="H80" s="99">
        <v>1554649</v>
      </c>
      <c r="I80" s="99">
        <f t="shared" si="12"/>
        <v>7773245</v>
      </c>
      <c r="J80" s="106"/>
      <c r="K80" s="104">
        <f t="shared" si="13"/>
        <v>5</v>
      </c>
      <c r="L80" s="74">
        <v>1023604.1</v>
      </c>
      <c r="M80" s="75">
        <v>860171.51</v>
      </c>
      <c r="N80" s="75">
        <v>163432.59</v>
      </c>
      <c r="O80" s="75">
        <v>1023604.1</v>
      </c>
      <c r="P80" s="76">
        <f t="shared" si="14"/>
        <v>5118020.5</v>
      </c>
      <c r="Q80" s="107"/>
      <c r="R80" s="107"/>
      <c r="U80" s="75">
        <v>839800.66</v>
      </c>
      <c r="V80" s="75">
        <v>159562.13</v>
      </c>
      <c r="W80" s="75">
        <v>999362.79</v>
      </c>
      <c r="X80" s="75">
        <v>999362.79</v>
      </c>
    </row>
    <row r="81" spans="1:24" s="103" customFormat="1" ht="57.6" x14ac:dyDescent="0.3">
      <c r="A81" s="98">
        <v>59</v>
      </c>
      <c r="B81" s="98" t="s">
        <v>145</v>
      </c>
      <c r="C81" s="98">
        <v>31211504</v>
      </c>
      <c r="D81" s="98" t="s">
        <v>69</v>
      </c>
      <c r="E81" s="54" t="s">
        <v>146</v>
      </c>
      <c r="F81" s="98">
        <v>5</v>
      </c>
      <c r="G81" s="98" t="s">
        <v>104</v>
      </c>
      <c r="H81" s="99">
        <v>4223375</v>
      </c>
      <c r="I81" s="99">
        <f t="shared" si="12"/>
        <v>21116875</v>
      </c>
      <c r="J81" s="106"/>
      <c r="K81" s="104">
        <f t="shared" si="13"/>
        <v>5</v>
      </c>
      <c r="L81" s="74">
        <v>2780814.26</v>
      </c>
      <c r="M81" s="75">
        <v>2336818.71</v>
      </c>
      <c r="N81" s="75">
        <v>443995.55</v>
      </c>
      <c r="O81" s="75">
        <v>2780814.26</v>
      </c>
      <c r="P81" s="76">
        <f t="shared" si="14"/>
        <v>13904071.299999999</v>
      </c>
      <c r="Q81" s="107"/>
      <c r="R81" s="107"/>
      <c r="U81" s="75">
        <v>1090286.77</v>
      </c>
      <c r="V81" s="75">
        <v>207154.49</v>
      </c>
      <c r="W81" s="75">
        <v>1297441.26</v>
      </c>
      <c r="X81" s="75">
        <v>1297441.26</v>
      </c>
    </row>
    <row r="82" spans="1:24" ht="43.2" x14ac:dyDescent="0.3">
      <c r="A82" s="4">
        <v>60</v>
      </c>
      <c r="B82" s="4" t="s">
        <v>147</v>
      </c>
      <c r="C82" s="4">
        <v>31211504</v>
      </c>
      <c r="D82" s="4" t="s">
        <v>11</v>
      </c>
      <c r="E82" s="54" t="s">
        <v>148</v>
      </c>
      <c r="F82" s="4">
        <v>2</v>
      </c>
      <c r="G82" s="4" t="s">
        <v>104</v>
      </c>
      <c r="H82" s="3">
        <v>820881</v>
      </c>
      <c r="I82" s="3">
        <f t="shared" si="12"/>
        <v>1641762</v>
      </c>
      <c r="J82" s="92"/>
      <c r="K82" s="104">
        <f t="shared" si="13"/>
        <v>2</v>
      </c>
      <c r="L82" s="74">
        <v>540491.68999999994</v>
      </c>
      <c r="M82" s="75">
        <v>454194.7</v>
      </c>
      <c r="N82" s="75">
        <v>86296.99</v>
      </c>
      <c r="O82" s="75">
        <v>540491.68999999994</v>
      </c>
      <c r="P82" s="76">
        <f t="shared" si="14"/>
        <v>1080983.3799999999</v>
      </c>
      <c r="Q82" s="93"/>
      <c r="R82" s="93"/>
      <c r="U82" s="75">
        <v>1956425.51</v>
      </c>
      <c r="V82" s="75">
        <v>371720.85</v>
      </c>
      <c r="W82" s="75">
        <v>2328146.36</v>
      </c>
      <c r="X82" s="75">
        <v>2328146.36</v>
      </c>
    </row>
    <row r="83" spans="1:24" s="103" customFormat="1" ht="28.8" x14ac:dyDescent="0.3">
      <c r="A83" s="98">
        <v>61</v>
      </c>
      <c r="B83" s="98" t="s">
        <v>149</v>
      </c>
      <c r="C83" s="98">
        <v>31211504</v>
      </c>
      <c r="D83" s="98" t="s">
        <v>69</v>
      </c>
      <c r="E83" s="54" t="s">
        <v>150</v>
      </c>
      <c r="F83" s="98">
        <v>2</v>
      </c>
      <c r="G83" s="98" t="s">
        <v>104</v>
      </c>
      <c r="H83" s="99">
        <v>2831239</v>
      </c>
      <c r="I83" s="99">
        <f t="shared" si="12"/>
        <v>5662478</v>
      </c>
      <c r="J83" s="106"/>
      <c r="K83" s="104">
        <f t="shared" si="13"/>
        <v>2</v>
      </c>
      <c r="L83" s="74">
        <v>1864214.79</v>
      </c>
      <c r="M83" s="75">
        <v>1566567.05</v>
      </c>
      <c r="N83" s="75">
        <v>297647.74</v>
      </c>
      <c r="O83" s="75">
        <v>1864214.79</v>
      </c>
      <c r="P83" s="76">
        <f t="shared" si="14"/>
        <v>3728429.58</v>
      </c>
      <c r="Q83" s="107"/>
      <c r="R83" s="107"/>
      <c r="U83" s="75">
        <v>1061479.5</v>
      </c>
      <c r="V83" s="75">
        <v>201681.11</v>
      </c>
      <c r="W83" s="75">
        <v>1263160.6100000001</v>
      </c>
      <c r="X83" s="75">
        <v>1263160.6100000001</v>
      </c>
    </row>
    <row r="84" spans="1:24" s="103" customFormat="1" ht="43.2" x14ac:dyDescent="0.3">
      <c r="A84" s="98">
        <v>62</v>
      </c>
      <c r="B84" s="98" t="s">
        <v>151</v>
      </c>
      <c r="C84" s="98">
        <v>31211504</v>
      </c>
      <c r="D84" s="98" t="s">
        <v>69</v>
      </c>
      <c r="E84" s="54" t="s">
        <v>152</v>
      </c>
      <c r="F84" s="98">
        <v>2</v>
      </c>
      <c r="G84" s="98" t="s">
        <v>104</v>
      </c>
      <c r="H84" s="99">
        <v>2949828</v>
      </c>
      <c r="I84" s="99">
        <f t="shared" si="12"/>
        <v>5899656</v>
      </c>
      <c r="J84" s="106"/>
      <c r="K84" s="104">
        <f t="shared" si="13"/>
        <v>2</v>
      </c>
      <c r="L84" s="74">
        <v>1942244.1</v>
      </c>
      <c r="M84" s="75">
        <v>1632137.9</v>
      </c>
      <c r="N84" s="75">
        <v>310106.2</v>
      </c>
      <c r="O84" s="75">
        <v>1942244.1</v>
      </c>
      <c r="P84" s="76">
        <f t="shared" si="14"/>
        <v>3884488.2</v>
      </c>
      <c r="Q84" s="107"/>
      <c r="R84" s="107"/>
      <c r="U84" s="75">
        <v>2046413.95</v>
      </c>
      <c r="V84" s="75">
        <v>388818.65</v>
      </c>
      <c r="W84" s="75">
        <v>2435232.6</v>
      </c>
      <c r="X84" s="75">
        <v>4870465.2</v>
      </c>
    </row>
    <row r="85" spans="1:24" ht="43.2" x14ac:dyDescent="0.3">
      <c r="A85" s="4">
        <v>63</v>
      </c>
      <c r="B85" s="4" t="s">
        <v>153</v>
      </c>
      <c r="C85" s="4">
        <v>31211504</v>
      </c>
      <c r="D85" s="4" t="s">
        <v>69</v>
      </c>
      <c r="E85" s="54" t="s">
        <v>154</v>
      </c>
      <c r="F85" s="4">
        <v>1</v>
      </c>
      <c r="G85" s="4" t="s">
        <v>104</v>
      </c>
      <c r="H85" s="3">
        <v>1517805</v>
      </c>
      <c r="I85" s="3">
        <f t="shared" si="12"/>
        <v>1517805</v>
      </c>
      <c r="J85" s="92"/>
      <c r="K85" s="104">
        <f t="shared" si="13"/>
        <v>1</v>
      </c>
      <c r="L85" s="74">
        <v>999362.79</v>
      </c>
      <c r="M85" s="75">
        <v>839800.66</v>
      </c>
      <c r="N85" s="75">
        <v>159562.13</v>
      </c>
      <c r="O85" s="75">
        <v>999362.79</v>
      </c>
      <c r="P85" s="76">
        <f t="shared" si="14"/>
        <v>999362.79</v>
      </c>
      <c r="Q85" s="93"/>
      <c r="R85" s="93"/>
      <c r="U85" s="75">
        <v>55762.65</v>
      </c>
      <c r="V85" s="75">
        <v>10594.9</v>
      </c>
      <c r="W85" s="75">
        <v>66357.55</v>
      </c>
      <c r="X85" s="75">
        <v>132715.1</v>
      </c>
    </row>
    <row r="86" spans="1:24" ht="64.5" customHeight="1" x14ac:dyDescent="0.3">
      <c r="A86" s="4">
        <v>64</v>
      </c>
      <c r="B86" s="4" t="s">
        <v>155</v>
      </c>
      <c r="C86" s="4">
        <v>31201531</v>
      </c>
      <c r="D86" s="4" t="s">
        <v>21</v>
      </c>
      <c r="E86" s="54" t="s">
        <v>156</v>
      </c>
      <c r="F86" s="4">
        <v>1</v>
      </c>
      <c r="G86" s="4" t="s">
        <v>104</v>
      </c>
      <c r="H86" s="3">
        <v>1970448</v>
      </c>
      <c r="I86" s="3">
        <f t="shared" si="12"/>
        <v>1970448</v>
      </c>
      <c r="J86" s="92"/>
      <c r="K86" s="104">
        <f t="shared" si="13"/>
        <v>1</v>
      </c>
      <c r="L86" s="74">
        <v>1297441.26</v>
      </c>
      <c r="M86" s="75">
        <v>1090286.77</v>
      </c>
      <c r="N86" s="75">
        <v>207154.49</v>
      </c>
      <c r="O86" s="75">
        <v>1297441.26</v>
      </c>
      <c r="P86" s="76">
        <f t="shared" si="14"/>
        <v>1297441.26</v>
      </c>
      <c r="Q86" s="93"/>
      <c r="R86" s="93"/>
      <c r="U86" s="75">
        <v>2076318.64</v>
      </c>
      <c r="V86" s="75">
        <v>394500.54</v>
      </c>
      <c r="W86" s="75">
        <v>2470819.1800000002</v>
      </c>
      <c r="X86" s="75">
        <v>2470819.1800000002</v>
      </c>
    </row>
    <row r="87" spans="1:24" ht="43.2" x14ac:dyDescent="0.3">
      <c r="A87" s="4">
        <v>65</v>
      </c>
      <c r="B87" s="4" t="s">
        <v>157</v>
      </c>
      <c r="C87" s="4">
        <v>12164903</v>
      </c>
      <c r="D87" s="4" t="s">
        <v>69</v>
      </c>
      <c r="E87" s="54" t="s">
        <v>158</v>
      </c>
      <c r="F87" s="4">
        <v>1</v>
      </c>
      <c r="G87" s="4" t="s">
        <v>104</v>
      </c>
      <c r="H87" s="3">
        <v>3535909</v>
      </c>
      <c r="I87" s="3">
        <f t="shared" si="12"/>
        <v>3535909</v>
      </c>
      <c r="J87" s="92"/>
      <c r="K87" s="104">
        <f t="shared" si="13"/>
        <v>1</v>
      </c>
      <c r="L87" s="74">
        <v>2328146.36</v>
      </c>
      <c r="M87" s="75">
        <v>1956425.51</v>
      </c>
      <c r="N87" s="75">
        <v>371720.85</v>
      </c>
      <c r="O87" s="75">
        <v>2328146.36</v>
      </c>
      <c r="P87" s="76">
        <f t="shared" si="14"/>
        <v>2328146.36</v>
      </c>
      <c r="Q87" s="93"/>
      <c r="R87" s="93"/>
      <c r="U87" s="75">
        <v>3210433.62</v>
      </c>
      <c r="V87" s="75">
        <v>609982.39</v>
      </c>
      <c r="W87" s="75">
        <v>3820416.01</v>
      </c>
      <c r="X87" s="75">
        <v>3820416.01</v>
      </c>
    </row>
    <row r="88" spans="1:24" ht="43.2" x14ac:dyDescent="0.3">
      <c r="A88" s="4">
        <v>66</v>
      </c>
      <c r="B88" s="4" t="s">
        <v>159</v>
      </c>
      <c r="C88" s="4">
        <v>12164903</v>
      </c>
      <c r="D88" s="4" t="s">
        <v>69</v>
      </c>
      <c r="E88" s="54" t="s">
        <v>160</v>
      </c>
      <c r="F88" s="4">
        <v>1</v>
      </c>
      <c r="G88" s="4" t="s">
        <v>104</v>
      </c>
      <c r="H88" s="3">
        <v>1918435</v>
      </c>
      <c r="I88" s="3">
        <f t="shared" si="12"/>
        <v>1918435</v>
      </c>
      <c r="J88" s="92"/>
      <c r="K88" s="104">
        <f t="shared" si="13"/>
        <v>1</v>
      </c>
      <c r="L88" s="74">
        <v>1263160.6100000001</v>
      </c>
      <c r="M88" s="75">
        <v>1061479.5</v>
      </c>
      <c r="N88" s="75">
        <v>201681.11</v>
      </c>
      <c r="O88" s="75">
        <v>1263160.6100000001</v>
      </c>
      <c r="P88" s="76">
        <f t="shared" si="14"/>
        <v>1263160.6100000001</v>
      </c>
      <c r="Q88" s="93"/>
      <c r="R88" s="93"/>
      <c r="U88" s="75">
        <v>2154029.69</v>
      </c>
      <c r="V88" s="75">
        <v>409265.64</v>
      </c>
      <c r="W88" s="75">
        <v>2563295.33</v>
      </c>
      <c r="X88" s="75">
        <v>2563295.33</v>
      </c>
    </row>
    <row r="89" spans="1:24" ht="28.8" x14ac:dyDescent="0.3">
      <c r="A89" s="4">
        <v>67</v>
      </c>
      <c r="B89" s="4" t="s">
        <v>161</v>
      </c>
      <c r="C89" s="4">
        <v>31211504</v>
      </c>
      <c r="D89" s="4" t="s">
        <v>69</v>
      </c>
      <c r="E89" s="54" t="s">
        <v>162</v>
      </c>
      <c r="F89" s="4">
        <v>2</v>
      </c>
      <c r="G89" s="4" t="s">
        <v>104</v>
      </c>
      <c r="H89" s="3">
        <v>3698500</v>
      </c>
      <c r="I89" s="3">
        <f t="shared" si="12"/>
        <v>7397000</v>
      </c>
      <c r="J89" s="92"/>
      <c r="K89" s="104">
        <f t="shared" si="13"/>
        <v>2</v>
      </c>
      <c r="L89" s="74">
        <v>2435232.6</v>
      </c>
      <c r="M89" s="75">
        <v>2046413.95</v>
      </c>
      <c r="N89" s="75">
        <v>388818.65</v>
      </c>
      <c r="O89" s="75">
        <v>2435232.6</v>
      </c>
      <c r="P89" s="76">
        <f t="shared" si="14"/>
        <v>4870465.2</v>
      </c>
      <c r="Q89" s="93"/>
      <c r="R89" s="93"/>
      <c r="U89" s="75">
        <v>2187295.2400000002</v>
      </c>
      <c r="V89" s="75">
        <v>415586.1</v>
      </c>
      <c r="W89" s="75">
        <v>2602881.34</v>
      </c>
      <c r="X89" s="75">
        <v>2602881.34</v>
      </c>
    </row>
    <row r="90" spans="1:24" ht="30.75" customHeight="1" x14ac:dyDescent="0.3">
      <c r="A90" s="4">
        <v>68</v>
      </c>
      <c r="B90" s="4" t="s">
        <v>163</v>
      </c>
      <c r="C90" s="4">
        <v>12164903</v>
      </c>
      <c r="D90" s="4" t="s">
        <v>11</v>
      </c>
      <c r="E90" s="54" t="s">
        <v>164</v>
      </c>
      <c r="F90" s="4">
        <v>2</v>
      </c>
      <c r="G90" s="4" t="s">
        <v>104</v>
      </c>
      <c r="H90" s="3">
        <v>100790</v>
      </c>
      <c r="I90" s="3">
        <f t="shared" si="12"/>
        <v>201580</v>
      </c>
      <c r="J90" s="92"/>
      <c r="K90" s="104">
        <f t="shared" si="13"/>
        <v>2</v>
      </c>
      <c r="L90" s="74">
        <v>66357.55</v>
      </c>
      <c r="M90" s="75">
        <v>55762.65</v>
      </c>
      <c r="N90" s="75">
        <v>10594.9</v>
      </c>
      <c r="O90" s="75">
        <v>66357.55</v>
      </c>
      <c r="P90" s="76">
        <f t="shared" si="14"/>
        <v>132715.1</v>
      </c>
      <c r="Q90" s="93"/>
      <c r="R90" s="93"/>
      <c r="U90" s="75">
        <v>1617459.9</v>
      </c>
      <c r="V90" s="75">
        <v>307317.38</v>
      </c>
      <c r="W90" s="75">
        <v>1924777.28</v>
      </c>
      <c r="X90" s="75">
        <v>9623886.4000000004</v>
      </c>
    </row>
    <row r="91" spans="1:24" ht="43.2" x14ac:dyDescent="0.3">
      <c r="A91" s="4">
        <v>69</v>
      </c>
      <c r="B91" s="4" t="s">
        <v>165</v>
      </c>
      <c r="C91" s="4">
        <v>12164903</v>
      </c>
      <c r="D91" s="4" t="s">
        <v>69</v>
      </c>
      <c r="E91" s="54" t="s">
        <v>166</v>
      </c>
      <c r="F91" s="4">
        <v>1</v>
      </c>
      <c r="G91" s="4" t="s">
        <v>104</v>
      </c>
      <c r="H91" s="3">
        <v>3752558</v>
      </c>
      <c r="I91" s="3">
        <f t="shared" si="12"/>
        <v>3752558</v>
      </c>
      <c r="J91" s="92"/>
      <c r="K91" s="104">
        <f t="shared" si="13"/>
        <v>1</v>
      </c>
      <c r="L91" s="74">
        <v>2470819.1800000002</v>
      </c>
      <c r="M91" s="75">
        <v>2076318.64</v>
      </c>
      <c r="N91" s="75">
        <v>394500.54</v>
      </c>
      <c r="O91" s="75">
        <v>2470819.1800000002</v>
      </c>
      <c r="P91" s="76">
        <f t="shared" si="14"/>
        <v>2470819.1800000002</v>
      </c>
      <c r="Q91" s="93"/>
      <c r="R91" s="93"/>
      <c r="U91" s="75">
        <v>1632137.9</v>
      </c>
      <c r="V91" s="75">
        <v>310106.2</v>
      </c>
      <c r="W91" s="75">
        <v>1942244.1</v>
      </c>
      <c r="X91" s="75">
        <v>1942244.1</v>
      </c>
    </row>
    <row r="92" spans="1:24" s="103" customFormat="1" ht="43.2" x14ac:dyDescent="0.3">
      <c r="A92" s="98">
        <v>70</v>
      </c>
      <c r="B92" s="98" t="s">
        <v>167</v>
      </c>
      <c r="C92" s="98">
        <v>12164903</v>
      </c>
      <c r="D92" s="98" t="s">
        <v>69</v>
      </c>
      <c r="E92" s="54" t="s">
        <v>168</v>
      </c>
      <c r="F92" s="98">
        <v>1</v>
      </c>
      <c r="G92" s="98" t="s">
        <v>104</v>
      </c>
      <c r="H92" s="99">
        <v>5802125</v>
      </c>
      <c r="I92" s="99">
        <f t="shared" si="12"/>
        <v>5802125</v>
      </c>
      <c r="J92" s="106"/>
      <c r="K92" s="104">
        <f t="shared" si="13"/>
        <v>1</v>
      </c>
      <c r="L92" s="74">
        <v>3820416.01</v>
      </c>
      <c r="M92" s="75">
        <v>3210433.62</v>
      </c>
      <c r="N92" s="75">
        <v>609982.39</v>
      </c>
      <c r="O92" s="75">
        <v>3820416.01</v>
      </c>
      <c r="P92" s="76">
        <f t="shared" si="14"/>
        <v>3820416.01</v>
      </c>
      <c r="Q92" s="107"/>
      <c r="R92" s="107"/>
      <c r="U92" s="75">
        <v>1259152.27</v>
      </c>
      <c r="V92" s="75">
        <v>239238.93</v>
      </c>
      <c r="W92" s="75">
        <v>1498391.2</v>
      </c>
      <c r="X92" s="75">
        <v>1498391.2</v>
      </c>
    </row>
    <row r="93" spans="1:24" ht="43.5" customHeight="1" x14ac:dyDescent="0.3">
      <c r="A93" s="4">
        <v>71</v>
      </c>
      <c r="B93" s="4" t="s">
        <v>169</v>
      </c>
      <c r="C93" s="4">
        <v>12164903</v>
      </c>
      <c r="D93" s="4" t="s">
        <v>69</v>
      </c>
      <c r="E93" s="54" t="s">
        <v>170</v>
      </c>
      <c r="F93" s="4">
        <v>1</v>
      </c>
      <c r="G93" s="4" t="s">
        <v>104</v>
      </c>
      <c r="H93" s="3">
        <v>3892985</v>
      </c>
      <c r="I93" s="3">
        <f t="shared" si="12"/>
        <v>3892985</v>
      </c>
      <c r="J93" s="92"/>
      <c r="K93" s="104">
        <f t="shared" si="13"/>
        <v>1</v>
      </c>
      <c r="L93" s="74">
        <v>2563295.33</v>
      </c>
      <c r="M93" s="75">
        <v>2154029.69</v>
      </c>
      <c r="N93" s="75">
        <v>409265.64</v>
      </c>
      <c r="O93" s="75">
        <v>2563295.33</v>
      </c>
      <c r="P93" s="76">
        <f t="shared" si="14"/>
        <v>2563295.33</v>
      </c>
      <c r="Q93" s="93"/>
      <c r="R93" s="93"/>
      <c r="U93" s="75">
        <v>2826473.8</v>
      </c>
      <c r="V93" s="75">
        <v>537030.02</v>
      </c>
      <c r="W93" s="75">
        <v>3363503.82</v>
      </c>
      <c r="X93" s="75">
        <v>3363503.82</v>
      </c>
    </row>
    <row r="94" spans="1:24" s="103" customFormat="1" ht="43.2" x14ac:dyDescent="0.3">
      <c r="A94" s="98">
        <v>72</v>
      </c>
      <c r="B94" s="98" t="s">
        <v>171</v>
      </c>
      <c r="C94" s="98">
        <v>31211504</v>
      </c>
      <c r="D94" s="98" t="s">
        <v>69</v>
      </c>
      <c r="E94" s="54" t="s">
        <v>172</v>
      </c>
      <c r="F94" s="98">
        <v>1</v>
      </c>
      <c r="G94" s="98" t="s">
        <v>104</v>
      </c>
      <c r="H94" s="99">
        <v>3953107</v>
      </c>
      <c r="I94" s="99">
        <f t="shared" si="12"/>
        <v>3953107</v>
      </c>
      <c r="J94" s="106"/>
      <c r="K94" s="104">
        <f t="shared" si="13"/>
        <v>1</v>
      </c>
      <c r="L94" s="74">
        <v>2602881.34</v>
      </c>
      <c r="M94" s="75">
        <v>2187295.2400000002</v>
      </c>
      <c r="N94" s="75">
        <v>415586.1</v>
      </c>
      <c r="O94" s="75">
        <v>2602881.34</v>
      </c>
      <c r="P94" s="76">
        <f t="shared" si="14"/>
        <v>2602881.34</v>
      </c>
      <c r="Q94" s="107"/>
      <c r="R94" s="107"/>
      <c r="U94" s="75">
        <v>2276734.9700000002</v>
      </c>
      <c r="V94" s="75">
        <v>432579.64</v>
      </c>
      <c r="W94" s="75">
        <v>2709314.61</v>
      </c>
      <c r="X94" s="75">
        <v>2709314.61</v>
      </c>
    </row>
    <row r="95" spans="1:24" ht="43.2" x14ac:dyDescent="0.3">
      <c r="A95" s="4">
        <v>73</v>
      </c>
      <c r="B95" s="4" t="s">
        <v>173</v>
      </c>
      <c r="C95" s="4">
        <v>31211504</v>
      </c>
      <c r="D95" s="4" t="s">
        <v>69</v>
      </c>
      <c r="E95" s="54" t="s">
        <v>174</v>
      </c>
      <c r="F95" s="4">
        <v>5</v>
      </c>
      <c r="G95" s="4" t="s">
        <v>104</v>
      </c>
      <c r="H95" s="3">
        <v>2923196</v>
      </c>
      <c r="I95" s="3">
        <f t="shared" si="12"/>
        <v>14615980</v>
      </c>
      <c r="J95" s="92"/>
      <c r="K95" s="104">
        <f t="shared" si="13"/>
        <v>5</v>
      </c>
      <c r="L95" s="74">
        <v>1924777.28</v>
      </c>
      <c r="M95" s="75">
        <v>1617459.9</v>
      </c>
      <c r="N95" s="75">
        <v>307317.38</v>
      </c>
      <c r="O95" s="75">
        <v>1924777.28</v>
      </c>
      <c r="P95" s="76">
        <f t="shared" si="14"/>
        <v>9623886.4000000004</v>
      </c>
      <c r="Q95" s="93"/>
      <c r="R95" s="93"/>
      <c r="U95" s="75">
        <v>3110088.28</v>
      </c>
      <c r="V95" s="75">
        <v>590916.77</v>
      </c>
      <c r="W95" s="75">
        <v>3701005.05</v>
      </c>
      <c r="X95" s="75">
        <v>7402010.0999999996</v>
      </c>
    </row>
    <row r="96" spans="1:24" s="103" customFormat="1" ht="43.2" x14ac:dyDescent="0.3">
      <c r="A96" s="98">
        <v>74</v>
      </c>
      <c r="B96" s="98" t="s">
        <v>151</v>
      </c>
      <c r="C96" s="98">
        <v>31211504</v>
      </c>
      <c r="D96" s="98" t="s">
        <v>69</v>
      </c>
      <c r="E96" s="54" t="s">
        <v>175</v>
      </c>
      <c r="F96" s="98">
        <v>1</v>
      </c>
      <c r="G96" s="98" t="s">
        <v>104</v>
      </c>
      <c r="H96" s="99">
        <v>2949828</v>
      </c>
      <c r="I96" s="99">
        <f t="shared" si="12"/>
        <v>2949828</v>
      </c>
      <c r="J96" s="106"/>
      <c r="K96" s="104">
        <f t="shared" si="13"/>
        <v>1</v>
      </c>
      <c r="L96" s="74">
        <v>1942244.1</v>
      </c>
      <c r="M96" s="75">
        <v>1632137.9</v>
      </c>
      <c r="N96" s="75">
        <v>310106.2</v>
      </c>
      <c r="O96" s="75">
        <v>1942244.1</v>
      </c>
      <c r="P96" s="76">
        <f t="shared" si="14"/>
        <v>1942244.1</v>
      </c>
      <c r="Q96" s="107"/>
      <c r="R96" s="107"/>
      <c r="U96" s="75">
        <v>1741468.36</v>
      </c>
      <c r="V96" s="75">
        <v>330878.99</v>
      </c>
      <c r="W96" s="75">
        <v>2072347.35</v>
      </c>
      <c r="X96" s="75">
        <v>2072347.35</v>
      </c>
    </row>
    <row r="97" spans="1:24" s="103" customFormat="1" ht="36" customHeight="1" x14ac:dyDescent="0.3">
      <c r="A97" s="98">
        <v>75</v>
      </c>
      <c r="B97" s="98" t="s">
        <v>176</v>
      </c>
      <c r="C97" s="98">
        <v>31211504</v>
      </c>
      <c r="D97" s="98" t="s">
        <v>69</v>
      </c>
      <c r="E97" s="54" t="s">
        <v>177</v>
      </c>
      <c r="F97" s="98">
        <v>1</v>
      </c>
      <c r="G97" s="98" t="s">
        <v>104</v>
      </c>
      <c r="H97" s="99">
        <v>2275665</v>
      </c>
      <c r="I97" s="99">
        <f t="shared" si="12"/>
        <v>2275665</v>
      </c>
      <c r="J97" s="106"/>
      <c r="K97" s="104">
        <f t="shared" si="13"/>
        <v>1</v>
      </c>
      <c r="L97" s="74">
        <v>1498391.2</v>
      </c>
      <c r="M97" s="75">
        <v>1259152.27</v>
      </c>
      <c r="N97" s="75">
        <v>239238.93</v>
      </c>
      <c r="O97" s="75">
        <v>1498391.2</v>
      </c>
      <c r="P97" s="76">
        <f t="shared" si="14"/>
        <v>1498391.2</v>
      </c>
      <c r="Q97" s="107"/>
      <c r="R97" s="107"/>
      <c r="U97" s="75">
        <v>3492059.03</v>
      </c>
      <c r="V97" s="75">
        <v>663491.22</v>
      </c>
      <c r="W97" s="75">
        <v>4155550.25</v>
      </c>
      <c r="X97" s="75">
        <v>4155550.25</v>
      </c>
    </row>
    <row r="98" spans="1:24" s="103" customFormat="1" ht="43.2" x14ac:dyDescent="0.3">
      <c r="A98" s="98">
        <v>76</v>
      </c>
      <c r="B98" s="98" t="s">
        <v>178</v>
      </c>
      <c r="C98" s="98">
        <v>31211504</v>
      </c>
      <c r="D98" s="98" t="s">
        <v>69</v>
      </c>
      <c r="E98" s="54" t="s">
        <v>179</v>
      </c>
      <c r="F98" s="98">
        <v>1</v>
      </c>
      <c r="G98" s="98" t="s">
        <v>104</v>
      </c>
      <c r="H98" s="99">
        <v>5108290</v>
      </c>
      <c r="I98" s="99">
        <f t="shared" si="12"/>
        <v>5108290</v>
      </c>
      <c r="J98" s="106"/>
      <c r="K98" s="104">
        <f t="shared" si="13"/>
        <v>1</v>
      </c>
      <c r="L98" s="74">
        <v>3363503.82</v>
      </c>
      <c r="M98" s="75">
        <v>2826473.8</v>
      </c>
      <c r="N98" s="75">
        <v>537030.02</v>
      </c>
      <c r="O98" s="75">
        <v>3363503.82</v>
      </c>
      <c r="P98" s="76">
        <f t="shared" si="14"/>
        <v>3363503.82</v>
      </c>
      <c r="Q98" s="107"/>
      <c r="R98" s="107"/>
      <c r="U98" s="75">
        <v>20508.04</v>
      </c>
      <c r="V98" s="75">
        <v>3896.53</v>
      </c>
      <c r="W98" s="75">
        <v>24404.57</v>
      </c>
      <c r="X98" s="75">
        <v>48809.14</v>
      </c>
    </row>
    <row r="99" spans="1:24" s="103" customFormat="1" ht="28.8" x14ac:dyDescent="0.3">
      <c r="A99" s="98">
        <v>77</v>
      </c>
      <c r="B99" s="98" t="s">
        <v>180</v>
      </c>
      <c r="C99" s="98">
        <v>31211504</v>
      </c>
      <c r="D99" s="98" t="s">
        <v>69</v>
      </c>
      <c r="E99" s="54" t="s">
        <v>181</v>
      </c>
      <c r="F99" s="98">
        <v>1</v>
      </c>
      <c r="G99" s="98" t="s">
        <v>104</v>
      </c>
      <c r="H99" s="99">
        <v>4114750</v>
      </c>
      <c r="I99" s="99">
        <f t="shared" si="12"/>
        <v>4114750</v>
      </c>
      <c r="J99" s="106"/>
      <c r="K99" s="104">
        <f t="shared" si="13"/>
        <v>1</v>
      </c>
      <c r="L99" s="74">
        <v>2709314.61</v>
      </c>
      <c r="M99" s="75">
        <v>2276734.9700000002</v>
      </c>
      <c r="N99" s="75">
        <v>432579.64</v>
      </c>
      <c r="O99" s="75">
        <v>2709314.61</v>
      </c>
      <c r="P99" s="76">
        <f t="shared" si="14"/>
        <v>2709314.61</v>
      </c>
      <c r="Q99" s="107"/>
      <c r="R99" s="107"/>
      <c r="U99" s="75">
        <v>7133.23</v>
      </c>
      <c r="V99" s="75">
        <v>1355.31</v>
      </c>
      <c r="W99" s="75">
        <v>8488.5400000000009</v>
      </c>
      <c r="X99" s="75">
        <v>127328.1</v>
      </c>
    </row>
    <row r="100" spans="1:24" s="103" customFormat="1" ht="28.8" x14ac:dyDescent="0.3">
      <c r="A100" s="98">
        <v>78</v>
      </c>
      <c r="B100" s="98" t="s">
        <v>182</v>
      </c>
      <c r="C100" s="98">
        <v>31211510</v>
      </c>
      <c r="D100" s="98" t="s">
        <v>69</v>
      </c>
      <c r="E100" s="54" t="s">
        <v>183</v>
      </c>
      <c r="F100" s="98">
        <v>2</v>
      </c>
      <c r="G100" s="98" t="s">
        <v>104</v>
      </c>
      <c r="H100" s="99">
        <v>5620850</v>
      </c>
      <c r="I100" s="99">
        <f t="shared" si="12"/>
        <v>11241700</v>
      </c>
      <c r="J100" s="106"/>
      <c r="K100" s="104">
        <f t="shared" si="13"/>
        <v>2</v>
      </c>
      <c r="L100" s="74">
        <v>3701005.05</v>
      </c>
      <c r="M100" s="75">
        <v>3110088.28</v>
      </c>
      <c r="N100" s="75">
        <v>590916.77</v>
      </c>
      <c r="O100" s="75">
        <v>3701005.05</v>
      </c>
      <c r="P100" s="76">
        <f t="shared" si="14"/>
        <v>7402010.0999999996</v>
      </c>
      <c r="Q100" s="107"/>
      <c r="R100" s="107"/>
      <c r="U100" s="75">
        <v>15981.18</v>
      </c>
      <c r="V100" s="75">
        <v>3036.42</v>
      </c>
      <c r="W100" s="75">
        <v>19017.599999999999</v>
      </c>
      <c r="X100" s="75">
        <v>38035.199999999997</v>
      </c>
    </row>
    <row r="101" spans="1:24" s="103" customFormat="1" ht="28.8" x14ac:dyDescent="0.3">
      <c r="A101" s="98">
        <v>79</v>
      </c>
      <c r="B101" s="98" t="s">
        <v>184</v>
      </c>
      <c r="C101" s="98">
        <v>31211504</v>
      </c>
      <c r="D101" s="98" t="s">
        <v>69</v>
      </c>
      <c r="E101" s="54" t="s">
        <v>185</v>
      </c>
      <c r="F101" s="98">
        <v>1</v>
      </c>
      <c r="G101" s="98" t="s">
        <v>104</v>
      </c>
      <c r="H101" s="99">
        <v>3147411</v>
      </c>
      <c r="I101" s="99">
        <f t="shared" si="12"/>
        <v>3147411</v>
      </c>
      <c r="J101" s="106"/>
      <c r="K101" s="104">
        <f t="shared" si="13"/>
        <v>1</v>
      </c>
      <c r="L101" s="74">
        <v>2072347.35</v>
      </c>
      <c r="M101" s="75">
        <v>1741468.36</v>
      </c>
      <c r="N101" s="75">
        <v>330878.99</v>
      </c>
      <c r="O101" s="75">
        <v>2072347.35</v>
      </c>
      <c r="P101" s="76">
        <f t="shared" si="14"/>
        <v>2072347.35</v>
      </c>
      <c r="Q101" s="107"/>
      <c r="R101" s="107"/>
      <c r="U101" s="75">
        <v>2086812.72</v>
      </c>
      <c r="V101" s="75">
        <v>396494.42</v>
      </c>
      <c r="W101" s="75">
        <v>2483307.14</v>
      </c>
      <c r="X101" s="75">
        <v>7449921.4199999999</v>
      </c>
    </row>
    <row r="102" spans="1:24" ht="39" customHeight="1" x14ac:dyDescent="0.3">
      <c r="A102" s="4">
        <v>80</v>
      </c>
      <c r="B102" s="4" t="s">
        <v>186</v>
      </c>
      <c r="C102" s="4">
        <v>31211504</v>
      </c>
      <c r="D102" s="4" t="s">
        <v>187</v>
      </c>
      <c r="E102" s="54" t="s">
        <v>188</v>
      </c>
      <c r="F102" s="4">
        <v>1</v>
      </c>
      <c r="G102" s="4" t="s">
        <v>104</v>
      </c>
      <c r="H102" s="3">
        <v>6311178</v>
      </c>
      <c r="I102" s="3">
        <f t="shared" si="12"/>
        <v>6311178</v>
      </c>
      <c r="J102" s="92">
        <v>3</v>
      </c>
      <c r="K102" s="104">
        <f t="shared" si="13"/>
        <v>4</v>
      </c>
      <c r="L102" s="74">
        <v>4155550.25</v>
      </c>
      <c r="M102" s="75">
        <v>3492059.03</v>
      </c>
      <c r="N102" s="75">
        <v>663491.22</v>
      </c>
      <c r="O102" s="75">
        <v>4155550.25</v>
      </c>
      <c r="P102" s="76">
        <f t="shared" si="14"/>
        <v>16622201</v>
      </c>
      <c r="Q102" s="93"/>
      <c r="R102" s="93"/>
      <c r="U102" s="75">
        <v>3975403.95</v>
      </c>
      <c r="V102" s="75">
        <v>755326.75</v>
      </c>
      <c r="W102" s="75">
        <v>4730730.7</v>
      </c>
      <c r="X102" s="75">
        <v>4730730.7</v>
      </c>
    </row>
    <row r="103" spans="1:24" ht="28.8" x14ac:dyDescent="0.3">
      <c r="A103" s="4">
        <v>81</v>
      </c>
      <c r="B103" s="4" t="s">
        <v>189</v>
      </c>
      <c r="C103" s="4">
        <v>47131704</v>
      </c>
      <c r="D103" s="4" t="s">
        <v>11</v>
      </c>
      <c r="E103" s="54" t="s">
        <v>190</v>
      </c>
      <c r="F103" s="4">
        <v>2</v>
      </c>
      <c r="G103" s="4" t="s">
        <v>191</v>
      </c>
      <c r="H103" s="3">
        <v>37064.000000000597</v>
      </c>
      <c r="I103" s="3">
        <f t="shared" si="12"/>
        <v>74128.000000001193</v>
      </c>
      <c r="J103" s="92"/>
      <c r="K103" s="104">
        <f t="shared" si="13"/>
        <v>2</v>
      </c>
      <c r="L103" s="74">
        <v>24404.57</v>
      </c>
      <c r="M103" s="75">
        <v>20508.04</v>
      </c>
      <c r="N103" s="75">
        <v>3896.53</v>
      </c>
      <c r="O103" s="75">
        <v>24404.57</v>
      </c>
      <c r="P103" s="76">
        <f t="shared" si="14"/>
        <v>48809.14</v>
      </c>
      <c r="Q103" s="93"/>
      <c r="R103" s="93"/>
      <c r="U103" s="75">
        <v>612703.30000000005</v>
      </c>
      <c r="V103" s="75">
        <v>116413.63</v>
      </c>
      <c r="W103" s="75">
        <v>729116.93</v>
      </c>
      <c r="X103" s="75">
        <v>729116.93</v>
      </c>
    </row>
    <row r="104" spans="1:24" ht="28.8" x14ac:dyDescent="0.3">
      <c r="A104" s="4">
        <v>82</v>
      </c>
      <c r="B104" s="4" t="s">
        <v>192</v>
      </c>
      <c r="C104" s="4">
        <v>47131800</v>
      </c>
      <c r="D104" s="4" t="s">
        <v>11</v>
      </c>
      <c r="E104" s="54" t="s">
        <v>193</v>
      </c>
      <c r="F104" s="4">
        <v>15</v>
      </c>
      <c r="G104" s="4" t="s">
        <v>191</v>
      </c>
      <c r="H104" s="3">
        <v>12917.0000000009</v>
      </c>
      <c r="I104" s="3">
        <f t="shared" si="12"/>
        <v>193755.0000000135</v>
      </c>
      <c r="J104" s="92">
        <v>80</v>
      </c>
      <c r="K104" s="104">
        <f t="shared" si="13"/>
        <v>95</v>
      </c>
      <c r="L104" s="74">
        <v>8488.5400000000009</v>
      </c>
      <c r="M104" s="75">
        <v>7133.23</v>
      </c>
      <c r="N104" s="75">
        <v>1355.31</v>
      </c>
      <c r="O104" s="75">
        <v>8488.5400000000009</v>
      </c>
      <c r="P104" s="76">
        <f t="shared" si="14"/>
        <v>806411.3</v>
      </c>
      <c r="Q104" s="93"/>
      <c r="R104" s="93"/>
      <c r="U104" s="75">
        <v>11042.79</v>
      </c>
      <c r="V104" s="75">
        <v>2098.13</v>
      </c>
      <c r="W104" s="75">
        <v>13140.92</v>
      </c>
      <c r="X104" s="75">
        <v>26281.84</v>
      </c>
    </row>
    <row r="105" spans="1:24" ht="28.8" x14ac:dyDescent="0.3">
      <c r="A105" s="4">
        <v>83</v>
      </c>
      <c r="B105" s="4" t="s">
        <v>194</v>
      </c>
      <c r="C105" s="4">
        <v>47131706</v>
      </c>
      <c r="D105" s="4" t="s">
        <v>11</v>
      </c>
      <c r="E105" s="54" t="s">
        <v>195</v>
      </c>
      <c r="F105" s="4">
        <v>2</v>
      </c>
      <c r="G105" s="4" t="s">
        <v>191</v>
      </c>
      <c r="H105" s="3">
        <v>28981.0000000006</v>
      </c>
      <c r="I105" s="3">
        <f t="shared" si="12"/>
        <v>57962.000000001201</v>
      </c>
      <c r="J105" s="92"/>
      <c r="K105" s="104">
        <f t="shared" si="13"/>
        <v>2</v>
      </c>
      <c r="L105" s="74">
        <v>19017.599999999999</v>
      </c>
      <c r="M105" s="75">
        <v>15981.18</v>
      </c>
      <c r="N105" s="75">
        <v>3036.42</v>
      </c>
      <c r="O105" s="75">
        <v>19017.599999999999</v>
      </c>
      <c r="P105" s="76">
        <f t="shared" si="14"/>
        <v>38035.199999999997</v>
      </c>
      <c r="Q105" s="93"/>
      <c r="R105" s="93"/>
      <c r="U105" s="75">
        <v>25377.84</v>
      </c>
      <c r="V105" s="75">
        <v>4821.79</v>
      </c>
      <c r="W105" s="75">
        <v>30199.63</v>
      </c>
      <c r="X105" s="75">
        <v>90598.89</v>
      </c>
    </row>
    <row r="106" spans="1:24" ht="43.2" x14ac:dyDescent="0.3">
      <c r="A106" s="4">
        <v>84</v>
      </c>
      <c r="B106" s="4" t="s">
        <v>196</v>
      </c>
      <c r="C106" s="4">
        <v>47131821</v>
      </c>
      <c r="D106" s="4" t="s">
        <v>85</v>
      </c>
      <c r="E106" s="54" t="s">
        <v>197</v>
      </c>
      <c r="F106" s="4">
        <v>3</v>
      </c>
      <c r="G106" s="4" t="s">
        <v>191</v>
      </c>
      <c r="H106" s="3">
        <v>3771540</v>
      </c>
      <c r="I106" s="3">
        <f t="shared" si="12"/>
        <v>11314620</v>
      </c>
      <c r="J106" s="92">
        <v>7</v>
      </c>
      <c r="K106" s="104">
        <f t="shared" si="13"/>
        <v>10</v>
      </c>
      <c r="L106" s="74">
        <v>2483307.14</v>
      </c>
      <c r="M106" s="75">
        <v>2086812.72</v>
      </c>
      <c r="N106" s="75">
        <v>396494.42</v>
      </c>
      <c r="O106" s="75">
        <v>2483307.14</v>
      </c>
      <c r="P106" s="76">
        <f t="shared" si="14"/>
        <v>24833071.400000002</v>
      </c>
      <c r="Q106" s="93"/>
      <c r="R106" s="93"/>
      <c r="U106" s="75">
        <v>11660.09</v>
      </c>
      <c r="V106" s="75">
        <v>2215.42</v>
      </c>
      <c r="W106" s="75">
        <v>13875.51</v>
      </c>
      <c r="X106" s="75">
        <v>27751.02</v>
      </c>
    </row>
    <row r="107" spans="1:24" ht="43.2" x14ac:dyDescent="0.3">
      <c r="A107" s="4">
        <v>85</v>
      </c>
      <c r="B107" s="4" t="s">
        <v>198</v>
      </c>
      <c r="C107" s="4">
        <v>47131800</v>
      </c>
      <c r="D107" s="4" t="s">
        <v>85</v>
      </c>
      <c r="E107" s="54" t="s">
        <v>199</v>
      </c>
      <c r="F107" s="4">
        <v>1</v>
      </c>
      <c r="G107" s="4" t="s">
        <v>191</v>
      </c>
      <c r="H107" s="3">
        <v>7184741</v>
      </c>
      <c r="I107" s="3">
        <f t="shared" si="12"/>
        <v>7184741</v>
      </c>
      <c r="J107" s="92"/>
      <c r="K107" s="104">
        <f t="shared" si="13"/>
        <v>1</v>
      </c>
      <c r="L107" s="74">
        <v>4730730.7</v>
      </c>
      <c r="M107" s="75">
        <v>3975403.95</v>
      </c>
      <c r="N107" s="75">
        <v>755326.75</v>
      </c>
      <c r="O107" s="75">
        <v>4730730.7</v>
      </c>
      <c r="P107" s="76">
        <f t="shared" si="14"/>
        <v>4730730.7</v>
      </c>
      <c r="Q107" s="93"/>
      <c r="R107" s="93"/>
      <c r="U107" s="75">
        <v>16872.830000000002</v>
      </c>
      <c r="V107" s="75">
        <v>3205.84</v>
      </c>
      <c r="W107" s="75">
        <v>20078.669999999998</v>
      </c>
      <c r="X107" s="75">
        <v>20078.669999999998</v>
      </c>
    </row>
    <row r="108" spans="1:24" ht="28.8" x14ac:dyDescent="0.3">
      <c r="A108" s="4">
        <v>86</v>
      </c>
      <c r="B108" s="4" t="s">
        <v>200</v>
      </c>
      <c r="C108" s="4">
        <v>31201610</v>
      </c>
      <c r="D108" s="4" t="s">
        <v>11</v>
      </c>
      <c r="E108" s="54" t="s">
        <v>201</v>
      </c>
      <c r="F108" s="4">
        <v>1</v>
      </c>
      <c r="G108" s="4" t="s">
        <v>202</v>
      </c>
      <c r="H108" s="3">
        <v>1107358</v>
      </c>
      <c r="I108" s="3">
        <f t="shared" si="12"/>
        <v>1107358</v>
      </c>
      <c r="J108" s="92">
        <v>9</v>
      </c>
      <c r="K108" s="104">
        <f t="shared" si="13"/>
        <v>10</v>
      </c>
      <c r="L108" s="74">
        <v>729116.93</v>
      </c>
      <c r="M108" s="75">
        <v>612703.30000000005</v>
      </c>
      <c r="N108" s="75">
        <v>116413.63</v>
      </c>
      <c r="O108" s="75">
        <v>729116.93</v>
      </c>
      <c r="P108" s="76">
        <f t="shared" si="14"/>
        <v>7291169.3000000007</v>
      </c>
      <c r="Q108" s="93"/>
      <c r="R108" s="93"/>
      <c r="U108" s="75">
        <v>23045.82</v>
      </c>
      <c r="V108" s="75">
        <v>4378.71</v>
      </c>
      <c r="W108" s="75">
        <v>27424.53</v>
      </c>
      <c r="X108" s="75">
        <v>54849.06</v>
      </c>
    </row>
    <row r="109" spans="1:24" ht="43.2" x14ac:dyDescent="0.3">
      <c r="A109" s="4">
        <v>87</v>
      </c>
      <c r="B109" s="4" t="s">
        <v>203</v>
      </c>
      <c r="C109" s="4">
        <v>47131805</v>
      </c>
      <c r="D109" s="4" t="s">
        <v>11</v>
      </c>
      <c r="E109" s="54" t="s">
        <v>204</v>
      </c>
      <c r="F109" s="4">
        <v>2</v>
      </c>
      <c r="G109" s="4" t="s">
        <v>202</v>
      </c>
      <c r="H109" s="3">
        <v>20060.000000000498</v>
      </c>
      <c r="I109" s="3">
        <f t="shared" si="12"/>
        <v>40120.000000000997</v>
      </c>
      <c r="J109" s="92"/>
      <c r="K109" s="104">
        <f t="shared" si="13"/>
        <v>2</v>
      </c>
      <c r="L109" s="74">
        <v>13140.92</v>
      </c>
      <c r="M109" s="75">
        <v>11042.79</v>
      </c>
      <c r="N109" s="75">
        <v>2098.13</v>
      </c>
      <c r="O109" s="75">
        <v>13140.92</v>
      </c>
      <c r="P109" s="76">
        <f t="shared" si="14"/>
        <v>26281.84</v>
      </c>
      <c r="Q109" s="93"/>
      <c r="R109" s="93"/>
      <c r="U109" s="75">
        <v>23045.82</v>
      </c>
      <c r="V109" s="75">
        <v>4378.71</v>
      </c>
      <c r="W109" s="75">
        <v>27424.53</v>
      </c>
      <c r="X109" s="75">
        <v>54849.06</v>
      </c>
    </row>
    <row r="110" spans="1:24" ht="28.8" x14ac:dyDescent="0.3">
      <c r="A110" s="4">
        <v>88</v>
      </c>
      <c r="B110" s="4" t="s">
        <v>205</v>
      </c>
      <c r="C110" s="4">
        <v>47131827</v>
      </c>
      <c r="D110" s="4" t="s">
        <v>11</v>
      </c>
      <c r="E110" s="54" t="s">
        <v>206</v>
      </c>
      <c r="F110" s="4">
        <v>3</v>
      </c>
      <c r="G110" s="4" t="s">
        <v>202</v>
      </c>
      <c r="H110" s="3">
        <v>45866.000000000102</v>
      </c>
      <c r="I110" s="3">
        <f t="shared" si="12"/>
        <v>137598.00000000029</v>
      </c>
      <c r="J110" s="92"/>
      <c r="K110" s="104">
        <f t="shared" si="13"/>
        <v>3</v>
      </c>
      <c r="L110" s="74">
        <v>30199.63</v>
      </c>
      <c r="M110" s="75">
        <v>25377.84</v>
      </c>
      <c r="N110" s="75">
        <v>4821.79</v>
      </c>
      <c r="O110" s="75">
        <v>30199.63</v>
      </c>
      <c r="P110" s="76">
        <f t="shared" si="14"/>
        <v>90598.89</v>
      </c>
      <c r="Q110" s="93"/>
      <c r="R110" s="93"/>
      <c r="U110" s="75">
        <v>78396.94</v>
      </c>
      <c r="V110" s="75">
        <v>14895.42</v>
      </c>
      <c r="W110" s="75">
        <v>93292.36</v>
      </c>
      <c r="X110" s="75">
        <v>932923.6</v>
      </c>
    </row>
    <row r="111" spans="1:24" ht="28.8" x14ac:dyDescent="0.3">
      <c r="A111" s="4">
        <v>89</v>
      </c>
      <c r="B111" s="4" t="s">
        <v>207</v>
      </c>
      <c r="C111" s="4">
        <v>23271808</v>
      </c>
      <c r="D111" s="4" t="s">
        <v>21</v>
      </c>
      <c r="E111" s="54" t="s">
        <v>208</v>
      </c>
      <c r="F111" s="4">
        <v>2</v>
      </c>
      <c r="G111" s="4" t="s">
        <v>202</v>
      </c>
      <c r="H111" s="3">
        <v>21138.0000000006</v>
      </c>
      <c r="I111" s="3">
        <f t="shared" si="12"/>
        <v>42276.000000001201</v>
      </c>
      <c r="J111" s="92"/>
      <c r="K111" s="104">
        <f t="shared" si="13"/>
        <v>2</v>
      </c>
      <c r="L111" s="74">
        <v>13875.51</v>
      </c>
      <c r="M111" s="75">
        <v>11660.09</v>
      </c>
      <c r="N111" s="75">
        <v>2215.42</v>
      </c>
      <c r="O111" s="75">
        <v>13875.51</v>
      </c>
      <c r="P111" s="76">
        <f t="shared" si="14"/>
        <v>27751.02</v>
      </c>
      <c r="Q111" s="93"/>
      <c r="R111" s="93"/>
      <c r="U111" s="75">
        <v>83060.98</v>
      </c>
      <c r="V111" s="75">
        <v>15781.59</v>
      </c>
      <c r="W111" s="75">
        <v>98842.57</v>
      </c>
      <c r="X111" s="75">
        <v>395370.28</v>
      </c>
    </row>
    <row r="112" spans="1:24" ht="28.8" x14ac:dyDescent="0.3">
      <c r="A112" s="4">
        <v>90</v>
      </c>
      <c r="B112" s="4" t="s">
        <v>209</v>
      </c>
      <c r="C112" s="4">
        <v>31201610</v>
      </c>
      <c r="D112" s="4" t="s">
        <v>11</v>
      </c>
      <c r="E112" s="54" t="s">
        <v>210</v>
      </c>
      <c r="F112" s="4">
        <v>1</v>
      </c>
      <c r="G112" s="4" t="s">
        <v>202</v>
      </c>
      <c r="H112" s="3">
        <v>30545.000000000698</v>
      </c>
      <c r="I112" s="3">
        <f t="shared" si="12"/>
        <v>30545.000000000698</v>
      </c>
      <c r="J112" s="92">
        <v>30</v>
      </c>
      <c r="K112" s="104">
        <f t="shared" si="13"/>
        <v>31</v>
      </c>
      <c r="L112" s="74">
        <v>20078.669999999998</v>
      </c>
      <c r="M112" s="75">
        <v>16872.830000000002</v>
      </c>
      <c r="N112" s="75">
        <v>3205.84</v>
      </c>
      <c r="O112" s="75">
        <v>20078.669999999998</v>
      </c>
      <c r="P112" s="76">
        <f t="shared" si="14"/>
        <v>622438.7699999999</v>
      </c>
      <c r="Q112" s="93"/>
      <c r="R112" s="93"/>
      <c r="U112" s="75">
        <v>30796.35</v>
      </c>
      <c r="V112" s="75">
        <v>5851.31</v>
      </c>
      <c r="W112" s="75">
        <v>36647.660000000003</v>
      </c>
      <c r="X112" s="75">
        <v>36647.660000000003</v>
      </c>
    </row>
    <row r="113" spans="1:24" ht="28.8" x14ac:dyDescent="0.3">
      <c r="A113" s="4">
        <v>91</v>
      </c>
      <c r="B113" s="4" t="s">
        <v>211</v>
      </c>
      <c r="C113" s="4">
        <v>47131805</v>
      </c>
      <c r="D113" s="4" t="s">
        <v>11</v>
      </c>
      <c r="E113" s="54" t="s">
        <v>212</v>
      </c>
      <c r="F113" s="4">
        <v>2</v>
      </c>
      <c r="G113" s="4" t="s">
        <v>202</v>
      </c>
      <c r="H113" s="3">
        <v>41701.000000000102</v>
      </c>
      <c r="I113" s="3">
        <f t="shared" si="12"/>
        <v>83402.000000000204</v>
      </c>
      <c r="J113" s="92"/>
      <c r="K113" s="104">
        <f t="shared" si="13"/>
        <v>2</v>
      </c>
      <c r="L113" s="74">
        <v>27424.53</v>
      </c>
      <c r="M113" s="75">
        <v>23045.82</v>
      </c>
      <c r="N113" s="75">
        <v>4378.71</v>
      </c>
      <c r="O113" s="75">
        <v>27424.53</v>
      </c>
      <c r="P113" s="76">
        <f t="shared" si="14"/>
        <v>54849.06</v>
      </c>
      <c r="Q113" s="93"/>
      <c r="R113" s="93"/>
      <c r="U113" s="75">
        <v>30796.35</v>
      </c>
      <c r="V113" s="75">
        <v>5851.31</v>
      </c>
      <c r="W113" s="75">
        <v>36647.660000000003</v>
      </c>
      <c r="X113" s="75">
        <v>36647.660000000003</v>
      </c>
    </row>
    <row r="114" spans="1:24" ht="28.8" x14ac:dyDescent="0.3">
      <c r="A114" s="4">
        <v>92</v>
      </c>
      <c r="B114" s="4" t="s">
        <v>213</v>
      </c>
      <c r="C114" s="4">
        <v>47131826</v>
      </c>
      <c r="D114" s="4" t="s">
        <v>11</v>
      </c>
      <c r="E114" s="54" t="s">
        <v>214</v>
      </c>
      <c r="F114" s="4">
        <v>2</v>
      </c>
      <c r="G114" s="4" t="s">
        <v>202</v>
      </c>
      <c r="H114" s="3">
        <v>41701.000000000102</v>
      </c>
      <c r="I114" s="3">
        <f t="shared" si="12"/>
        <v>83402.000000000204</v>
      </c>
      <c r="J114" s="92"/>
      <c r="K114" s="104">
        <f t="shared" si="13"/>
        <v>2</v>
      </c>
      <c r="L114" s="74">
        <v>27424.53</v>
      </c>
      <c r="M114" s="75">
        <v>23045.82</v>
      </c>
      <c r="N114" s="75">
        <v>4378.71</v>
      </c>
      <c r="O114" s="75">
        <v>27424.53</v>
      </c>
      <c r="P114" s="76">
        <f t="shared" si="14"/>
        <v>54849.06</v>
      </c>
      <c r="Q114" s="93"/>
      <c r="R114" s="93"/>
      <c r="U114" s="75">
        <v>30796.35</v>
      </c>
      <c r="V114" s="75">
        <v>5851.31</v>
      </c>
      <c r="W114" s="75">
        <v>36647.660000000003</v>
      </c>
      <c r="X114" s="75">
        <v>36647.660000000003</v>
      </c>
    </row>
    <row r="115" spans="1:24" ht="43.2" x14ac:dyDescent="0.3">
      <c r="A115" s="4">
        <v>93</v>
      </c>
      <c r="B115" s="4" t="s">
        <v>215</v>
      </c>
      <c r="C115" s="4">
        <v>31211801</v>
      </c>
      <c r="D115" s="4" t="s">
        <v>11</v>
      </c>
      <c r="E115" s="54" t="s">
        <v>216</v>
      </c>
      <c r="F115" s="4">
        <v>10</v>
      </c>
      <c r="G115" s="4" t="s">
        <v>202</v>
      </c>
      <c r="H115" s="3">
        <v>141773</v>
      </c>
      <c r="I115" s="3">
        <f t="shared" si="12"/>
        <v>1417730</v>
      </c>
      <c r="J115" s="92"/>
      <c r="K115" s="104">
        <f t="shared" si="13"/>
        <v>10</v>
      </c>
      <c r="L115" s="74">
        <v>93292.36</v>
      </c>
      <c r="M115" s="75">
        <v>78396.94</v>
      </c>
      <c r="N115" s="75">
        <v>14895.42</v>
      </c>
      <c r="O115" s="75">
        <v>93292.36</v>
      </c>
      <c r="P115" s="76">
        <f t="shared" si="14"/>
        <v>932923.6</v>
      </c>
      <c r="Q115" s="93"/>
      <c r="R115" s="93"/>
      <c r="U115" s="75">
        <v>45131.4</v>
      </c>
      <c r="V115" s="75">
        <v>8574.9699999999993</v>
      </c>
      <c r="W115" s="75">
        <v>53706.37</v>
      </c>
      <c r="X115" s="75">
        <v>268531.85000000003</v>
      </c>
    </row>
    <row r="116" spans="1:24" ht="43.2" x14ac:dyDescent="0.3">
      <c r="A116" s="4">
        <v>94</v>
      </c>
      <c r="B116" s="4" t="s">
        <v>217</v>
      </c>
      <c r="C116" s="4">
        <v>12164201</v>
      </c>
      <c r="D116" s="4" t="s">
        <v>11</v>
      </c>
      <c r="E116" s="54" t="s">
        <v>218</v>
      </c>
      <c r="F116" s="4">
        <v>4</v>
      </c>
      <c r="G116" s="4" t="s">
        <v>202</v>
      </c>
      <c r="H116" s="3">
        <v>150235</v>
      </c>
      <c r="I116" s="3">
        <f t="shared" si="12"/>
        <v>600940</v>
      </c>
      <c r="J116" s="92"/>
      <c r="K116" s="104">
        <f t="shared" si="13"/>
        <v>4</v>
      </c>
      <c r="L116" s="74">
        <v>98842.57</v>
      </c>
      <c r="M116" s="75">
        <v>83060.98</v>
      </c>
      <c r="N116" s="75">
        <v>15781.59</v>
      </c>
      <c r="O116" s="75">
        <v>98842.57</v>
      </c>
      <c r="P116" s="76">
        <f t="shared" si="14"/>
        <v>395370.28</v>
      </c>
      <c r="Q116" s="93"/>
      <c r="R116" s="93"/>
      <c r="U116" s="75">
        <v>37586.639999999999</v>
      </c>
      <c r="V116" s="75">
        <v>7141.46</v>
      </c>
      <c r="W116" s="75">
        <v>44728.1</v>
      </c>
      <c r="X116" s="75">
        <v>894562</v>
      </c>
    </row>
    <row r="117" spans="1:24" ht="28.8" x14ac:dyDescent="0.3">
      <c r="A117" s="4">
        <v>95</v>
      </c>
      <c r="B117" s="4" t="s">
        <v>219</v>
      </c>
      <c r="C117" s="4">
        <v>31211500</v>
      </c>
      <c r="D117" s="4" t="s">
        <v>11</v>
      </c>
      <c r="E117" s="54" t="s">
        <v>220</v>
      </c>
      <c r="F117" s="4">
        <v>1</v>
      </c>
      <c r="G117" s="4" t="s">
        <v>202</v>
      </c>
      <c r="H117" s="3">
        <v>55677.000000000597</v>
      </c>
      <c r="I117" s="3">
        <f t="shared" si="12"/>
        <v>55677.000000000597</v>
      </c>
      <c r="J117" s="92">
        <v>30</v>
      </c>
      <c r="K117" s="104">
        <f t="shared" si="13"/>
        <v>31</v>
      </c>
      <c r="L117" s="74">
        <v>36647.660000000003</v>
      </c>
      <c r="M117" s="75">
        <v>30796.35</v>
      </c>
      <c r="N117" s="75">
        <v>5851.31</v>
      </c>
      <c r="O117" s="75">
        <v>36647.660000000003</v>
      </c>
      <c r="P117" s="76">
        <f t="shared" si="14"/>
        <v>1136077.4600000002</v>
      </c>
      <c r="Q117" s="93"/>
      <c r="R117" s="93"/>
      <c r="U117" s="75">
        <v>52950.52</v>
      </c>
      <c r="V117" s="75">
        <v>10060.6</v>
      </c>
      <c r="W117" s="75">
        <v>63011.12</v>
      </c>
      <c r="X117" s="75">
        <v>252044.48</v>
      </c>
    </row>
    <row r="118" spans="1:24" ht="28.8" x14ac:dyDescent="0.3">
      <c r="A118" s="4">
        <v>96</v>
      </c>
      <c r="B118" s="4" t="s">
        <v>221</v>
      </c>
      <c r="C118" s="4">
        <v>31211500</v>
      </c>
      <c r="D118" s="4" t="s">
        <v>11</v>
      </c>
      <c r="E118" s="54" t="s">
        <v>222</v>
      </c>
      <c r="F118" s="4">
        <v>1</v>
      </c>
      <c r="G118" s="4" t="s">
        <v>202</v>
      </c>
      <c r="H118" s="3">
        <v>55677.000000000597</v>
      </c>
      <c r="I118" s="3">
        <f t="shared" si="12"/>
        <v>55677.000000000597</v>
      </c>
      <c r="J118" s="92">
        <v>30</v>
      </c>
      <c r="K118" s="104">
        <f t="shared" si="13"/>
        <v>31</v>
      </c>
      <c r="L118" s="74">
        <v>36647.660000000003</v>
      </c>
      <c r="M118" s="75">
        <v>30796.35</v>
      </c>
      <c r="N118" s="75">
        <v>5851.31</v>
      </c>
      <c r="O118" s="75">
        <v>36647.660000000003</v>
      </c>
      <c r="P118" s="76">
        <f t="shared" si="14"/>
        <v>1136077.4600000002</v>
      </c>
      <c r="Q118" s="93"/>
      <c r="R118" s="93"/>
      <c r="U118" s="75">
        <v>73801.5</v>
      </c>
      <c r="V118" s="75">
        <v>14022.29</v>
      </c>
      <c r="W118" s="75">
        <v>87823.79</v>
      </c>
      <c r="X118" s="75">
        <v>87823.79</v>
      </c>
    </row>
    <row r="119" spans="1:24" ht="28.8" x14ac:dyDescent="0.3">
      <c r="A119" s="4">
        <v>97</v>
      </c>
      <c r="B119" s="4" t="s">
        <v>223</v>
      </c>
      <c r="C119" s="4">
        <v>31211500</v>
      </c>
      <c r="D119" s="4" t="s">
        <v>11</v>
      </c>
      <c r="E119" s="54" t="s">
        <v>224</v>
      </c>
      <c r="F119" s="4">
        <v>1</v>
      </c>
      <c r="G119" s="4" t="s">
        <v>202</v>
      </c>
      <c r="H119" s="3">
        <v>55677.000000000597</v>
      </c>
      <c r="I119" s="3">
        <f t="shared" si="12"/>
        <v>55677.000000000597</v>
      </c>
      <c r="J119" s="92">
        <v>30</v>
      </c>
      <c r="K119" s="104">
        <f t="shared" si="13"/>
        <v>31</v>
      </c>
      <c r="L119" s="74">
        <v>36647.660000000003</v>
      </c>
      <c r="M119" s="75">
        <v>30796.35</v>
      </c>
      <c r="N119" s="75">
        <v>5851.31</v>
      </c>
      <c r="O119" s="75">
        <v>36647.660000000003</v>
      </c>
      <c r="P119" s="76">
        <f t="shared" si="14"/>
        <v>1136077.4600000002</v>
      </c>
      <c r="Q119" s="93"/>
      <c r="R119" s="93"/>
      <c r="U119" s="75">
        <v>61935.64</v>
      </c>
      <c r="V119" s="75">
        <v>11767.77</v>
      </c>
      <c r="W119" s="75">
        <v>73703.41</v>
      </c>
      <c r="X119" s="75">
        <v>294813.64</v>
      </c>
    </row>
    <row r="120" spans="1:24" ht="28.8" x14ac:dyDescent="0.3">
      <c r="A120" s="4">
        <v>98</v>
      </c>
      <c r="B120" s="4" t="s">
        <v>225</v>
      </c>
      <c r="C120" s="4">
        <v>31201601</v>
      </c>
      <c r="D120" s="4" t="s">
        <v>11</v>
      </c>
      <c r="E120" s="54" t="s">
        <v>226</v>
      </c>
      <c r="F120" s="4">
        <v>5</v>
      </c>
      <c r="G120" s="4" t="s">
        <v>202</v>
      </c>
      <c r="H120" s="3">
        <v>81592</v>
      </c>
      <c r="I120" s="3">
        <f t="shared" si="12"/>
        <v>407960</v>
      </c>
      <c r="J120" s="92"/>
      <c r="K120" s="104">
        <f t="shared" si="13"/>
        <v>5</v>
      </c>
      <c r="L120" s="74">
        <v>53706.37</v>
      </c>
      <c r="M120" s="75">
        <v>45131.4</v>
      </c>
      <c r="N120" s="75">
        <v>8574.9699999999993</v>
      </c>
      <c r="O120" s="75">
        <v>53706.37</v>
      </c>
      <c r="P120" s="76">
        <f t="shared" si="14"/>
        <v>268531.85000000003</v>
      </c>
      <c r="Q120" s="93"/>
      <c r="R120" s="93"/>
      <c r="U120" s="75">
        <v>63787.54</v>
      </c>
      <c r="V120" s="75">
        <v>12119.63</v>
      </c>
      <c r="W120" s="75">
        <v>75907.17</v>
      </c>
      <c r="X120" s="75">
        <v>303628.68</v>
      </c>
    </row>
    <row r="121" spans="1:24" ht="28.8" x14ac:dyDescent="0.3">
      <c r="A121" s="4">
        <v>99</v>
      </c>
      <c r="B121" s="4" t="s">
        <v>227</v>
      </c>
      <c r="C121" s="4">
        <v>47131825</v>
      </c>
      <c r="D121" s="4" t="s">
        <v>11</v>
      </c>
      <c r="E121" s="54" t="s">
        <v>228</v>
      </c>
      <c r="F121" s="4">
        <v>20</v>
      </c>
      <c r="G121" s="4" t="s">
        <v>202</v>
      </c>
      <c r="H121" s="3">
        <v>67935.000000000698</v>
      </c>
      <c r="I121" s="3">
        <f t="shared" si="12"/>
        <v>1358700.000000014</v>
      </c>
      <c r="J121" s="92">
        <v>39</v>
      </c>
      <c r="K121" s="104">
        <f t="shared" si="13"/>
        <v>59</v>
      </c>
      <c r="L121" s="74">
        <v>44728.1</v>
      </c>
      <c r="M121" s="75">
        <v>37586.639999999999</v>
      </c>
      <c r="N121" s="75">
        <v>7141.46</v>
      </c>
      <c r="O121" s="75">
        <v>44728.1</v>
      </c>
      <c r="P121" s="76">
        <f t="shared" si="14"/>
        <v>2638957.9</v>
      </c>
      <c r="Q121" s="93"/>
      <c r="R121" s="93"/>
      <c r="U121" s="75">
        <v>68794.52</v>
      </c>
      <c r="V121" s="75">
        <v>13070.96</v>
      </c>
      <c r="W121" s="75">
        <v>81865.48</v>
      </c>
      <c r="X121" s="75">
        <v>81865.48</v>
      </c>
    </row>
    <row r="122" spans="1:24" ht="43.2" x14ac:dyDescent="0.3">
      <c r="A122" s="4">
        <v>100</v>
      </c>
      <c r="B122" s="4" t="s">
        <v>229</v>
      </c>
      <c r="C122" s="4">
        <v>15121504</v>
      </c>
      <c r="D122" s="4" t="s">
        <v>230</v>
      </c>
      <c r="E122" s="54" t="s">
        <v>231</v>
      </c>
      <c r="F122" s="4">
        <v>4</v>
      </c>
      <c r="G122" s="4" t="s">
        <v>202</v>
      </c>
      <c r="H122" s="3">
        <v>95790.0000000008</v>
      </c>
      <c r="I122" s="3">
        <f t="shared" si="12"/>
        <v>383160.0000000032</v>
      </c>
      <c r="J122" s="92"/>
      <c r="K122" s="104">
        <f t="shared" si="13"/>
        <v>4</v>
      </c>
      <c r="L122" s="74">
        <v>63011.12</v>
      </c>
      <c r="M122" s="75">
        <v>52950.52</v>
      </c>
      <c r="N122" s="75">
        <v>10060.6</v>
      </c>
      <c r="O122" s="75">
        <v>63011.12</v>
      </c>
      <c r="P122" s="76">
        <f t="shared" si="14"/>
        <v>252044.48</v>
      </c>
      <c r="Q122" s="93"/>
      <c r="R122" s="93"/>
      <c r="U122" s="75">
        <v>108438.81</v>
      </c>
      <c r="V122" s="75">
        <v>20603.37</v>
      </c>
      <c r="W122" s="75">
        <v>129042.18</v>
      </c>
      <c r="X122" s="75">
        <v>1032337.44</v>
      </c>
    </row>
    <row r="123" spans="1:24" ht="43.2" x14ac:dyDescent="0.3">
      <c r="A123" s="4">
        <v>101</v>
      </c>
      <c r="B123" s="4" t="s">
        <v>232</v>
      </c>
      <c r="C123" s="4">
        <v>31211507</v>
      </c>
      <c r="D123" s="4" t="s">
        <v>11</v>
      </c>
      <c r="E123" s="54" t="s">
        <v>233</v>
      </c>
      <c r="F123" s="4">
        <v>1</v>
      </c>
      <c r="G123" s="4" t="s">
        <v>202</v>
      </c>
      <c r="H123" s="3">
        <v>133384</v>
      </c>
      <c r="I123" s="3">
        <f t="shared" si="12"/>
        <v>133384</v>
      </c>
      <c r="J123" s="92"/>
      <c r="K123" s="104">
        <f t="shared" si="13"/>
        <v>1</v>
      </c>
      <c r="L123" s="74">
        <v>87823.79</v>
      </c>
      <c r="M123" s="75">
        <v>73801.5</v>
      </c>
      <c r="N123" s="75">
        <v>14022.29</v>
      </c>
      <c r="O123" s="75">
        <v>87823.79</v>
      </c>
      <c r="P123" s="76">
        <f t="shared" si="14"/>
        <v>87823.79</v>
      </c>
      <c r="Q123" s="93"/>
      <c r="R123" s="93"/>
      <c r="U123" s="75">
        <v>73801.5</v>
      </c>
      <c r="V123" s="75">
        <v>14022.29</v>
      </c>
      <c r="W123" s="75">
        <v>87823.79</v>
      </c>
      <c r="X123" s="75">
        <v>175647.58</v>
      </c>
    </row>
    <row r="124" spans="1:24" ht="57.6" x14ac:dyDescent="0.3">
      <c r="A124" s="4">
        <v>102</v>
      </c>
      <c r="B124" s="4" t="s">
        <v>234</v>
      </c>
      <c r="C124" s="4">
        <v>47101606</v>
      </c>
      <c r="D124" s="4" t="s">
        <v>11</v>
      </c>
      <c r="E124" s="54" t="s">
        <v>235</v>
      </c>
      <c r="F124" s="4">
        <v>4</v>
      </c>
      <c r="G124" s="4" t="s">
        <v>202</v>
      </c>
      <c r="H124" s="3">
        <v>111937</v>
      </c>
      <c r="I124" s="3">
        <f t="shared" ref="I124:I174" si="15">H124*F124</f>
        <v>447748</v>
      </c>
      <c r="J124" s="92"/>
      <c r="K124" s="104">
        <f t="shared" ref="K124:K176" si="16">J124+F124</f>
        <v>4</v>
      </c>
      <c r="L124" s="74">
        <v>73703.41</v>
      </c>
      <c r="M124" s="75">
        <v>61935.64</v>
      </c>
      <c r="N124" s="75">
        <v>11767.77</v>
      </c>
      <c r="O124" s="75">
        <v>73703.41</v>
      </c>
      <c r="P124" s="76">
        <f t="shared" ref="P124:P174" si="17">L124*K124</f>
        <v>294813.64</v>
      </c>
      <c r="Q124" s="93"/>
      <c r="R124" s="93"/>
      <c r="U124" s="75">
        <v>463934.31</v>
      </c>
      <c r="V124" s="75">
        <v>88147.520000000004</v>
      </c>
      <c r="W124" s="75">
        <v>552081.82999999996</v>
      </c>
      <c r="X124" s="75">
        <v>552081.82999999996</v>
      </c>
    </row>
    <row r="125" spans="1:24" ht="43.2" x14ac:dyDescent="0.3">
      <c r="A125" s="4">
        <v>103</v>
      </c>
      <c r="B125" s="4" t="s">
        <v>236</v>
      </c>
      <c r="C125" s="4">
        <v>47101606</v>
      </c>
      <c r="D125" s="4" t="s">
        <v>11</v>
      </c>
      <c r="E125" s="54" t="s">
        <v>237</v>
      </c>
      <c r="F125" s="4">
        <v>4</v>
      </c>
      <c r="G125" s="4" t="s">
        <v>202</v>
      </c>
      <c r="H125" s="3">
        <v>115321</v>
      </c>
      <c r="I125" s="3">
        <f t="shared" si="15"/>
        <v>461284</v>
      </c>
      <c r="J125" s="92"/>
      <c r="K125" s="104">
        <f t="shared" si="16"/>
        <v>4</v>
      </c>
      <c r="L125" s="74">
        <v>75907.17</v>
      </c>
      <c r="M125" s="75">
        <v>63787.54</v>
      </c>
      <c r="N125" s="75">
        <v>12119.63</v>
      </c>
      <c r="O125" s="75">
        <v>75907.17</v>
      </c>
      <c r="P125" s="76">
        <f t="shared" si="17"/>
        <v>303628.68</v>
      </c>
      <c r="Q125" s="93"/>
      <c r="R125" s="93"/>
      <c r="U125" s="75">
        <v>83266.740000000005</v>
      </c>
      <c r="V125" s="75">
        <v>15820.68</v>
      </c>
      <c r="W125" s="75">
        <v>99087.42</v>
      </c>
      <c r="X125" s="75">
        <v>990874.2</v>
      </c>
    </row>
    <row r="126" spans="1:24" ht="28.8" x14ac:dyDescent="0.3">
      <c r="A126" s="4">
        <v>104</v>
      </c>
      <c r="B126" s="4" t="s">
        <v>238</v>
      </c>
      <c r="C126" s="4">
        <v>31201610</v>
      </c>
      <c r="D126" s="4" t="s">
        <v>11</v>
      </c>
      <c r="E126" s="54" t="s">
        <v>239</v>
      </c>
      <c r="F126" s="4">
        <v>1</v>
      </c>
      <c r="G126" s="4" t="s">
        <v>202</v>
      </c>
      <c r="H126" s="3">
        <v>124368</v>
      </c>
      <c r="I126" s="3">
        <f t="shared" si="15"/>
        <v>124368</v>
      </c>
      <c r="J126" s="92"/>
      <c r="K126" s="104">
        <f t="shared" si="16"/>
        <v>1</v>
      </c>
      <c r="L126" s="74">
        <v>81865.48</v>
      </c>
      <c r="M126" s="75">
        <v>68794.52</v>
      </c>
      <c r="N126" s="75">
        <v>13070.96</v>
      </c>
      <c r="O126" s="75">
        <v>81865.48</v>
      </c>
      <c r="P126" s="76">
        <f t="shared" si="17"/>
        <v>81865.48</v>
      </c>
      <c r="Q126" s="93"/>
      <c r="R126" s="93"/>
      <c r="U126" s="75">
        <v>100551.11</v>
      </c>
      <c r="V126" s="75">
        <v>19104.71</v>
      </c>
      <c r="W126" s="75">
        <v>119655.82</v>
      </c>
      <c r="X126" s="75">
        <v>239311.64</v>
      </c>
    </row>
    <row r="127" spans="1:24" ht="28.8" x14ac:dyDescent="0.3">
      <c r="A127" s="4">
        <v>105</v>
      </c>
      <c r="B127" s="4" t="s">
        <v>240</v>
      </c>
      <c r="C127" s="4">
        <v>60104912</v>
      </c>
      <c r="D127" s="4" t="s">
        <v>11</v>
      </c>
      <c r="E127" s="54" t="s">
        <v>241</v>
      </c>
      <c r="F127" s="4">
        <v>8</v>
      </c>
      <c r="G127" s="4" t="s">
        <v>202</v>
      </c>
      <c r="H127" s="3">
        <v>196044</v>
      </c>
      <c r="I127" s="3">
        <f t="shared" si="15"/>
        <v>1568352</v>
      </c>
      <c r="J127" s="92"/>
      <c r="K127" s="104">
        <f t="shared" si="16"/>
        <v>8</v>
      </c>
      <c r="L127" s="74">
        <v>129042.18</v>
      </c>
      <c r="M127" s="75">
        <v>108438.81</v>
      </c>
      <c r="N127" s="75">
        <v>20603.37</v>
      </c>
      <c r="O127" s="75">
        <v>129042.18</v>
      </c>
      <c r="P127" s="76">
        <f t="shared" si="17"/>
        <v>1032337.44</v>
      </c>
      <c r="Q127" s="93"/>
      <c r="R127" s="93"/>
      <c r="U127" s="75">
        <v>106792.68</v>
      </c>
      <c r="V127" s="75">
        <v>20290.61</v>
      </c>
      <c r="W127" s="75">
        <v>127083.29</v>
      </c>
      <c r="X127" s="75">
        <v>127083.29</v>
      </c>
    </row>
    <row r="128" spans="1:24" ht="43.2" x14ac:dyDescent="0.3">
      <c r="A128" s="4">
        <v>106</v>
      </c>
      <c r="B128" s="4" t="s">
        <v>232</v>
      </c>
      <c r="C128" s="4">
        <v>31211507</v>
      </c>
      <c r="D128" s="4" t="s">
        <v>11</v>
      </c>
      <c r="E128" s="54" t="s">
        <v>242</v>
      </c>
      <c r="F128" s="4">
        <v>2</v>
      </c>
      <c r="G128" s="4" t="s">
        <v>202</v>
      </c>
      <c r="H128" s="3">
        <v>133384</v>
      </c>
      <c r="I128" s="3">
        <f t="shared" si="15"/>
        <v>266768</v>
      </c>
      <c r="J128" s="92"/>
      <c r="K128" s="104">
        <f t="shared" si="16"/>
        <v>2</v>
      </c>
      <c r="L128" s="74">
        <v>87823.79</v>
      </c>
      <c r="M128" s="75">
        <v>73801.5</v>
      </c>
      <c r="N128" s="75">
        <v>14022.29</v>
      </c>
      <c r="O128" s="75">
        <v>87823.79</v>
      </c>
      <c r="P128" s="76">
        <f t="shared" si="17"/>
        <v>175647.58</v>
      </c>
      <c r="Q128" s="93"/>
      <c r="R128" s="93"/>
      <c r="U128" s="75">
        <v>203297.06</v>
      </c>
      <c r="V128" s="75">
        <v>38626.44</v>
      </c>
      <c r="W128" s="75">
        <v>241923.5</v>
      </c>
      <c r="X128" s="75">
        <v>725770.5</v>
      </c>
    </row>
    <row r="129" spans="1:24" ht="28.8" x14ac:dyDescent="0.3">
      <c r="A129" s="4">
        <v>107</v>
      </c>
      <c r="B129" s="4" t="s">
        <v>243</v>
      </c>
      <c r="C129" s="4">
        <v>31201615</v>
      </c>
      <c r="D129" s="4" t="s">
        <v>11</v>
      </c>
      <c r="E129" s="54" t="s">
        <v>244</v>
      </c>
      <c r="F129" s="4">
        <v>1</v>
      </c>
      <c r="G129" s="4" t="s">
        <v>202</v>
      </c>
      <c r="H129" s="3">
        <v>838455</v>
      </c>
      <c r="I129" s="3">
        <f t="shared" si="15"/>
        <v>838455</v>
      </c>
      <c r="J129" s="92"/>
      <c r="K129" s="104">
        <f t="shared" si="16"/>
        <v>1</v>
      </c>
      <c r="L129" s="74">
        <v>552081.82999999996</v>
      </c>
      <c r="M129" s="75">
        <v>463934.31</v>
      </c>
      <c r="N129" s="75">
        <v>88147.520000000004</v>
      </c>
      <c r="O129" s="75">
        <v>552081.82999999996</v>
      </c>
      <c r="P129" s="76">
        <f t="shared" si="17"/>
        <v>552081.82999999996</v>
      </c>
      <c r="Q129" s="93"/>
      <c r="R129" s="93"/>
      <c r="U129" s="75">
        <v>81620.61</v>
      </c>
      <c r="V129" s="75">
        <v>15507.92</v>
      </c>
      <c r="W129" s="75">
        <v>97128.53</v>
      </c>
      <c r="X129" s="75">
        <v>194257.06</v>
      </c>
    </row>
    <row r="130" spans="1:24" ht="28.8" x14ac:dyDescent="0.3">
      <c r="A130" s="4">
        <v>108</v>
      </c>
      <c r="B130" s="4" t="s">
        <v>245</v>
      </c>
      <c r="C130" s="4">
        <v>12164201</v>
      </c>
      <c r="D130" s="4" t="s">
        <v>11</v>
      </c>
      <c r="E130" s="54" t="s">
        <v>246</v>
      </c>
      <c r="F130" s="4">
        <v>10</v>
      </c>
      <c r="G130" s="4" t="s">
        <v>202</v>
      </c>
      <c r="H130" s="3">
        <v>150591</v>
      </c>
      <c r="I130" s="3">
        <f t="shared" si="15"/>
        <v>1505910</v>
      </c>
      <c r="J130" s="92"/>
      <c r="K130" s="104">
        <f t="shared" si="16"/>
        <v>10</v>
      </c>
      <c r="L130" s="74">
        <v>99087.42</v>
      </c>
      <c r="M130" s="75">
        <v>83266.740000000005</v>
      </c>
      <c r="N130" s="75">
        <v>15820.68</v>
      </c>
      <c r="O130" s="75">
        <v>99087.42</v>
      </c>
      <c r="P130" s="76">
        <f t="shared" si="17"/>
        <v>990874.2</v>
      </c>
      <c r="Q130" s="93"/>
      <c r="R130" s="93"/>
      <c r="U130" s="75">
        <v>132993.59</v>
      </c>
      <c r="V130" s="75">
        <v>25268.78</v>
      </c>
      <c r="W130" s="75">
        <v>158262.37</v>
      </c>
      <c r="X130" s="75">
        <v>158262.37</v>
      </c>
    </row>
    <row r="131" spans="1:24" ht="57.6" x14ac:dyDescent="0.3">
      <c r="A131" s="4">
        <v>109</v>
      </c>
      <c r="B131" s="4" t="s">
        <v>247</v>
      </c>
      <c r="C131" s="4">
        <v>47101606</v>
      </c>
      <c r="D131" s="4" t="s">
        <v>11</v>
      </c>
      <c r="E131" s="54" t="s">
        <v>248</v>
      </c>
      <c r="F131" s="4">
        <v>2</v>
      </c>
      <c r="G131" s="4" t="s">
        <v>202</v>
      </c>
      <c r="H131" s="3">
        <v>181728</v>
      </c>
      <c r="I131" s="3">
        <f t="shared" si="15"/>
        <v>363456</v>
      </c>
      <c r="J131" s="92"/>
      <c r="K131" s="104">
        <f t="shared" si="16"/>
        <v>2</v>
      </c>
      <c r="L131" s="74">
        <v>119655.82</v>
      </c>
      <c r="M131" s="75">
        <v>100551.11</v>
      </c>
      <c r="N131" s="75">
        <v>19104.71</v>
      </c>
      <c r="O131" s="75">
        <v>119655.82</v>
      </c>
      <c r="P131" s="76">
        <f t="shared" si="17"/>
        <v>239311.64</v>
      </c>
      <c r="Q131" s="93"/>
      <c r="R131" s="93"/>
      <c r="U131" s="75">
        <v>1008323.21</v>
      </c>
      <c r="V131" s="75">
        <v>191581.41</v>
      </c>
      <c r="W131" s="75">
        <v>1199904.6200000001</v>
      </c>
      <c r="X131" s="75">
        <v>11999046.200000001</v>
      </c>
    </row>
    <row r="132" spans="1:24" ht="28.8" x14ac:dyDescent="0.3">
      <c r="A132" s="4">
        <v>110</v>
      </c>
      <c r="B132" s="4" t="s">
        <v>249</v>
      </c>
      <c r="C132" s="4">
        <v>31201610</v>
      </c>
      <c r="D132" s="4" t="s">
        <v>11</v>
      </c>
      <c r="E132" s="54" t="s">
        <v>250</v>
      </c>
      <c r="F132" s="4">
        <v>1</v>
      </c>
      <c r="G132" s="4" t="s">
        <v>202</v>
      </c>
      <c r="H132" s="3">
        <v>193091</v>
      </c>
      <c r="I132" s="3">
        <f t="shared" si="15"/>
        <v>193091</v>
      </c>
      <c r="J132" s="92">
        <v>2</v>
      </c>
      <c r="K132" s="104">
        <f t="shared" si="16"/>
        <v>3</v>
      </c>
      <c r="L132" s="74">
        <v>127083.29</v>
      </c>
      <c r="M132" s="75">
        <v>106792.68</v>
      </c>
      <c r="N132" s="75">
        <v>20290.61</v>
      </c>
      <c r="O132" s="75">
        <v>127083.29</v>
      </c>
      <c r="P132" s="76">
        <f t="shared" si="17"/>
        <v>381249.87</v>
      </c>
      <c r="Q132" s="93"/>
      <c r="R132" s="93"/>
      <c r="U132" s="75">
        <v>94446.71</v>
      </c>
      <c r="V132" s="75">
        <v>17944.87</v>
      </c>
      <c r="W132" s="75">
        <v>112391.58</v>
      </c>
      <c r="X132" s="75">
        <v>112391.58</v>
      </c>
    </row>
    <row r="133" spans="1:24" ht="28.8" x14ac:dyDescent="0.3">
      <c r="A133" s="4">
        <v>111</v>
      </c>
      <c r="B133" s="4" t="s">
        <v>251</v>
      </c>
      <c r="C133" s="4">
        <v>31201601</v>
      </c>
      <c r="D133" s="4" t="s">
        <v>11</v>
      </c>
      <c r="E133" s="54" t="s">
        <v>252</v>
      </c>
      <c r="F133" s="4">
        <v>3</v>
      </c>
      <c r="G133" s="4" t="s">
        <v>202</v>
      </c>
      <c r="H133" s="3">
        <v>367494</v>
      </c>
      <c r="I133" s="3">
        <f t="shared" si="15"/>
        <v>1102482</v>
      </c>
      <c r="J133" s="92"/>
      <c r="K133" s="104">
        <f t="shared" si="16"/>
        <v>3</v>
      </c>
      <c r="L133" s="74">
        <v>241923.5</v>
      </c>
      <c r="M133" s="75">
        <v>203297.06</v>
      </c>
      <c r="N133" s="75">
        <v>38626.44</v>
      </c>
      <c r="O133" s="75">
        <v>241923.5</v>
      </c>
      <c r="P133" s="76">
        <f t="shared" si="17"/>
        <v>725770.5</v>
      </c>
      <c r="Q133" s="93"/>
      <c r="R133" s="93"/>
      <c r="U133" s="75">
        <v>748920.56</v>
      </c>
      <c r="V133" s="75">
        <v>142294.91</v>
      </c>
      <c r="W133" s="75">
        <v>891215.47</v>
      </c>
      <c r="X133" s="75">
        <v>1782430.94</v>
      </c>
    </row>
    <row r="134" spans="1:24" ht="28.8" x14ac:dyDescent="0.3">
      <c r="A134" s="4">
        <v>112</v>
      </c>
      <c r="B134" s="4" t="s">
        <v>253</v>
      </c>
      <c r="C134" s="4">
        <v>15121509</v>
      </c>
      <c r="D134" s="4" t="s">
        <v>254</v>
      </c>
      <c r="E134" s="54" t="s">
        <v>253</v>
      </c>
      <c r="F134" s="4">
        <v>2</v>
      </c>
      <c r="G134" s="4" t="s">
        <v>202</v>
      </c>
      <c r="H134" s="3">
        <v>147620</v>
      </c>
      <c r="I134" s="3">
        <f t="shared" si="15"/>
        <v>295240</v>
      </c>
      <c r="J134" s="92"/>
      <c r="K134" s="104">
        <f t="shared" si="16"/>
        <v>2</v>
      </c>
      <c r="L134" s="74">
        <v>97128.53</v>
      </c>
      <c r="M134" s="75">
        <v>81620.61</v>
      </c>
      <c r="N134" s="75">
        <v>15507.92</v>
      </c>
      <c r="O134" s="75">
        <v>97128.53</v>
      </c>
      <c r="P134" s="76">
        <f t="shared" si="17"/>
        <v>194257.06</v>
      </c>
      <c r="Q134" s="93"/>
      <c r="R134" s="93"/>
      <c r="U134" s="75">
        <v>290953.48</v>
      </c>
      <c r="V134" s="75">
        <v>55281.16</v>
      </c>
      <c r="W134" s="75">
        <v>346234.64</v>
      </c>
      <c r="X134" s="75">
        <v>1038703.92</v>
      </c>
    </row>
    <row r="135" spans="1:24" ht="28.8" x14ac:dyDescent="0.3">
      <c r="A135" s="4">
        <v>113</v>
      </c>
      <c r="B135" s="4" t="s">
        <v>255</v>
      </c>
      <c r="C135" s="4">
        <v>31201610</v>
      </c>
      <c r="D135" s="4" t="s">
        <v>11</v>
      </c>
      <c r="E135" s="54" t="s">
        <v>256</v>
      </c>
      <c r="F135" s="4">
        <v>1</v>
      </c>
      <c r="G135" s="4" t="s">
        <v>202</v>
      </c>
      <c r="H135" s="3">
        <v>240462</v>
      </c>
      <c r="I135" s="3">
        <f t="shared" si="15"/>
        <v>240462</v>
      </c>
      <c r="J135" s="92"/>
      <c r="K135" s="104">
        <f t="shared" si="16"/>
        <v>1</v>
      </c>
      <c r="L135" s="74">
        <v>158262.37</v>
      </c>
      <c r="M135" s="75">
        <v>132993.59</v>
      </c>
      <c r="N135" s="75">
        <v>25268.78</v>
      </c>
      <c r="O135" s="75">
        <v>158262.37</v>
      </c>
      <c r="P135" s="76">
        <f t="shared" si="17"/>
        <v>158262.37</v>
      </c>
      <c r="Q135" s="93"/>
      <c r="R135" s="93"/>
      <c r="U135" s="75">
        <v>2068842.47</v>
      </c>
      <c r="V135" s="75">
        <v>393080.07</v>
      </c>
      <c r="W135" s="75">
        <v>2461922.54</v>
      </c>
      <c r="X135" s="75">
        <v>4923845.08</v>
      </c>
    </row>
    <row r="136" spans="1:24" ht="57.6" x14ac:dyDescent="0.3">
      <c r="A136" s="4">
        <v>114</v>
      </c>
      <c r="B136" s="4" t="s">
        <v>257</v>
      </c>
      <c r="C136" s="4">
        <v>31201601</v>
      </c>
      <c r="D136" s="4" t="s">
        <v>187</v>
      </c>
      <c r="E136" s="54" t="s">
        <v>258</v>
      </c>
      <c r="F136" s="4">
        <v>10</v>
      </c>
      <c r="G136" s="4" t="s">
        <v>202</v>
      </c>
      <c r="H136" s="3">
        <v>1822371</v>
      </c>
      <c r="I136" s="3">
        <f t="shared" si="15"/>
        <v>18223710</v>
      </c>
      <c r="J136" s="92">
        <v>20</v>
      </c>
      <c r="K136" s="104">
        <f t="shared" si="16"/>
        <v>30</v>
      </c>
      <c r="L136" s="74">
        <v>1199904.6200000001</v>
      </c>
      <c r="M136" s="75">
        <v>1008323.21</v>
      </c>
      <c r="N136" s="75">
        <v>191581.41</v>
      </c>
      <c r="O136" s="75">
        <v>1199904.6200000001</v>
      </c>
      <c r="P136" s="76">
        <f t="shared" si="17"/>
        <v>35997138.600000001</v>
      </c>
      <c r="Q136" s="93"/>
      <c r="R136" s="93"/>
      <c r="U136" s="75">
        <v>1117859.45</v>
      </c>
      <c r="V136" s="75">
        <v>212393.3</v>
      </c>
      <c r="W136" s="75">
        <v>1330252.75</v>
      </c>
      <c r="X136" s="75">
        <v>5321011</v>
      </c>
    </row>
    <row r="137" spans="1:24" ht="28.8" x14ac:dyDescent="0.3">
      <c r="A137" s="4">
        <v>115</v>
      </c>
      <c r="B137" s="4" t="s">
        <v>259</v>
      </c>
      <c r="C137" s="4">
        <v>31201610</v>
      </c>
      <c r="D137" s="4" t="s">
        <v>11</v>
      </c>
      <c r="E137" s="54" t="s">
        <v>260</v>
      </c>
      <c r="F137" s="4">
        <v>1</v>
      </c>
      <c r="G137" s="4" t="s">
        <v>202</v>
      </c>
      <c r="H137" s="3">
        <v>170764</v>
      </c>
      <c r="I137" s="3">
        <f t="shared" si="15"/>
        <v>170764</v>
      </c>
      <c r="J137" s="92">
        <v>2</v>
      </c>
      <c r="K137" s="104">
        <f t="shared" si="16"/>
        <v>3</v>
      </c>
      <c r="L137" s="74">
        <v>112391.58</v>
      </c>
      <c r="M137" s="75">
        <v>94446.71</v>
      </c>
      <c r="N137" s="75">
        <v>17944.87</v>
      </c>
      <c r="O137" s="75">
        <v>112391.58</v>
      </c>
      <c r="P137" s="76">
        <f t="shared" si="17"/>
        <v>337174.74</v>
      </c>
      <c r="Q137" s="93"/>
      <c r="R137" s="93"/>
      <c r="U137" s="75">
        <v>368801.71</v>
      </c>
      <c r="V137" s="75">
        <v>70072.320000000007</v>
      </c>
      <c r="W137" s="75">
        <v>438874.03</v>
      </c>
      <c r="X137" s="75">
        <v>438874.03</v>
      </c>
    </row>
    <row r="138" spans="1:24" ht="28.8" x14ac:dyDescent="0.3">
      <c r="A138" s="4">
        <v>116</v>
      </c>
      <c r="B138" s="4" t="s">
        <v>261</v>
      </c>
      <c r="C138" s="4">
        <v>31201600</v>
      </c>
      <c r="D138" s="4" t="s">
        <v>11</v>
      </c>
      <c r="E138" s="54" t="s">
        <v>262</v>
      </c>
      <c r="F138" s="4">
        <v>2</v>
      </c>
      <c r="G138" s="4" t="s">
        <v>202</v>
      </c>
      <c r="H138" s="3">
        <v>1353576</v>
      </c>
      <c r="I138" s="3">
        <f t="shared" si="15"/>
        <v>2707152</v>
      </c>
      <c r="J138" s="92">
        <v>8</v>
      </c>
      <c r="K138" s="104">
        <f t="shared" si="16"/>
        <v>10</v>
      </c>
      <c r="L138" s="74">
        <v>891215.47</v>
      </c>
      <c r="M138" s="75">
        <v>748920.56</v>
      </c>
      <c r="N138" s="75">
        <v>142294.91</v>
      </c>
      <c r="O138" s="75">
        <v>891215.47</v>
      </c>
      <c r="P138" s="76">
        <f t="shared" si="17"/>
        <v>8912154.6999999993</v>
      </c>
      <c r="Q138" s="93"/>
      <c r="R138" s="93"/>
      <c r="U138" s="75">
        <v>331832.37</v>
      </c>
      <c r="V138" s="75">
        <v>63048.15</v>
      </c>
      <c r="W138" s="75">
        <v>394880.52</v>
      </c>
      <c r="X138" s="75">
        <v>394880.52</v>
      </c>
    </row>
    <row r="139" spans="1:24" ht="43.2" x14ac:dyDescent="0.3">
      <c r="A139" s="4">
        <v>117</v>
      </c>
      <c r="B139" s="4" t="s">
        <v>263</v>
      </c>
      <c r="C139" s="4">
        <v>47101606</v>
      </c>
      <c r="D139" s="4" t="s">
        <v>230</v>
      </c>
      <c r="E139" s="54" t="s">
        <v>264</v>
      </c>
      <c r="F139" s="4">
        <v>3</v>
      </c>
      <c r="G139" s="4" t="s">
        <v>202</v>
      </c>
      <c r="H139" s="3">
        <v>525868</v>
      </c>
      <c r="I139" s="3">
        <f t="shared" si="15"/>
        <v>1577604</v>
      </c>
      <c r="J139" s="92"/>
      <c r="K139" s="104">
        <f t="shared" si="16"/>
        <v>3</v>
      </c>
      <c r="L139" s="74">
        <v>346234.64</v>
      </c>
      <c r="M139" s="75">
        <v>290953.48</v>
      </c>
      <c r="N139" s="75">
        <v>55281.16</v>
      </c>
      <c r="O139" s="75">
        <v>346234.64</v>
      </c>
      <c r="P139" s="76">
        <f t="shared" si="17"/>
        <v>1038703.92</v>
      </c>
      <c r="Q139" s="93"/>
      <c r="R139" s="93"/>
      <c r="U139" s="75">
        <v>430120.05</v>
      </c>
      <c r="V139" s="75">
        <v>81722.81</v>
      </c>
      <c r="W139" s="75">
        <v>511842.86</v>
      </c>
      <c r="X139" s="75">
        <v>511842.86</v>
      </c>
    </row>
    <row r="140" spans="1:24" ht="57.6" x14ac:dyDescent="0.3">
      <c r="A140" s="4">
        <v>118</v>
      </c>
      <c r="B140" s="4" t="s">
        <v>265</v>
      </c>
      <c r="C140" s="4">
        <v>31201601</v>
      </c>
      <c r="D140" s="4" t="s">
        <v>187</v>
      </c>
      <c r="E140" s="54" t="s">
        <v>266</v>
      </c>
      <c r="F140" s="4">
        <v>2</v>
      </c>
      <c r="G140" s="4" t="s">
        <v>202</v>
      </c>
      <c r="H140" s="3">
        <v>3739077</v>
      </c>
      <c r="I140" s="3">
        <f t="shared" si="15"/>
        <v>7478154</v>
      </c>
      <c r="J140" s="92"/>
      <c r="K140" s="104">
        <f t="shared" si="16"/>
        <v>2</v>
      </c>
      <c r="L140" s="74">
        <v>2461922.54</v>
      </c>
      <c r="M140" s="75">
        <v>2068842.47</v>
      </c>
      <c r="N140" s="75">
        <v>393080.07</v>
      </c>
      <c r="O140" s="75">
        <v>2461922.54</v>
      </c>
      <c r="P140" s="76">
        <f t="shared" si="17"/>
        <v>4923845.08</v>
      </c>
      <c r="Q140" s="93"/>
      <c r="R140" s="93"/>
      <c r="U140" s="75">
        <v>253092.49</v>
      </c>
      <c r="V140" s="75">
        <v>48087.57</v>
      </c>
      <c r="W140" s="75">
        <v>301180.06</v>
      </c>
      <c r="X140" s="75">
        <v>602360.12</v>
      </c>
    </row>
    <row r="141" spans="1:24" ht="57.6" x14ac:dyDescent="0.3">
      <c r="A141" s="4">
        <v>119</v>
      </c>
      <c r="B141" s="4" t="s">
        <v>267</v>
      </c>
      <c r="C141" s="4">
        <v>31201601</v>
      </c>
      <c r="D141" s="4" t="s">
        <v>187</v>
      </c>
      <c r="E141" s="54" t="s">
        <v>268</v>
      </c>
      <c r="F141" s="4">
        <v>4</v>
      </c>
      <c r="G141" s="4" t="s">
        <v>202</v>
      </c>
      <c r="H141" s="3">
        <v>2020314</v>
      </c>
      <c r="I141" s="3">
        <f t="shared" si="15"/>
        <v>8081256</v>
      </c>
      <c r="J141" s="92"/>
      <c r="K141" s="104">
        <f t="shared" si="16"/>
        <v>4</v>
      </c>
      <c r="L141" s="74">
        <v>1330252.75</v>
      </c>
      <c r="M141" s="75">
        <v>1117859.45</v>
      </c>
      <c r="N141" s="75">
        <v>212393.3</v>
      </c>
      <c r="O141" s="75">
        <v>1330252.75</v>
      </c>
      <c r="P141" s="76">
        <f t="shared" si="17"/>
        <v>5321011</v>
      </c>
      <c r="Q141" s="93"/>
      <c r="R141" s="93"/>
      <c r="U141" s="75">
        <v>1191112.23</v>
      </c>
      <c r="V141" s="75">
        <v>226311.32</v>
      </c>
      <c r="W141" s="75">
        <v>1417423.55</v>
      </c>
      <c r="X141" s="75">
        <v>4252270.6500000004</v>
      </c>
    </row>
    <row r="142" spans="1:24" ht="28.8" x14ac:dyDescent="0.3">
      <c r="A142" s="4">
        <v>120</v>
      </c>
      <c r="B142" s="4" t="s">
        <v>269</v>
      </c>
      <c r="C142" s="4">
        <v>31201610</v>
      </c>
      <c r="D142" s="4" t="s">
        <v>230</v>
      </c>
      <c r="E142" s="54" t="s">
        <v>270</v>
      </c>
      <c r="F142" s="4">
        <v>1</v>
      </c>
      <c r="G142" s="4" t="s">
        <v>202</v>
      </c>
      <c r="H142" s="3">
        <v>666629</v>
      </c>
      <c r="I142" s="3">
        <f t="shared" si="15"/>
        <v>666629</v>
      </c>
      <c r="J142" s="92"/>
      <c r="K142" s="104">
        <f t="shared" si="16"/>
        <v>1</v>
      </c>
      <c r="L142" s="74">
        <v>438874.03</v>
      </c>
      <c r="M142" s="75">
        <v>368801.71</v>
      </c>
      <c r="N142" s="75">
        <v>70072.320000000007</v>
      </c>
      <c r="O142" s="75">
        <v>438874.03</v>
      </c>
      <c r="P142" s="76">
        <f t="shared" si="17"/>
        <v>438874.03</v>
      </c>
      <c r="Q142" s="93"/>
      <c r="R142" s="93"/>
      <c r="U142" s="75">
        <v>776356.06</v>
      </c>
      <c r="V142" s="75">
        <v>147507.65</v>
      </c>
      <c r="W142" s="75">
        <v>923863.71</v>
      </c>
      <c r="X142" s="75">
        <v>923863.71</v>
      </c>
    </row>
    <row r="143" spans="1:24" ht="43.2" x14ac:dyDescent="0.3">
      <c r="A143" s="4">
        <v>121</v>
      </c>
      <c r="B143" s="4" t="s">
        <v>271</v>
      </c>
      <c r="C143" s="4">
        <v>47101606</v>
      </c>
      <c r="D143" s="4" t="s">
        <v>69</v>
      </c>
      <c r="E143" s="54" t="s">
        <v>272</v>
      </c>
      <c r="F143" s="4">
        <v>1</v>
      </c>
      <c r="G143" s="4" t="s">
        <v>202</v>
      </c>
      <c r="H143" s="3">
        <v>599748</v>
      </c>
      <c r="I143" s="3">
        <f t="shared" si="15"/>
        <v>599748</v>
      </c>
      <c r="J143" s="92"/>
      <c r="K143" s="104">
        <f t="shared" si="16"/>
        <v>1</v>
      </c>
      <c r="L143" s="74">
        <v>394880.52</v>
      </c>
      <c r="M143" s="75">
        <v>331832.37</v>
      </c>
      <c r="N143" s="75">
        <v>63048.15</v>
      </c>
      <c r="O143" s="75">
        <v>394880.52</v>
      </c>
      <c r="P143" s="76">
        <f t="shared" si="17"/>
        <v>394880.52</v>
      </c>
      <c r="Q143" s="93"/>
      <c r="R143" s="93"/>
      <c r="U143" s="75">
        <v>1011821.24</v>
      </c>
      <c r="V143" s="75">
        <v>192246.04</v>
      </c>
      <c r="W143" s="75">
        <v>1204067.28</v>
      </c>
      <c r="X143" s="75">
        <v>1204067.28</v>
      </c>
    </row>
    <row r="144" spans="1:24" ht="28.8" x14ac:dyDescent="0.3">
      <c r="A144" s="4">
        <v>122</v>
      </c>
      <c r="B144" s="4" t="s">
        <v>273</v>
      </c>
      <c r="C144" s="4">
        <v>31201610</v>
      </c>
      <c r="D144" s="4" t="s">
        <v>230</v>
      </c>
      <c r="E144" s="54" t="s">
        <v>274</v>
      </c>
      <c r="F144" s="4">
        <v>1</v>
      </c>
      <c r="G144" s="4" t="s">
        <v>202</v>
      </c>
      <c r="H144" s="3">
        <v>777398</v>
      </c>
      <c r="I144" s="3">
        <f t="shared" si="15"/>
        <v>777398</v>
      </c>
      <c r="J144" s="92">
        <v>2</v>
      </c>
      <c r="K144" s="104">
        <f t="shared" si="16"/>
        <v>3</v>
      </c>
      <c r="L144" s="74">
        <v>511842.86</v>
      </c>
      <c r="M144" s="75">
        <v>430120.05</v>
      </c>
      <c r="N144" s="75">
        <v>81722.81</v>
      </c>
      <c r="O144" s="75">
        <v>511842.86</v>
      </c>
      <c r="P144" s="76">
        <f t="shared" si="17"/>
        <v>1535528.58</v>
      </c>
      <c r="Q144" s="93"/>
      <c r="R144" s="93"/>
      <c r="U144" s="75">
        <v>443014.74</v>
      </c>
      <c r="V144" s="75">
        <v>84172.800000000003</v>
      </c>
      <c r="W144" s="75">
        <v>527187.54</v>
      </c>
      <c r="X144" s="75">
        <v>527187.54</v>
      </c>
    </row>
    <row r="145" spans="1:24" ht="28.8" x14ac:dyDescent="0.3">
      <c r="A145" s="4">
        <v>123</v>
      </c>
      <c r="B145" s="4" t="s">
        <v>275</v>
      </c>
      <c r="C145" s="4">
        <v>31201610</v>
      </c>
      <c r="D145" s="4" t="s">
        <v>11</v>
      </c>
      <c r="E145" s="54" t="s">
        <v>276</v>
      </c>
      <c r="F145" s="4">
        <v>2</v>
      </c>
      <c r="G145" s="4" t="s">
        <v>202</v>
      </c>
      <c r="H145" s="3">
        <v>457483</v>
      </c>
      <c r="I145" s="3">
        <f t="shared" si="15"/>
        <v>914966</v>
      </c>
      <c r="J145" s="92">
        <v>8</v>
      </c>
      <c r="K145" s="104">
        <f t="shared" si="16"/>
        <v>10</v>
      </c>
      <c r="L145" s="74">
        <v>301180.06</v>
      </c>
      <c r="M145" s="75">
        <v>253092.49</v>
      </c>
      <c r="N145" s="75">
        <v>48087.57</v>
      </c>
      <c r="O145" s="75">
        <v>301180.06</v>
      </c>
      <c r="P145" s="76">
        <f t="shared" si="17"/>
        <v>3011800.6</v>
      </c>
      <c r="Q145" s="93"/>
      <c r="R145" s="93"/>
      <c r="U145" s="75">
        <v>181348.66</v>
      </c>
      <c r="V145" s="75">
        <v>34456.25</v>
      </c>
      <c r="W145" s="75">
        <v>215804.91</v>
      </c>
      <c r="X145" s="75">
        <v>431609.82</v>
      </c>
    </row>
    <row r="146" spans="1:24" ht="57.6" x14ac:dyDescent="0.3">
      <c r="A146" s="4">
        <v>124</v>
      </c>
      <c r="B146" s="4" t="s">
        <v>277</v>
      </c>
      <c r="C146" s="4">
        <v>31201601</v>
      </c>
      <c r="D146" s="4" t="s">
        <v>187</v>
      </c>
      <c r="E146" s="54" t="s">
        <v>278</v>
      </c>
      <c r="F146" s="4">
        <v>3</v>
      </c>
      <c r="G146" s="4" t="s">
        <v>202</v>
      </c>
      <c r="H146" s="3">
        <v>2152662</v>
      </c>
      <c r="I146" s="3">
        <f t="shared" si="15"/>
        <v>6457986</v>
      </c>
      <c r="J146" s="92">
        <v>5</v>
      </c>
      <c r="K146" s="104">
        <f t="shared" si="16"/>
        <v>8</v>
      </c>
      <c r="L146" s="74">
        <v>1417423.55</v>
      </c>
      <c r="M146" s="75">
        <v>1191112.23</v>
      </c>
      <c r="N146" s="75">
        <v>226311.32</v>
      </c>
      <c r="O146" s="75">
        <v>1417423.55</v>
      </c>
      <c r="P146" s="76">
        <f t="shared" si="17"/>
        <v>11339388.4</v>
      </c>
      <c r="Q146" s="93"/>
      <c r="R146" s="93"/>
      <c r="U146" s="75">
        <v>1506826.25</v>
      </c>
      <c r="V146" s="75">
        <v>286296.99</v>
      </c>
      <c r="W146" s="75">
        <v>1793123.24</v>
      </c>
      <c r="X146" s="75">
        <v>3586246.48</v>
      </c>
    </row>
    <row r="147" spans="1:24" ht="43.2" x14ac:dyDescent="0.3">
      <c r="A147" s="4">
        <v>125</v>
      </c>
      <c r="B147" s="4" t="s">
        <v>279</v>
      </c>
      <c r="C147" s="4">
        <v>31201610</v>
      </c>
      <c r="D147" s="4" t="s">
        <v>11</v>
      </c>
      <c r="E147" s="54" t="s">
        <v>280</v>
      </c>
      <c r="F147" s="4">
        <v>1</v>
      </c>
      <c r="G147" s="4" t="s">
        <v>202</v>
      </c>
      <c r="H147" s="3">
        <v>1403153</v>
      </c>
      <c r="I147" s="3">
        <f t="shared" si="15"/>
        <v>1403153</v>
      </c>
      <c r="J147" s="92"/>
      <c r="K147" s="104">
        <f t="shared" si="16"/>
        <v>1</v>
      </c>
      <c r="L147" s="74">
        <v>923863.71</v>
      </c>
      <c r="M147" s="75">
        <v>776356.06</v>
      </c>
      <c r="N147" s="75">
        <v>147507.65</v>
      </c>
      <c r="O147" s="75">
        <v>923863.71</v>
      </c>
      <c r="P147" s="76">
        <f t="shared" si="17"/>
        <v>923863.71</v>
      </c>
      <c r="Q147" s="93"/>
      <c r="R147" s="93"/>
      <c r="U147" s="75">
        <v>661675.67000000004</v>
      </c>
      <c r="V147" s="75">
        <v>125718.38</v>
      </c>
      <c r="W147" s="75">
        <v>787394.05</v>
      </c>
      <c r="X147" s="75">
        <v>787394.05</v>
      </c>
    </row>
    <row r="148" spans="1:24" ht="28.8" x14ac:dyDescent="0.3">
      <c r="A148" s="4">
        <v>126</v>
      </c>
      <c r="B148" s="4" t="s">
        <v>281</v>
      </c>
      <c r="C148" s="4">
        <v>31201600</v>
      </c>
      <c r="D148" s="4" t="s">
        <v>282</v>
      </c>
      <c r="E148" s="54" t="s">
        <v>283</v>
      </c>
      <c r="F148" s="4">
        <v>1</v>
      </c>
      <c r="G148" s="4" t="s">
        <v>202</v>
      </c>
      <c r="H148" s="3">
        <v>1828741</v>
      </c>
      <c r="I148" s="3">
        <f t="shared" si="15"/>
        <v>1828741</v>
      </c>
      <c r="J148" s="92"/>
      <c r="K148" s="104">
        <f t="shared" si="16"/>
        <v>1</v>
      </c>
      <c r="L148" s="74">
        <v>1204067.28</v>
      </c>
      <c r="M148" s="75">
        <v>1011821.24</v>
      </c>
      <c r="N148" s="75">
        <v>192246.04</v>
      </c>
      <c r="O148" s="75">
        <v>1204067.28</v>
      </c>
      <c r="P148" s="76">
        <f t="shared" si="17"/>
        <v>1204067.28</v>
      </c>
      <c r="Q148" s="93"/>
      <c r="R148" s="93"/>
      <c r="U148" s="75">
        <v>739661.08</v>
      </c>
      <c r="V148" s="75">
        <v>140535.60999999999</v>
      </c>
      <c r="W148" s="75">
        <v>880196.69</v>
      </c>
      <c r="X148" s="75">
        <v>1760393.38</v>
      </c>
    </row>
    <row r="149" spans="1:24" ht="28.8" x14ac:dyDescent="0.3">
      <c r="A149" s="4">
        <v>127</v>
      </c>
      <c r="B149" s="4" t="s">
        <v>284</v>
      </c>
      <c r="C149" s="4">
        <v>31201610</v>
      </c>
      <c r="D149" s="4" t="s">
        <v>282</v>
      </c>
      <c r="E149" s="54" t="s">
        <v>285</v>
      </c>
      <c r="F149" s="4">
        <v>1</v>
      </c>
      <c r="G149" s="4" t="s">
        <v>202</v>
      </c>
      <c r="H149" s="3">
        <v>800676</v>
      </c>
      <c r="I149" s="3">
        <f t="shared" si="15"/>
        <v>800676</v>
      </c>
      <c r="J149" s="92"/>
      <c r="K149" s="104">
        <f t="shared" si="16"/>
        <v>1</v>
      </c>
      <c r="L149" s="74">
        <v>527187.54</v>
      </c>
      <c r="M149" s="75">
        <v>443014.74</v>
      </c>
      <c r="N149" s="75">
        <v>84172.800000000003</v>
      </c>
      <c r="O149" s="75">
        <v>527187.54</v>
      </c>
      <c r="P149" s="76">
        <f t="shared" si="17"/>
        <v>527187.54</v>
      </c>
      <c r="Q149" s="93"/>
      <c r="R149" s="93"/>
      <c r="U149" s="75">
        <v>739523.9</v>
      </c>
      <c r="V149" s="75">
        <v>140509.54</v>
      </c>
      <c r="W149" s="75">
        <v>880033.44</v>
      </c>
      <c r="X149" s="75">
        <v>2640100.3199999998</v>
      </c>
    </row>
    <row r="150" spans="1:24" ht="28.8" x14ac:dyDescent="0.3">
      <c r="A150" s="4">
        <v>128</v>
      </c>
      <c r="B150" s="4" t="s">
        <v>286</v>
      </c>
      <c r="C150" s="4">
        <v>31201600</v>
      </c>
      <c r="D150" s="4" t="s">
        <v>282</v>
      </c>
      <c r="E150" s="54" t="s">
        <v>287</v>
      </c>
      <c r="F150" s="4">
        <v>2</v>
      </c>
      <c r="G150" s="4" t="s">
        <v>202</v>
      </c>
      <c r="H150" s="3">
        <v>327761</v>
      </c>
      <c r="I150" s="3">
        <f t="shared" si="15"/>
        <v>655522</v>
      </c>
      <c r="J150" s="92"/>
      <c r="K150" s="104">
        <f t="shared" si="16"/>
        <v>2</v>
      </c>
      <c r="L150" s="74">
        <v>215804.91</v>
      </c>
      <c r="M150" s="75">
        <v>181348.66</v>
      </c>
      <c r="N150" s="75">
        <v>34456.25</v>
      </c>
      <c r="O150" s="75">
        <v>215804.91</v>
      </c>
      <c r="P150" s="76">
        <f t="shared" si="17"/>
        <v>431609.82</v>
      </c>
      <c r="Q150" s="93"/>
      <c r="R150" s="93"/>
      <c r="U150" s="75">
        <v>829375.17</v>
      </c>
      <c r="V150" s="75">
        <v>157581.28</v>
      </c>
      <c r="W150" s="75">
        <v>986956.45</v>
      </c>
      <c r="X150" s="75">
        <v>986956.45</v>
      </c>
    </row>
    <row r="151" spans="1:24" ht="43.2" x14ac:dyDescent="0.3">
      <c r="A151" s="4">
        <v>129</v>
      </c>
      <c r="B151" s="4" t="s">
        <v>288</v>
      </c>
      <c r="C151" s="4">
        <v>31201622</v>
      </c>
      <c r="D151" s="4" t="s">
        <v>187</v>
      </c>
      <c r="E151" s="54" t="s">
        <v>289</v>
      </c>
      <c r="F151" s="4">
        <v>2</v>
      </c>
      <c r="G151" s="4" t="s">
        <v>202</v>
      </c>
      <c r="H151" s="3">
        <v>2723280</v>
      </c>
      <c r="I151" s="3">
        <f t="shared" si="15"/>
        <v>5446560</v>
      </c>
      <c r="J151" s="92"/>
      <c r="K151" s="104">
        <f t="shared" si="16"/>
        <v>2</v>
      </c>
      <c r="L151" s="74">
        <v>1793123.24</v>
      </c>
      <c r="M151" s="75">
        <v>1506826.25</v>
      </c>
      <c r="N151" s="75">
        <v>286296.99</v>
      </c>
      <c r="O151" s="75">
        <v>1793123.24</v>
      </c>
      <c r="P151" s="76">
        <f t="shared" si="17"/>
        <v>3586246.48</v>
      </c>
      <c r="Q151" s="93"/>
      <c r="R151" s="93"/>
      <c r="U151" s="75">
        <v>106243.97</v>
      </c>
      <c r="V151" s="75">
        <v>20186.349999999999</v>
      </c>
      <c r="W151" s="75">
        <v>126430.32</v>
      </c>
      <c r="X151" s="75">
        <v>126430.32</v>
      </c>
    </row>
    <row r="152" spans="1:24" ht="43.2" x14ac:dyDescent="0.3">
      <c r="A152" s="4">
        <v>130</v>
      </c>
      <c r="B152" s="4" t="s">
        <v>290</v>
      </c>
      <c r="C152" s="4">
        <v>47101606</v>
      </c>
      <c r="D152" s="4" t="s">
        <v>69</v>
      </c>
      <c r="E152" s="54" t="s">
        <v>291</v>
      </c>
      <c r="F152" s="4">
        <v>1</v>
      </c>
      <c r="G152" s="4" t="s">
        <v>202</v>
      </c>
      <c r="H152" s="3">
        <v>1195896</v>
      </c>
      <c r="I152" s="3">
        <f t="shared" si="15"/>
        <v>1195896</v>
      </c>
      <c r="J152" s="92"/>
      <c r="K152" s="104">
        <f t="shared" si="16"/>
        <v>1</v>
      </c>
      <c r="L152" s="74">
        <v>787394.05</v>
      </c>
      <c r="M152" s="75">
        <v>661675.67000000004</v>
      </c>
      <c r="N152" s="75">
        <v>125718.38</v>
      </c>
      <c r="O152" s="75">
        <v>787394.05</v>
      </c>
      <c r="P152" s="76">
        <f t="shared" si="17"/>
        <v>787394.05</v>
      </c>
      <c r="Q152" s="93"/>
      <c r="R152" s="93"/>
      <c r="U152" s="75">
        <v>527996.19999999995</v>
      </c>
      <c r="V152" s="75">
        <v>100319.28</v>
      </c>
      <c r="W152" s="75">
        <v>628315.48</v>
      </c>
      <c r="X152" s="75">
        <v>628315.48</v>
      </c>
    </row>
    <row r="153" spans="1:24" ht="28.8" x14ac:dyDescent="0.3">
      <c r="A153" s="4">
        <v>131</v>
      </c>
      <c r="B153" s="4" t="s">
        <v>292</v>
      </c>
      <c r="C153" s="4">
        <v>31201600</v>
      </c>
      <c r="D153" s="4" t="s">
        <v>11</v>
      </c>
      <c r="E153" s="54" t="s">
        <v>293</v>
      </c>
      <c r="F153" s="4">
        <v>2</v>
      </c>
      <c r="G153" s="4" t="s">
        <v>202</v>
      </c>
      <c r="H153" s="3">
        <v>1336788</v>
      </c>
      <c r="I153" s="3">
        <f t="shared" si="15"/>
        <v>2673576</v>
      </c>
      <c r="J153" s="92">
        <v>3</v>
      </c>
      <c r="K153" s="104">
        <f t="shared" si="16"/>
        <v>5</v>
      </c>
      <c r="L153" s="74">
        <v>880196.69</v>
      </c>
      <c r="M153" s="75">
        <v>739661.08</v>
      </c>
      <c r="N153" s="75">
        <v>140535.60999999999</v>
      </c>
      <c r="O153" s="75">
        <v>880196.69</v>
      </c>
      <c r="P153" s="76">
        <f t="shared" si="17"/>
        <v>4400983.4499999993</v>
      </c>
      <c r="Q153" s="93"/>
      <c r="R153" s="93"/>
      <c r="U153" s="75">
        <v>879444.95</v>
      </c>
      <c r="V153" s="75">
        <v>167094.54</v>
      </c>
      <c r="W153" s="75">
        <v>1046539.49</v>
      </c>
      <c r="X153" s="75">
        <v>1046539.49</v>
      </c>
    </row>
    <row r="154" spans="1:24" ht="28.8" x14ac:dyDescent="0.3">
      <c r="A154" s="4">
        <v>132</v>
      </c>
      <c r="B154" s="4" t="s">
        <v>294</v>
      </c>
      <c r="C154" s="4">
        <v>31201610</v>
      </c>
      <c r="D154" s="4" t="s">
        <v>69</v>
      </c>
      <c r="E154" s="54" t="s">
        <v>295</v>
      </c>
      <c r="F154" s="4">
        <v>3</v>
      </c>
      <c r="G154" s="4" t="s">
        <v>202</v>
      </c>
      <c r="H154" s="3">
        <v>1336543</v>
      </c>
      <c r="I154" s="3">
        <f t="shared" si="15"/>
        <v>4009629</v>
      </c>
      <c r="J154" s="92"/>
      <c r="K154" s="104">
        <f t="shared" si="16"/>
        <v>3</v>
      </c>
      <c r="L154" s="74">
        <v>880033.44</v>
      </c>
      <c r="M154" s="75">
        <v>739523.9</v>
      </c>
      <c r="N154" s="75">
        <v>140509.54</v>
      </c>
      <c r="O154" s="75">
        <v>880033.44</v>
      </c>
      <c r="P154" s="76">
        <f t="shared" si="17"/>
        <v>2640100.3199999998</v>
      </c>
      <c r="Q154" s="93"/>
      <c r="R154" s="93"/>
      <c r="U154" s="75">
        <v>689248.35</v>
      </c>
      <c r="V154" s="75">
        <v>130957.19</v>
      </c>
      <c r="W154" s="75">
        <v>820205.54</v>
      </c>
      <c r="X154" s="75">
        <v>820205.54</v>
      </c>
    </row>
    <row r="155" spans="1:24" ht="43.2" x14ac:dyDescent="0.3">
      <c r="A155" s="4">
        <v>133</v>
      </c>
      <c r="B155" s="4" t="s">
        <v>296</v>
      </c>
      <c r="C155" s="4">
        <v>31201600</v>
      </c>
      <c r="D155" s="4" t="s">
        <v>11</v>
      </c>
      <c r="E155" s="54" t="s">
        <v>297</v>
      </c>
      <c r="F155" s="4">
        <v>1</v>
      </c>
      <c r="G155" s="4" t="s">
        <v>202</v>
      </c>
      <c r="H155" s="3">
        <v>1498937</v>
      </c>
      <c r="I155" s="3">
        <f t="shared" si="15"/>
        <v>1498937</v>
      </c>
      <c r="J155" s="92"/>
      <c r="K155" s="104">
        <f t="shared" si="16"/>
        <v>1</v>
      </c>
      <c r="L155" s="74">
        <v>986956.45</v>
      </c>
      <c r="M155" s="75">
        <v>829375.17</v>
      </c>
      <c r="N155" s="75">
        <v>157581.28</v>
      </c>
      <c r="O155" s="75">
        <v>986956.45</v>
      </c>
      <c r="P155" s="76">
        <f t="shared" si="17"/>
        <v>986956.45</v>
      </c>
      <c r="Q155" s="93"/>
      <c r="R155" s="93"/>
      <c r="U155" s="75">
        <v>367018.4</v>
      </c>
      <c r="V155" s="75">
        <v>69733.5</v>
      </c>
      <c r="W155" s="75">
        <v>436751.9</v>
      </c>
      <c r="X155" s="75">
        <v>436751.9</v>
      </c>
    </row>
    <row r="156" spans="1:24" ht="28.8" x14ac:dyDescent="0.3">
      <c r="A156" s="4">
        <v>134</v>
      </c>
      <c r="B156" s="4" t="s">
        <v>298</v>
      </c>
      <c r="C156" s="4">
        <v>31201610</v>
      </c>
      <c r="D156" s="4" t="s">
        <v>282</v>
      </c>
      <c r="E156" s="54" t="s">
        <v>299</v>
      </c>
      <c r="F156" s="4">
        <v>1</v>
      </c>
      <c r="G156" s="4" t="s">
        <v>202</v>
      </c>
      <c r="H156" s="3">
        <v>192052</v>
      </c>
      <c r="I156" s="3">
        <f t="shared" si="15"/>
        <v>192052</v>
      </c>
      <c r="J156" s="92"/>
      <c r="K156" s="104">
        <f t="shared" si="16"/>
        <v>1</v>
      </c>
      <c r="L156" s="74">
        <v>126430.32</v>
      </c>
      <c r="M156" s="75">
        <v>106243.97</v>
      </c>
      <c r="N156" s="75">
        <v>20186.349999999999</v>
      </c>
      <c r="O156" s="75">
        <v>126430.32</v>
      </c>
      <c r="P156" s="76">
        <f t="shared" si="17"/>
        <v>126430.32</v>
      </c>
      <c r="Q156" s="93"/>
      <c r="R156" s="93"/>
      <c r="U156" s="75">
        <v>1262924.6499999999</v>
      </c>
      <c r="V156" s="75">
        <v>239955.68</v>
      </c>
      <c r="W156" s="75">
        <v>1502880.33</v>
      </c>
      <c r="X156" s="75">
        <v>1502880.33</v>
      </c>
    </row>
    <row r="157" spans="1:24" ht="43.2" x14ac:dyDescent="0.3">
      <c r="A157" s="4">
        <v>135</v>
      </c>
      <c r="B157" s="4" t="s">
        <v>300</v>
      </c>
      <c r="C157" s="4">
        <v>47101606</v>
      </c>
      <c r="D157" s="4" t="s">
        <v>301</v>
      </c>
      <c r="E157" s="54" t="s">
        <v>302</v>
      </c>
      <c r="F157" s="4">
        <v>1</v>
      </c>
      <c r="G157" s="4" t="s">
        <v>202</v>
      </c>
      <c r="H157" s="3">
        <v>954262</v>
      </c>
      <c r="I157" s="3">
        <f t="shared" si="15"/>
        <v>954262</v>
      </c>
      <c r="J157" s="92"/>
      <c r="K157" s="104">
        <f t="shared" si="16"/>
        <v>1</v>
      </c>
      <c r="L157" s="74">
        <v>628315.48</v>
      </c>
      <c r="M157" s="75">
        <v>527996.19999999995</v>
      </c>
      <c r="N157" s="75">
        <v>100319.28</v>
      </c>
      <c r="O157" s="75">
        <v>628315.48</v>
      </c>
      <c r="P157" s="76">
        <f t="shared" si="17"/>
        <v>628315.48</v>
      </c>
      <c r="Q157" s="93"/>
      <c r="R157" s="93"/>
      <c r="U157" s="75">
        <v>1286999.31</v>
      </c>
      <c r="V157" s="75">
        <v>244529.87</v>
      </c>
      <c r="W157" s="75">
        <v>1531529.18</v>
      </c>
      <c r="X157" s="75">
        <v>1531529.18</v>
      </c>
    </row>
    <row r="158" spans="1:24" ht="28.8" x14ac:dyDescent="0.3">
      <c r="A158" s="4">
        <v>136</v>
      </c>
      <c r="B158" s="4" t="s">
        <v>303</v>
      </c>
      <c r="C158" s="4">
        <v>31201600</v>
      </c>
      <c r="D158" s="4" t="s">
        <v>11</v>
      </c>
      <c r="E158" s="54" t="s">
        <v>304</v>
      </c>
      <c r="F158" s="4">
        <v>1</v>
      </c>
      <c r="G158" s="4" t="s">
        <v>202</v>
      </c>
      <c r="H158" s="3">
        <v>1589423</v>
      </c>
      <c r="I158" s="3">
        <f t="shared" si="15"/>
        <v>1589423</v>
      </c>
      <c r="J158" s="92"/>
      <c r="K158" s="104">
        <f t="shared" si="16"/>
        <v>1</v>
      </c>
      <c r="L158" s="74">
        <v>1046539.49</v>
      </c>
      <c r="M158" s="75">
        <v>879444.95</v>
      </c>
      <c r="N158" s="75">
        <v>167094.54</v>
      </c>
      <c r="O158" s="75">
        <v>1046539.49</v>
      </c>
      <c r="P158" s="76">
        <f t="shared" si="17"/>
        <v>1046539.49</v>
      </c>
      <c r="Q158" s="93"/>
      <c r="R158" s="93"/>
      <c r="U158" s="75">
        <v>1845311.73</v>
      </c>
      <c r="V158" s="75">
        <v>350609.23</v>
      </c>
      <c r="W158" s="75">
        <v>2195920.96</v>
      </c>
      <c r="X158" s="75">
        <v>2195920.96</v>
      </c>
    </row>
    <row r="159" spans="1:24" ht="43.2" x14ac:dyDescent="0.3">
      <c r="A159" s="4">
        <v>137</v>
      </c>
      <c r="B159" s="4" t="s">
        <v>305</v>
      </c>
      <c r="C159" s="4">
        <v>47101606</v>
      </c>
      <c r="D159" s="4" t="s">
        <v>282</v>
      </c>
      <c r="E159" s="54" t="s">
        <v>306</v>
      </c>
      <c r="F159" s="4">
        <v>1</v>
      </c>
      <c r="G159" s="4" t="s">
        <v>202</v>
      </c>
      <c r="H159" s="3">
        <v>1245672</v>
      </c>
      <c r="I159" s="3">
        <f t="shared" si="15"/>
        <v>1245672</v>
      </c>
      <c r="J159" s="92"/>
      <c r="K159" s="104">
        <f t="shared" si="16"/>
        <v>1</v>
      </c>
      <c r="L159" s="74">
        <v>820205.54</v>
      </c>
      <c r="M159" s="75">
        <v>689248.35</v>
      </c>
      <c r="N159" s="75">
        <v>130957.19</v>
      </c>
      <c r="O159" s="75">
        <v>820205.54</v>
      </c>
      <c r="P159" s="76">
        <f t="shared" si="17"/>
        <v>820205.54</v>
      </c>
      <c r="Q159" s="93"/>
      <c r="R159" s="93"/>
      <c r="U159" s="75">
        <v>1203389.6200000001</v>
      </c>
      <c r="V159" s="75">
        <v>228644.03</v>
      </c>
      <c r="W159" s="75">
        <v>1432033.65</v>
      </c>
      <c r="X159" s="75">
        <v>1432033.65</v>
      </c>
    </row>
    <row r="160" spans="1:24" ht="28.8" x14ac:dyDescent="0.3">
      <c r="A160" s="4">
        <v>138</v>
      </c>
      <c r="B160" s="4" t="s">
        <v>307</v>
      </c>
      <c r="C160" s="4">
        <v>31201610</v>
      </c>
      <c r="D160" s="4" t="s">
        <v>11</v>
      </c>
      <c r="E160" s="54" t="s">
        <v>308</v>
      </c>
      <c r="F160" s="4">
        <v>1</v>
      </c>
      <c r="G160" s="4" t="s">
        <v>202</v>
      </c>
      <c r="H160" s="3">
        <v>663407</v>
      </c>
      <c r="I160" s="3">
        <f t="shared" si="15"/>
        <v>663407</v>
      </c>
      <c r="J160" s="92">
        <v>2</v>
      </c>
      <c r="K160" s="104">
        <f t="shared" si="16"/>
        <v>3</v>
      </c>
      <c r="L160" s="74">
        <v>436751.9</v>
      </c>
      <c r="M160" s="75">
        <v>367018.4</v>
      </c>
      <c r="N160" s="75">
        <v>69733.5</v>
      </c>
      <c r="O160" s="75">
        <v>436751.9</v>
      </c>
      <c r="P160" s="76">
        <f t="shared" si="17"/>
        <v>1310255.7000000002</v>
      </c>
      <c r="Q160" s="93"/>
      <c r="R160" s="93"/>
      <c r="U160" s="75">
        <v>1988593.63</v>
      </c>
      <c r="V160" s="75">
        <v>377832.79</v>
      </c>
      <c r="W160" s="75">
        <v>2366426.42</v>
      </c>
      <c r="X160" s="75">
        <v>2366426.42</v>
      </c>
    </row>
    <row r="161" spans="1:24" ht="28.8" x14ac:dyDescent="0.3">
      <c r="A161" s="4">
        <v>139</v>
      </c>
      <c r="B161" s="4" t="s">
        <v>309</v>
      </c>
      <c r="C161" s="4">
        <v>31201600</v>
      </c>
      <c r="D161" s="4" t="s">
        <v>11</v>
      </c>
      <c r="E161" s="54" t="s">
        <v>310</v>
      </c>
      <c r="F161" s="4">
        <v>1</v>
      </c>
      <c r="G161" s="4" t="s">
        <v>202</v>
      </c>
      <c r="H161" s="3">
        <v>2282543</v>
      </c>
      <c r="I161" s="3">
        <f t="shared" si="15"/>
        <v>2282543</v>
      </c>
      <c r="J161" s="92"/>
      <c r="K161" s="104">
        <f t="shared" si="16"/>
        <v>1</v>
      </c>
      <c r="L161" s="74">
        <v>1502880.33</v>
      </c>
      <c r="M161" s="75">
        <v>1262924.6499999999</v>
      </c>
      <c r="N161" s="75">
        <v>239955.68</v>
      </c>
      <c r="O161" s="75">
        <v>1502880.33</v>
      </c>
      <c r="P161" s="76">
        <f t="shared" si="17"/>
        <v>1502880.33</v>
      </c>
      <c r="Q161" s="93"/>
      <c r="R161" s="93"/>
      <c r="U161" s="75">
        <v>1508129.44</v>
      </c>
      <c r="V161" s="75">
        <v>286544.59000000003</v>
      </c>
      <c r="W161" s="75">
        <v>1794674.03</v>
      </c>
      <c r="X161" s="75">
        <v>1794674.03</v>
      </c>
    </row>
    <row r="162" spans="1:24" ht="28.8" x14ac:dyDescent="0.3">
      <c r="A162" s="4">
        <v>140</v>
      </c>
      <c r="B162" s="4" t="s">
        <v>311</v>
      </c>
      <c r="C162" s="4">
        <v>31201610</v>
      </c>
      <c r="D162" s="4" t="s">
        <v>187</v>
      </c>
      <c r="E162" s="54" t="s">
        <v>312</v>
      </c>
      <c r="F162" s="4">
        <v>1</v>
      </c>
      <c r="G162" s="4" t="s">
        <v>202</v>
      </c>
      <c r="H162" s="3">
        <v>2326016</v>
      </c>
      <c r="I162" s="3">
        <f t="shared" si="15"/>
        <v>2326016</v>
      </c>
      <c r="J162" s="92">
        <v>4</v>
      </c>
      <c r="K162" s="104">
        <f t="shared" si="16"/>
        <v>5</v>
      </c>
      <c r="L162" s="74">
        <v>1531529.18</v>
      </c>
      <c r="M162" s="75">
        <v>1286999.31</v>
      </c>
      <c r="N162" s="75">
        <v>244529.87</v>
      </c>
      <c r="O162" s="75">
        <v>1531529.18</v>
      </c>
      <c r="P162" s="76">
        <f t="shared" si="17"/>
        <v>7657645.8999999994</v>
      </c>
      <c r="Q162" s="93"/>
      <c r="R162" s="93"/>
      <c r="U162" s="75">
        <v>2757061.98</v>
      </c>
      <c r="V162" s="75">
        <v>523841.78</v>
      </c>
      <c r="W162" s="75">
        <v>3280903.76</v>
      </c>
      <c r="X162" s="75">
        <v>3280903.76</v>
      </c>
    </row>
    <row r="163" spans="1:24" ht="28.8" x14ac:dyDescent="0.3">
      <c r="A163" s="4">
        <v>141</v>
      </c>
      <c r="B163" s="4" t="s">
        <v>313</v>
      </c>
      <c r="C163" s="4">
        <v>47101606</v>
      </c>
      <c r="D163" s="4" t="s">
        <v>187</v>
      </c>
      <c r="E163" s="54" t="s">
        <v>314</v>
      </c>
      <c r="F163" s="4">
        <v>1</v>
      </c>
      <c r="G163" s="4" t="s">
        <v>202</v>
      </c>
      <c r="H163" s="3">
        <v>3334986</v>
      </c>
      <c r="I163" s="3">
        <f t="shared" si="15"/>
        <v>3334986</v>
      </c>
      <c r="J163" s="92"/>
      <c r="K163" s="104">
        <f t="shared" si="16"/>
        <v>1</v>
      </c>
      <c r="L163" s="74">
        <v>2195920.96</v>
      </c>
      <c r="M163" s="75">
        <v>1845311.73</v>
      </c>
      <c r="N163" s="75">
        <v>350609.23</v>
      </c>
      <c r="O163" s="75">
        <v>2195920.96</v>
      </c>
      <c r="P163" s="76">
        <f t="shared" si="17"/>
        <v>2195920.96</v>
      </c>
      <c r="Q163" s="93"/>
      <c r="R163" s="93"/>
      <c r="U163" s="75">
        <v>2739503.26</v>
      </c>
      <c r="V163" s="75">
        <v>520505.62</v>
      </c>
      <c r="W163" s="75">
        <v>3260008.88</v>
      </c>
      <c r="X163" s="75">
        <v>3260008.88</v>
      </c>
    </row>
    <row r="164" spans="1:24" ht="28.8" x14ac:dyDescent="0.3">
      <c r="A164" s="4">
        <v>142</v>
      </c>
      <c r="B164" s="4" t="s">
        <v>315</v>
      </c>
      <c r="C164" s="4">
        <v>31201610</v>
      </c>
      <c r="D164" s="4" t="s">
        <v>316</v>
      </c>
      <c r="E164" s="54" t="s">
        <v>317</v>
      </c>
      <c r="F164" s="4">
        <v>1</v>
      </c>
      <c r="G164" s="4" t="s">
        <v>202</v>
      </c>
      <c r="H164" s="3">
        <v>2174860</v>
      </c>
      <c r="I164" s="3">
        <f t="shared" si="15"/>
        <v>2174860</v>
      </c>
      <c r="J164" s="92">
        <v>2</v>
      </c>
      <c r="K164" s="104">
        <f t="shared" si="16"/>
        <v>3</v>
      </c>
      <c r="L164" s="74">
        <v>1432033.65</v>
      </c>
      <c r="M164" s="75">
        <v>1203389.6200000001</v>
      </c>
      <c r="N164" s="75">
        <v>228644.03</v>
      </c>
      <c r="O164" s="75">
        <v>1432033.65</v>
      </c>
      <c r="P164" s="76">
        <f t="shared" si="17"/>
        <v>4296100.9499999993</v>
      </c>
      <c r="Q164" s="93"/>
      <c r="R164" s="93"/>
      <c r="U164" s="75">
        <v>1280894.9099999999</v>
      </c>
      <c r="V164" s="75">
        <v>243370.03</v>
      </c>
      <c r="W164" s="75">
        <v>1524264.94</v>
      </c>
      <c r="X164" s="75">
        <v>1524264.94</v>
      </c>
    </row>
    <row r="165" spans="1:24" ht="72" customHeight="1" x14ac:dyDescent="0.3">
      <c r="A165" s="4">
        <v>143</v>
      </c>
      <c r="B165" s="4" t="s">
        <v>318</v>
      </c>
      <c r="C165" s="4">
        <v>31201600</v>
      </c>
      <c r="D165" s="4" t="s">
        <v>187</v>
      </c>
      <c r="E165" s="54" t="s">
        <v>319</v>
      </c>
      <c r="F165" s="4">
        <v>1</v>
      </c>
      <c r="G165" s="4" t="s">
        <v>202</v>
      </c>
      <c r="H165" s="3">
        <v>3594006</v>
      </c>
      <c r="I165" s="3">
        <f t="shared" si="15"/>
        <v>3594006</v>
      </c>
      <c r="J165" s="92">
        <v>3</v>
      </c>
      <c r="K165" s="104">
        <f t="shared" si="16"/>
        <v>4</v>
      </c>
      <c r="L165" s="74">
        <v>2366426.42</v>
      </c>
      <c r="M165" s="75">
        <v>1988593.63</v>
      </c>
      <c r="N165" s="75">
        <v>377832.79</v>
      </c>
      <c r="O165" s="75">
        <v>2366426.42</v>
      </c>
      <c r="P165" s="76">
        <f t="shared" si="17"/>
        <v>9465705.6799999997</v>
      </c>
      <c r="Q165" s="93"/>
      <c r="R165" s="93"/>
      <c r="U165" s="75">
        <v>1308124.6399999999</v>
      </c>
      <c r="V165" s="75">
        <v>248543.68</v>
      </c>
      <c r="W165" s="75">
        <v>1556668.32</v>
      </c>
      <c r="X165" s="75">
        <v>1556668.32</v>
      </c>
    </row>
    <row r="166" spans="1:24" ht="39" customHeight="1" x14ac:dyDescent="0.3">
      <c r="A166" s="4">
        <v>144</v>
      </c>
      <c r="B166" s="4" t="s">
        <v>320</v>
      </c>
      <c r="C166" s="4">
        <v>13111000</v>
      </c>
      <c r="D166" s="4" t="s">
        <v>69</v>
      </c>
      <c r="E166" s="54" t="s">
        <v>320</v>
      </c>
      <c r="F166" s="4">
        <v>1</v>
      </c>
      <c r="G166" s="4" t="s">
        <v>202</v>
      </c>
      <c r="H166" s="3">
        <v>2725643</v>
      </c>
      <c r="I166" s="3">
        <f t="shared" si="15"/>
        <v>2725643</v>
      </c>
      <c r="J166" s="92"/>
      <c r="K166" s="104">
        <f t="shared" si="16"/>
        <v>1</v>
      </c>
      <c r="L166" s="74">
        <v>1794674.03</v>
      </c>
      <c r="M166" s="75">
        <v>1508129.44</v>
      </c>
      <c r="N166" s="75">
        <v>286544.59000000003</v>
      </c>
      <c r="O166" s="75">
        <v>1794674.03</v>
      </c>
      <c r="P166" s="76">
        <f t="shared" si="17"/>
        <v>1794674.03</v>
      </c>
      <c r="Q166" s="93"/>
      <c r="R166" s="93"/>
      <c r="U166" s="75">
        <v>2408013.84</v>
      </c>
      <c r="V166" s="75">
        <v>457522.63</v>
      </c>
      <c r="W166" s="75">
        <v>2865536.47</v>
      </c>
      <c r="X166" s="75">
        <v>5731072.9400000004</v>
      </c>
    </row>
    <row r="167" spans="1:24" ht="32.25" customHeight="1" x14ac:dyDescent="0.3">
      <c r="A167" s="4">
        <v>145</v>
      </c>
      <c r="B167" s="4" t="s">
        <v>321</v>
      </c>
      <c r="C167" s="4">
        <v>31201610</v>
      </c>
      <c r="D167" s="4" t="s">
        <v>69</v>
      </c>
      <c r="E167" s="54" t="s">
        <v>322</v>
      </c>
      <c r="F167" s="4">
        <v>1</v>
      </c>
      <c r="G167" s="4" t="s">
        <v>202</v>
      </c>
      <c r="H167" s="3">
        <v>4982805</v>
      </c>
      <c r="I167" s="3">
        <f t="shared" si="15"/>
        <v>4982805</v>
      </c>
      <c r="J167" s="92"/>
      <c r="K167" s="104">
        <f t="shared" si="16"/>
        <v>1</v>
      </c>
      <c r="L167" s="74">
        <v>3280903.76</v>
      </c>
      <c r="M167" s="75">
        <v>2757061.98</v>
      </c>
      <c r="N167" s="75">
        <v>523841.78</v>
      </c>
      <c r="O167" s="75">
        <v>3280903.76</v>
      </c>
      <c r="P167" s="76">
        <f t="shared" si="17"/>
        <v>3280903.76</v>
      </c>
      <c r="Q167" s="93"/>
      <c r="R167" s="93"/>
      <c r="U167" s="75">
        <v>4693802.5199999996</v>
      </c>
      <c r="V167" s="75">
        <v>891822.48</v>
      </c>
      <c r="W167" s="75">
        <v>5585625</v>
      </c>
      <c r="X167" s="75">
        <v>5585625</v>
      </c>
    </row>
    <row r="168" spans="1:24" ht="28.8" x14ac:dyDescent="0.3">
      <c r="A168" s="4">
        <v>146</v>
      </c>
      <c r="B168" s="4" t="s">
        <v>323</v>
      </c>
      <c r="C168" s="4">
        <v>31201600</v>
      </c>
      <c r="D168" s="4" t="s">
        <v>230</v>
      </c>
      <c r="E168" s="54" t="s">
        <v>324</v>
      </c>
      <c r="F168" s="4">
        <v>1</v>
      </c>
      <c r="G168" s="4" t="s">
        <v>202</v>
      </c>
      <c r="H168" s="3">
        <v>4951046</v>
      </c>
      <c r="I168" s="3">
        <f t="shared" si="15"/>
        <v>4951046</v>
      </c>
      <c r="J168" s="92">
        <v>1</v>
      </c>
      <c r="K168" s="104">
        <f t="shared" si="16"/>
        <v>2</v>
      </c>
      <c r="L168" s="74">
        <v>3260008.88</v>
      </c>
      <c r="M168" s="75">
        <v>2739503.26</v>
      </c>
      <c r="N168" s="75">
        <v>520505.62</v>
      </c>
      <c r="O168" s="75">
        <v>3260008.88</v>
      </c>
      <c r="P168" s="76">
        <f t="shared" si="17"/>
        <v>6520017.7599999998</v>
      </c>
      <c r="Q168" s="93"/>
      <c r="R168" s="93"/>
      <c r="U168" s="75">
        <v>10881742.369999999</v>
      </c>
      <c r="V168" s="75">
        <v>2067531.05</v>
      </c>
      <c r="W168" s="75">
        <v>12949273.42</v>
      </c>
      <c r="X168" s="75">
        <v>12949273.42</v>
      </c>
    </row>
    <row r="169" spans="1:24" ht="28.8" x14ac:dyDescent="0.3">
      <c r="A169" s="4">
        <v>147</v>
      </c>
      <c r="B169" s="4" t="s">
        <v>325</v>
      </c>
      <c r="C169" s="4">
        <v>47101606</v>
      </c>
      <c r="D169" s="4" t="s">
        <v>187</v>
      </c>
      <c r="E169" s="54" t="s">
        <v>326</v>
      </c>
      <c r="F169" s="4">
        <v>1</v>
      </c>
      <c r="G169" s="4" t="s">
        <v>202</v>
      </c>
      <c r="H169" s="3">
        <v>2315029</v>
      </c>
      <c r="I169" s="3">
        <f t="shared" si="15"/>
        <v>2315029</v>
      </c>
      <c r="J169" s="92"/>
      <c r="K169" s="104">
        <f t="shared" si="16"/>
        <v>1</v>
      </c>
      <c r="L169" s="74">
        <v>1524264.94</v>
      </c>
      <c r="M169" s="75">
        <v>1280894.9099999999</v>
      </c>
      <c r="N169" s="75">
        <v>243370.03</v>
      </c>
      <c r="O169" s="75">
        <v>1524264.94</v>
      </c>
      <c r="P169" s="76">
        <f t="shared" si="17"/>
        <v>1524264.94</v>
      </c>
      <c r="Q169" s="93"/>
      <c r="R169" s="93"/>
      <c r="U169" s="75">
        <v>26612.44</v>
      </c>
      <c r="V169" s="75">
        <v>5056.3599999999997</v>
      </c>
      <c r="W169" s="75">
        <v>31668.799999999999</v>
      </c>
      <c r="X169" s="75">
        <v>126675.2</v>
      </c>
    </row>
    <row r="170" spans="1:24" ht="28.8" x14ac:dyDescent="0.3">
      <c r="A170" s="4">
        <v>148</v>
      </c>
      <c r="B170" s="4" t="s">
        <v>327</v>
      </c>
      <c r="C170" s="4">
        <v>13111000</v>
      </c>
      <c r="D170" s="4" t="s">
        <v>187</v>
      </c>
      <c r="E170" s="54" t="s">
        <v>328</v>
      </c>
      <c r="F170" s="4">
        <v>1</v>
      </c>
      <c r="G170" s="4" t="s">
        <v>202</v>
      </c>
      <c r="H170" s="3">
        <v>2364220</v>
      </c>
      <c r="I170" s="3">
        <f t="shared" si="15"/>
        <v>2364220</v>
      </c>
      <c r="J170" s="92">
        <v>2</v>
      </c>
      <c r="K170" s="104">
        <f t="shared" si="16"/>
        <v>3</v>
      </c>
      <c r="L170" s="74">
        <v>1556668.32</v>
      </c>
      <c r="M170" s="75">
        <v>1308124.6399999999</v>
      </c>
      <c r="N170" s="75">
        <v>248543.68</v>
      </c>
      <c r="O170" s="75">
        <v>1556668.32</v>
      </c>
      <c r="P170" s="76">
        <f t="shared" si="17"/>
        <v>4670004.96</v>
      </c>
      <c r="Q170" s="93"/>
      <c r="R170" s="93"/>
      <c r="U170" s="89"/>
      <c r="V170" s="89"/>
      <c r="W170" s="90"/>
      <c r="X170" s="91">
        <v>213652890.97</v>
      </c>
    </row>
    <row r="171" spans="1:24" ht="57.6" x14ac:dyDescent="0.3">
      <c r="A171" s="4">
        <v>149</v>
      </c>
      <c r="B171" s="4" t="s">
        <v>329</v>
      </c>
      <c r="C171" s="4">
        <v>31201610</v>
      </c>
      <c r="D171" s="4" t="s">
        <v>11</v>
      </c>
      <c r="E171" s="54" t="s">
        <v>330</v>
      </c>
      <c r="F171" s="4">
        <v>2</v>
      </c>
      <c r="G171" s="4" t="s">
        <v>202</v>
      </c>
      <c r="H171" s="3">
        <v>4351930</v>
      </c>
      <c r="I171" s="3">
        <f t="shared" si="15"/>
        <v>8703860</v>
      </c>
      <c r="J171" s="92"/>
      <c r="K171" s="104">
        <f t="shared" si="16"/>
        <v>2</v>
      </c>
      <c r="L171" s="74">
        <v>2865536.47</v>
      </c>
      <c r="M171" s="75">
        <v>2408013.84</v>
      </c>
      <c r="N171" s="75">
        <v>457522.63</v>
      </c>
      <c r="O171" s="75">
        <v>2865536.47</v>
      </c>
      <c r="P171" s="76">
        <f t="shared" si="17"/>
        <v>5731072.9400000004</v>
      </c>
      <c r="Q171" s="93"/>
      <c r="R171" s="93"/>
      <c r="U171" s="89"/>
      <c r="V171" s="89"/>
      <c r="W171" s="89"/>
      <c r="X171" s="90"/>
    </row>
    <row r="172" spans="1:24" ht="57.6" x14ac:dyDescent="0.3">
      <c r="A172" s="4">
        <v>150</v>
      </c>
      <c r="B172" s="4" t="s">
        <v>331</v>
      </c>
      <c r="C172" s="4">
        <v>47101606</v>
      </c>
      <c r="D172" s="4" t="s">
        <v>332</v>
      </c>
      <c r="E172" s="54" t="s">
        <v>333</v>
      </c>
      <c r="F172" s="4">
        <v>1</v>
      </c>
      <c r="G172" s="4" t="s">
        <v>202</v>
      </c>
      <c r="H172" s="3">
        <v>8483000</v>
      </c>
      <c r="I172" s="3">
        <f t="shared" si="15"/>
        <v>8483000</v>
      </c>
      <c r="J172" s="92"/>
      <c r="K172" s="104">
        <f t="shared" si="16"/>
        <v>1</v>
      </c>
      <c r="L172" s="74">
        <v>5585625</v>
      </c>
      <c r="M172" s="75">
        <v>4693802.5199999996</v>
      </c>
      <c r="N172" s="75">
        <v>891822.48</v>
      </c>
      <c r="O172" s="75">
        <v>5585625</v>
      </c>
      <c r="P172" s="76">
        <f t="shared" si="17"/>
        <v>5585625</v>
      </c>
      <c r="Q172" s="93"/>
      <c r="R172" s="93"/>
      <c r="U172" s="75">
        <v>72018.19</v>
      </c>
      <c r="V172" s="75">
        <v>13683.46</v>
      </c>
      <c r="W172" s="75">
        <v>85701.65</v>
      </c>
      <c r="X172" s="75">
        <v>3085259.4</v>
      </c>
    </row>
    <row r="173" spans="1:24" ht="28.8" x14ac:dyDescent="0.3">
      <c r="A173" s="4">
        <v>151</v>
      </c>
      <c r="B173" s="4" t="s">
        <v>334</v>
      </c>
      <c r="C173" s="4">
        <v>31211801</v>
      </c>
      <c r="D173" s="4" t="s">
        <v>85</v>
      </c>
      <c r="E173" s="54" t="s">
        <v>335</v>
      </c>
      <c r="F173" s="4">
        <v>1</v>
      </c>
      <c r="G173" s="4" t="s">
        <v>104</v>
      </c>
      <c r="H173" s="3">
        <v>19666296</v>
      </c>
      <c r="I173" s="3">
        <f t="shared" si="15"/>
        <v>19666296</v>
      </c>
      <c r="J173" s="92"/>
      <c r="K173" s="104">
        <f t="shared" si="16"/>
        <v>1</v>
      </c>
      <c r="L173" s="74">
        <v>12949273.42</v>
      </c>
      <c r="M173" s="75">
        <v>10881742.369999999</v>
      </c>
      <c r="N173" s="75">
        <v>2067531.05</v>
      </c>
      <c r="O173" s="75">
        <v>12949273.42</v>
      </c>
      <c r="P173" s="76">
        <f t="shared" si="17"/>
        <v>12949273.42</v>
      </c>
      <c r="Q173" s="93"/>
      <c r="R173" s="93"/>
      <c r="U173" s="75">
        <v>1440.36</v>
      </c>
      <c r="V173" s="75">
        <v>273.67</v>
      </c>
      <c r="W173" s="75">
        <v>1714.03</v>
      </c>
      <c r="X173" s="75">
        <v>395940.93</v>
      </c>
    </row>
    <row r="174" spans="1:24" ht="43.2" x14ac:dyDescent="0.3">
      <c r="A174" s="4">
        <v>152</v>
      </c>
      <c r="B174" s="4" t="s">
        <v>336</v>
      </c>
      <c r="C174" s="4">
        <v>47131502</v>
      </c>
      <c r="D174" s="4" t="s">
        <v>11</v>
      </c>
      <c r="E174" s="54" t="s">
        <v>337</v>
      </c>
      <c r="F174" s="4">
        <v>4</v>
      </c>
      <c r="G174" s="4" t="s">
        <v>338</v>
      </c>
      <c r="H174" s="3">
        <v>48123.0000000004</v>
      </c>
      <c r="I174" s="3">
        <f t="shared" si="15"/>
        <v>192492.0000000016</v>
      </c>
      <c r="J174" s="92"/>
      <c r="K174" s="104">
        <f t="shared" si="16"/>
        <v>4</v>
      </c>
      <c r="L174" s="74">
        <v>31668.799999999999</v>
      </c>
      <c r="M174" s="75">
        <v>26612.44</v>
      </c>
      <c r="N174" s="75">
        <v>5056.3599999999997</v>
      </c>
      <c r="O174" s="75">
        <v>31668.799999999999</v>
      </c>
      <c r="P174" s="76">
        <f t="shared" si="17"/>
        <v>126675.2</v>
      </c>
      <c r="Q174" s="77" t="s">
        <v>685</v>
      </c>
      <c r="R174" s="78" t="s">
        <v>686</v>
      </c>
      <c r="U174" s="75">
        <v>1440.36</v>
      </c>
      <c r="V174" s="75">
        <v>273.67</v>
      </c>
      <c r="W174" s="75">
        <v>1714.03</v>
      </c>
      <c r="X174" s="75">
        <v>395940.93</v>
      </c>
    </row>
    <row r="175" spans="1:24" ht="21" customHeight="1" x14ac:dyDescent="0.3">
      <c r="A175" s="155" t="s">
        <v>14</v>
      </c>
      <c r="B175" s="155"/>
      <c r="C175" s="155"/>
      <c r="D175" s="155"/>
      <c r="E175" s="155"/>
      <c r="F175" s="155"/>
      <c r="G175" s="155"/>
      <c r="H175" s="155"/>
      <c r="I175" s="95">
        <f>SUM(I60:I174)</f>
        <v>324494579</v>
      </c>
      <c r="J175" s="96"/>
      <c r="K175" s="104">
        <f t="shared" si="16"/>
        <v>0</v>
      </c>
      <c r="L175" s="97"/>
      <c r="M175" s="6"/>
      <c r="N175" s="6"/>
      <c r="O175" s="6"/>
      <c r="P175" s="81">
        <f>SUM(P60:P174)</f>
        <v>324492785.18999988</v>
      </c>
      <c r="Q175" s="86">
        <v>324494579</v>
      </c>
      <c r="R175" s="6">
        <f>I175-P175</f>
        <v>1793.8100001215935</v>
      </c>
      <c r="U175" s="89"/>
      <c r="V175" s="89"/>
      <c r="W175" s="90"/>
      <c r="X175" s="91">
        <v>3877141.2600000002</v>
      </c>
    </row>
    <row r="176" spans="1:24" ht="41.25" customHeight="1" x14ac:dyDescent="0.3">
      <c r="A176" s="155" t="s">
        <v>339</v>
      </c>
      <c r="B176" s="155"/>
      <c r="C176" s="155"/>
      <c r="D176" s="155"/>
      <c r="E176" s="155"/>
      <c r="F176" s="155"/>
      <c r="G176" s="155"/>
      <c r="H176" s="155"/>
      <c r="I176" s="155"/>
      <c r="J176" s="2"/>
      <c r="K176" s="64">
        <f t="shared" si="16"/>
        <v>0</v>
      </c>
      <c r="L176" s="87"/>
      <c r="M176" s="2"/>
      <c r="N176" s="2"/>
      <c r="O176" s="2"/>
      <c r="P176" s="2"/>
      <c r="Q176" s="88"/>
      <c r="R176" s="88"/>
      <c r="U176" s="89"/>
      <c r="V176" s="89"/>
      <c r="W176" s="89"/>
      <c r="X176" s="90"/>
    </row>
    <row r="177" spans="1:24" ht="41.25" customHeight="1" x14ac:dyDescent="0.3">
      <c r="A177" s="2" t="s">
        <v>1</v>
      </c>
      <c r="B177" s="2" t="s">
        <v>2</v>
      </c>
      <c r="C177" s="2" t="s">
        <v>3</v>
      </c>
      <c r="D177" s="2" t="s">
        <v>4</v>
      </c>
      <c r="E177" s="64" t="s">
        <v>5</v>
      </c>
      <c r="F177" s="2" t="s">
        <v>676</v>
      </c>
      <c r="G177" s="2" t="s">
        <v>7</v>
      </c>
      <c r="H177" s="2" t="s">
        <v>677</v>
      </c>
      <c r="I177" s="2" t="s">
        <v>678</v>
      </c>
      <c r="J177" s="65" t="s">
        <v>679</v>
      </c>
      <c r="K177" s="66" t="s">
        <v>680</v>
      </c>
      <c r="L177" s="68"/>
      <c r="M177" s="68" t="s">
        <v>687</v>
      </c>
      <c r="N177" s="68"/>
      <c r="O177" s="68"/>
      <c r="P177" s="68" t="s">
        <v>9</v>
      </c>
      <c r="U177" s="75">
        <v>319280.63</v>
      </c>
      <c r="V177" s="75">
        <v>60663.32</v>
      </c>
      <c r="W177" s="75">
        <v>379943.95</v>
      </c>
      <c r="X177" s="75">
        <v>759887.9</v>
      </c>
    </row>
    <row r="178" spans="1:24" ht="28.8" x14ac:dyDescent="0.3">
      <c r="A178" s="4">
        <v>153</v>
      </c>
      <c r="B178" s="4" t="s">
        <v>340</v>
      </c>
      <c r="C178" s="4">
        <v>27112700</v>
      </c>
      <c r="D178" s="4" t="s">
        <v>11</v>
      </c>
      <c r="E178" s="54" t="s">
        <v>341</v>
      </c>
      <c r="F178" s="4">
        <v>36</v>
      </c>
      <c r="G178" s="4" t="s">
        <v>342</v>
      </c>
      <c r="H178" s="3">
        <v>130181</v>
      </c>
      <c r="I178" s="3">
        <f>H178*F178</f>
        <v>4686516</v>
      </c>
      <c r="J178" s="72">
        <v>8</v>
      </c>
      <c r="K178" s="73">
        <f>J178+F178</f>
        <v>44</v>
      </c>
      <c r="L178" s="74">
        <v>85701.65</v>
      </c>
      <c r="M178" s="75">
        <v>72018.19</v>
      </c>
      <c r="N178" s="75">
        <v>13683.46</v>
      </c>
      <c r="O178" s="75">
        <v>85701.65</v>
      </c>
      <c r="P178" s="76">
        <f>L178*K178</f>
        <v>3770872.5999999996</v>
      </c>
      <c r="U178" s="75">
        <v>886921.13</v>
      </c>
      <c r="V178" s="75">
        <v>168515.01</v>
      </c>
      <c r="W178" s="75">
        <v>1055436.1399999999</v>
      </c>
      <c r="X178" s="75">
        <v>2110872.2799999998</v>
      </c>
    </row>
    <row r="179" spans="1:24" ht="28.8" x14ac:dyDescent="0.3">
      <c r="A179" s="4">
        <v>154</v>
      </c>
      <c r="B179" s="4" t="s">
        <v>343</v>
      </c>
      <c r="C179" s="4">
        <v>41122004</v>
      </c>
      <c r="D179" s="4" t="s">
        <v>11</v>
      </c>
      <c r="E179" s="54" t="s">
        <v>344</v>
      </c>
      <c r="F179" s="4">
        <v>231</v>
      </c>
      <c r="G179" s="4" t="s">
        <v>345</v>
      </c>
      <c r="H179" s="3">
        <v>2717.0000000001701</v>
      </c>
      <c r="I179" s="3">
        <f>H179*F179</f>
        <v>627627.00000003923</v>
      </c>
      <c r="J179" s="82">
        <v>404</v>
      </c>
      <c r="K179" s="105">
        <f>J179+F179</f>
        <v>635</v>
      </c>
      <c r="L179" s="74">
        <v>1714.03</v>
      </c>
      <c r="M179" s="75">
        <v>1440.36</v>
      </c>
      <c r="N179" s="75">
        <v>273.67</v>
      </c>
      <c r="O179" s="75">
        <v>1714.03</v>
      </c>
      <c r="P179" s="76">
        <f>L179*K179</f>
        <v>1088409.05</v>
      </c>
      <c r="U179" s="75">
        <v>973960.25</v>
      </c>
      <c r="V179" s="75">
        <v>185052.45</v>
      </c>
      <c r="W179" s="75">
        <v>1159012.7</v>
      </c>
      <c r="X179" s="75">
        <v>2318025.4</v>
      </c>
    </row>
    <row r="180" spans="1:24" ht="28.8" x14ac:dyDescent="0.3">
      <c r="A180" s="4">
        <v>155</v>
      </c>
      <c r="B180" s="4" t="s">
        <v>346</v>
      </c>
      <c r="C180" s="4">
        <v>41122004</v>
      </c>
      <c r="D180" s="4" t="s">
        <v>11</v>
      </c>
      <c r="E180" s="54" t="s">
        <v>347</v>
      </c>
      <c r="F180" s="4">
        <v>231</v>
      </c>
      <c r="G180" s="4" t="s">
        <v>345</v>
      </c>
      <c r="H180" s="3">
        <v>2717.0000000001701</v>
      </c>
      <c r="I180" s="3">
        <f>H180*F180</f>
        <v>627627.00000003923</v>
      </c>
      <c r="J180" s="92">
        <v>400</v>
      </c>
      <c r="K180" s="104">
        <f>J180+F180</f>
        <v>631</v>
      </c>
      <c r="L180" s="74">
        <v>1714.03</v>
      </c>
      <c r="M180" s="75">
        <v>1440.36</v>
      </c>
      <c r="N180" s="75">
        <v>273.67</v>
      </c>
      <c r="O180" s="75">
        <v>1714.03</v>
      </c>
      <c r="P180" s="76">
        <f>L180*K180</f>
        <v>1081552.93</v>
      </c>
      <c r="Q180" s="77" t="s">
        <v>685</v>
      </c>
      <c r="R180" s="78" t="s">
        <v>686</v>
      </c>
      <c r="U180" s="75">
        <v>816411.89</v>
      </c>
      <c r="V180" s="75">
        <v>155118.26</v>
      </c>
      <c r="W180" s="75">
        <v>971530.15</v>
      </c>
      <c r="X180" s="75">
        <v>1943060.3</v>
      </c>
    </row>
    <row r="181" spans="1:24" ht="21" customHeight="1" x14ac:dyDescent="0.3">
      <c r="A181" s="155" t="s">
        <v>14</v>
      </c>
      <c r="B181" s="155"/>
      <c r="C181" s="155"/>
      <c r="D181" s="155"/>
      <c r="E181" s="155"/>
      <c r="F181" s="155"/>
      <c r="G181" s="155"/>
      <c r="H181" s="155"/>
      <c r="I181" s="95">
        <f>SUM(I178:I180)</f>
        <v>5941770.0000000782</v>
      </c>
      <c r="J181" s="96"/>
      <c r="K181" s="104">
        <f>J181+F181</f>
        <v>0</v>
      </c>
      <c r="L181" s="97"/>
      <c r="M181" s="6"/>
      <c r="N181" s="6"/>
      <c r="O181" s="6"/>
      <c r="P181" s="81">
        <f>SUM(P178:P180)</f>
        <v>5940834.5799999991</v>
      </c>
      <c r="Q181" s="86">
        <v>5941770</v>
      </c>
      <c r="R181" s="6">
        <f>I181-P181</f>
        <v>935.42000007908791</v>
      </c>
      <c r="U181" s="75">
        <v>954000.92</v>
      </c>
      <c r="V181" s="75">
        <v>181260.17</v>
      </c>
      <c r="W181" s="75">
        <v>1135261.0900000001</v>
      </c>
      <c r="X181" s="75">
        <v>2270522.1800000002</v>
      </c>
    </row>
    <row r="182" spans="1:24" ht="41.25" customHeight="1" x14ac:dyDescent="0.3">
      <c r="A182" s="155" t="s">
        <v>348</v>
      </c>
      <c r="B182" s="155"/>
      <c r="C182" s="155"/>
      <c r="D182" s="155"/>
      <c r="E182" s="155"/>
      <c r="F182" s="155"/>
      <c r="G182" s="155"/>
      <c r="H182" s="155"/>
      <c r="I182" s="155"/>
      <c r="J182" s="2"/>
      <c r="K182" s="64">
        <f>J182+F182</f>
        <v>0</v>
      </c>
      <c r="L182" s="87"/>
      <c r="M182" s="2"/>
      <c r="N182" s="2"/>
      <c r="O182" s="2"/>
      <c r="P182" s="2"/>
      <c r="Q182" s="88"/>
      <c r="R182" s="88"/>
      <c r="U182" s="75">
        <v>585610.75</v>
      </c>
      <c r="V182" s="75">
        <v>111266.04</v>
      </c>
      <c r="W182" s="75">
        <v>696876.79</v>
      </c>
      <c r="X182" s="75">
        <v>1393753.58</v>
      </c>
    </row>
    <row r="183" spans="1:24" ht="41.25" customHeight="1" x14ac:dyDescent="0.3">
      <c r="A183" s="2" t="s">
        <v>1</v>
      </c>
      <c r="B183" s="2" t="s">
        <v>2</v>
      </c>
      <c r="C183" s="2" t="s">
        <v>3</v>
      </c>
      <c r="D183" s="2" t="s">
        <v>4</v>
      </c>
      <c r="E183" s="64" t="s">
        <v>5</v>
      </c>
      <c r="F183" s="2" t="s">
        <v>676</v>
      </c>
      <c r="G183" s="2" t="s">
        <v>7</v>
      </c>
      <c r="H183" s="2" t="s">
        <v>677</v>
      </c>
      <c r="I183" s="2" t="s">
        <v>678</v>
      </c>
      <c r="J183" s="65" t="s">
        <v>679</v>
      </c>
      <c r="K183" s="66" t="s">
        <v>680</v>
      </c>
      <c r="L183" s="68"/>
      <c r="M183" s="68" t="s">
        <v>687</v>
      </c>
      <c r="N183" s="68"/>
      <c r="O183" s="68"/>
      <c r="P183" s="68" t="s">
        <v>9</v>
      </c>
      <c r="U183" s="75">
        <v>39369.94</v>
      </c>
      <c r="V183" s="75">
        <v>7480.29</v>
      </c>
      <c r="W183" s="75">
        <v>46850.23</v>
      </c>
      <c r="X183" s="75">
        <v>281101.38</v>
      </c>
    </row>
    <row r="184" spans="1:24" ht="36.75" customHeight="1" x14ac:dyDescent="0.3">
      <c r="A184" s="4">
        <v>156</v>
      </c>
      <c r="B184" s="4" t="s">
        <v>349</v>
      </c>
      <c r="C184" s="4">
        <v>25172500</v>
      </c>
      <c r="D184" s="4" t="s">
        <v>11</v>
      </c>
      <c r="E184" s="54" t="s">
        <v>350</v>
      </c>
      <c r="F184" s="4">
        <v>2</v>
      </c>
      <c r="G184" s="4" t="s">
        <v>351</v>
      </c>
      <c r="H184" s="3">
        <v>577037</v>
      </c>
      <c r="I184" s="3">
        <f t="shared" ref="I184:I233" si="18">H184*F184</f>
        <v>1154074</v>
      </c>
      <c r="J184" s="72">
        <v>3</v>
      </c>
      <c r="K184" s="73">
        <f t="shared" ref="K184:K235" si="19">J184+F184</f>
        <v>5</v>
      </c>
      <c r="L184" s="74">
        <v>379943.95</v>
      </c>
      <c r="M184" s="75">
        <v>319280.63</v>
      </c>
      <c r="N184" s="75">
        <v>60663.32</v>
      </c>
      <c r="O184" s="75">
        <v>379943.95</v>
      </c>
      <c r="P184" s="76">
        <f t="shared" ref="P184:P233" si="20">L184*K184</f>
        <v>1899719.75</v>
      </c>
      <c r="U184" s="75">
        <v>696724.52</v>
      </c>
      <c r="V184" s="75">
        <v>132377.66</v>
      </c>
      <c r="W184" s="75">
        <v>829102.18</v>
      </c>
      <c r="X184" s="75">
        <v>829102.18</v>
      </c>
    </row>
    <row r="185" spans="1:24" ht="36.75" customHeight="1" x14ac:dyDescent="0.3">
      <c r="A185" s="4">
        <v>157</v>
      </c>
      <c r="B185" s="4" t="s">
        <v>352</v>
      </c>
      <c r="C185" s="4">
        <v>25172502</v>
      </c>
      <c r="D185" s="4" t="s">
        <v>11</v>
      </c>
      <c r="E185" s="54" t="s">
        <v>353</v>
      </c>
      <c r="F185" s="4">
        <v>2</v>
      </c>
      <c r="G185" s="4" t="s">
        <v>351</v>
      </c>
      <c r="H185" s="3">
        <v>1603005</v>
      </c>
      <c r="I185" s="3">
        <f t="shared" si="18"/>
        <v>3206010</v>
      </c>
      <c r="J185" s="82"/>
      <c r="K185" s="105">
        <f t="shared" si="19"/>
        <v>2</v>
      </c>
      <c r="L185" s="74">
        <v>1055436.1399999999</v>
      </c>
      <c r="M185" s="75">
        <v>886921.13</v>
      </c>
      <c r="N185" s="75">
        <v>168515.01</v>
      </c>
      <c r="O185" s="75">
        <v>1055436.1399999999</v>
      </c>
      <c r="P185" s="76">
        <f t="shared" si="20"/>
        <v>2110872.2799999998</v>
      </c>
      <c r="U185" s="75">
        <v>3703.79</v>
      </c>
      <c r="V185" s="75">
        <v>703.72</v>
      </c>
      <c r="W185" s="75">
        <v>4407.51</v>
      </c>
      <c r="X185" s="75">
        <v>132225.30000000002</v>
      </c>
    </row>
    <row r="186" spans="1:24" ht="36.75" customHeight="1" x14ac:dyDescent="0.3">
      <c r="A186" s="4">
        <v>158</v>
      </c>
      <c r="B186" s="4" t="s">
        <v>354</v>
      </c>
      <c r="C186" s="4">
        <v>25172500</v>
      </c>
      <c r="D186" s="4" t="s">
        <v>11</v>
      </c>
      <c r="E186" s="54" t="s">
        <v>354</v>
      </c>
      <c r="F186" s="4">
        <v>2</v>
      </c>
      <c r="G186" s="4" t="s">
        <v>351</v>
      </c>
      <c r="H186" s="3">
        <v>1760214</v>
      </c>
      <c r="I186" s="3">
        <f t="shared" si="18"/>
        <v>3520428</v>
      </c>
      <c r="J186" s="92"/>
      <c r="K186" s="104">
        <f t="shared" si="19"/>
        <v>2</v>
      </c>
      <c r="L186" s="74">
        <v>1159012.7</v>
      </c>
      <c r="M186" s="75">
        <v>973960.25</v>
      </c>
      <c r="N186" s="75">
        <v>185052.45</v>
      </c>
      <c r="O186" s="75">
        <v>1159012.7</v>
      </c>
      <c r="P186" s="76">
        <f t="shared" si="20"/>
        <v>2318025.4</v>
      </c>
      <c r="Q186" s="93"/>
      <c r="R186" s="93"/>
      <c r="U186" s="75">
        <v>48012.13</v>
      </c>
      <c r="V186" s="75">
        <v>9122.2999999999993</v>
      </c>
      <c r="W186" s="75">
        <v>57134.43</v>
      </c>
      <c r="X186" s="75">
        <v>285672.15000000002</v>
      </c>
    </row>
    <row r="187" spans="1:24" ht="36.75" customHeight="1" x14ac:dyDescent="0.3">
      <c r="A187" s="4">
        <v>159</v>
      </c>
      <c r="B187" s="4" t="s">
        <v>355</v>
      </c>
      <c r="C187" s="4">
        <v>25172500</v>
      </c>
      <c r="D187" s="4" t="s">
        <v>11</v>
      </c>
      <c r="E187" s="54" t="s">
        <v>356</v>
      </c>
      <c r="F187" s="4">
        <v>2</v>
      </c>
      <c r="G187" s="4" t="s">
        <v>351</v>
      </c>
      <c r="H187" s="3">
        <v>1475556</v>
      </c>
      <c r="I187" s="3">
        <f t="shared" si="18"/>
        <v>2951112</v>
      </c>
      <c r="J187" s="92"/>
      <c r="K187" s="104">
        <f t="shared" si="19"/>
        <v>2</v>
      </c>
      <c r="L187" s="74">
        <v>971530.15</v>
      </c>
      <c r="M187" s="75">
        <v>816411.89</v>
      </c>
      <c r="N187" s="75">
        <v>155118.26</v>
      </c>
      <c r="O187" s="75">
        <v>971530.15</v>
      </c>
      <c r="P187" s="76">
        <f t="shared" si="20"/>
        <v>1943060.3</v>
      </c>
      <c r="Q187" s="93"/>
      <c r="R187" s="93"/>
      <c r="U187" s="75">
        <v>34911.67</v>
      </c>
      <c r="V187" s="75">
        <v>6633.22</v>
      </c>
      <c r="W187" s="75">
        <v>41544.89</v>
      </c>
      <c r="X187" s="75">
        <v>332359.12</v>
      </c>
    </row>
    <row r="188" spans="1:24" ht="36.75" customHeight="1" x14ac:dyDescent="0.3">
      <c r="A188" s="4">
        <v>160</v>
      </c>
      <c r="B188" s="4" t="s">
        <v>357</v>
      </c>
      <c r="C188" s="4">
        <v>25172500</v>
      </c>
      <c r="D188" s="4" t="s">
        <v>11</v>
      </c>
      <c r="E188" s="54" t="s">
        <v>358</v>
      </c>
      <c r="F188" s="4">
        <v>2</v>
      </c>
      <c r="G188" s="4" t="s">
        <v>351</v>
      </c>
      <c r="H188" s="3">
        <v>1724228</v>
      </c>
      <c r="I188" s="3">
        <f t="shared" si="18"/>
        <v>3448456</v>
      </c>
      <c r="J188" s="92"/>
      <c r="K188" s="104">
        <f t="shared" si="19"/>
        <v>2</v>
      </c>
      <c r="L188" s="74">
        <v>1135261.0900000001</v>
      </c>
      <c r="M188" s="75">
        <v>954000.92</v>
      </c>
      <c r="N188" s="75">
        <v>181260.17</v>
      </c>
      <c r="O188" s="75">
        <v>1135261.0900000001</v>
      </c>
      <c r="P188" s="76">
        <f t="shared" si="20"/>
        <v>2270522.1800000002</v>
      </c>
      <c r="Q188" s="93"/>
      <c r="R188" s="93"/>
      <c r="U188" s="75">
        <v>337936.77</v>
      </c>
      <c r="V188" s="75">
        <v>64207.99</v>
      </c>
      <c r="W188" s="75">
        <v>402144.76</v>
      </c>
      <c r="X188" s="75">
        <v>804289.52</v>
      </c>
    </row>
    <row r="189" spans="1:24" ht="43.2" x14ac:dyDescent="0.3">
      <c r="A189" s="4">
        <v>161</v>
      </c>
      <c r="B189" s="4" t="s">
        <v>359</v>
      </c>
      <c r="C189" s="4">
        <v>32141016</v>
      </c>
      <c r="D189" s="4" t="s">
        <v>21</v>
      </c>
      <c r="E189" s="54" t="s">
        <v>360</v>
      </c>
      <c r="F189" s="4">
        <v>2</v>
      </c>
      <c r="G189" s="4" t="s">
        <v>361</v>
      </c>
      <c r="H189" s="3">
        <v>1058395</v>
      </c>
      <c r="I189" s="3">
        <f t="shared" si="18"/>
        <v>2116790</v>
      </c>
      <c r="J189" s="92">
        <v>1</v>
      </c>
      <c r="K189" s="104">
        <f t="shared" si="19"/>
        <v>3</v>
      </c>
      <c r="L189" s="74">
        <v>696876.79</v>
      </c>
      <c r="M189" s="75">
        <v>585610.75</v>
      </c>
      <c r="N189" s="75">
        <v>111266.04</v>
      </c>
      <c r="O189" s="75">
        <v>696876.79</v>
      </c>
      <c r="P189" s="76">
        <f t="shared" si="20"/>
        <v>2090630.37</v>
      </c>
      <c r="Q189" s="93"/>
      <c r="R189" s="93"/>
      <c r="U189" s="75">
        <v>5440459.6500000004</v>
      </c>
      <c r="V189" s="75">
        <v>1033687.33</v>
      </c>
      <c r="W189" s="75">
        <v>6474146.9800000004</v>
      </c>
      <c r="X189" s="75">
        <v>6474146.9800000004</v>
      </c>
    </row>
    <row r="190" spans="1:24" ht="28.8" x14ac:dyDescent="0.3">
      <c r="A190" s="4">
        <v>162</v>
      </c>
      <c r="B190" s="4" t="s">
        <v>362</v>
      </c>
      <c r="C190" s="4">
        <v>39121632</v>
      </c>
      <c r="D190" s="4" t="s">
        <v>11</v>
      </c>
      <c r="E190" s="54" t="s">
        <v>362</v>
      </c>
      <c r="F190" s="4">
        <v>6</v>
      </c>
      <c r="G190" s="4" t="s">
        <v>361</v>
      </c>
      <c r="H190" s="3">
        <v>71188.000000000698</v>
      </c>
      <c r="I190" s="3">
        <f t="shared" si="18"/>
        <v>427128.00000000419</v>
      </c>
      <c r="J190" s="92"/>
      <c r="K190" s="104">
        <f t="shared" si="19"/>
        <v>6</v>
      </c>
      <c r="L190" s="74">
        <v>46850.23</v>
      </c>
      <c r="M190" s="75">
        <v>39369.94</v>
      </c>
      <c r="N190" s="75">
        <v>7480.29</v>
      </c>
      <c r="O190" s="75">
        <v>46850.23</v>
      </c>
      <c r="P190" s="76">
        <f t="shared" si="20"/>
        <v>281101.38</v>
      </c>
      <c r="Q190" s="93"/>
      <c r="R190" s="93"/>
      <c r="U190" s="75">
        <v>3809350.59</v>
      </c>
      <c r="V190" s="75">
        <v>723776.61</v>
      </c>
      <c r="W190" s="75">
        <v>4533127.2</v>
      </c>
      <c r="X190" s="75">
        <v>4533127.2</v>
      </c>
    </row>
    <row r="191" spans="1:24" ht="28.8" x14ac:dyDescent="0.3">
      <c r="A191" s="4">
        <v>163</v>
      </c>
      <c r="B191" s="4" t="s">
        <v>363</v>
      </c>
      <c r="C191" s="4">
        <v>40142020</v>
      </c>
      <c r="D191" s="4" t="s">
        <v>17</v>
      </c>
      <c r="E191" s="54" t="s">
        <v>364</v>
      </c>
      <c r="F191" s="4">
        <v>1</v>
      </c>
      <c r="G191" s="4" t="s">
        <v>361</v>
      </c>
      <c r="H191" s="3">
        <v>1259224</v>
      </c>
      <c r="I191" s="3">
        <f t="shared" si="18"/>
        <v>1259224</v>
      </c>
      <c r="J191" s="92">
        <v>4</v>
      </c>
      <c r="K191" s="104">
        <f t="shared" si="19"/>
        <v>5</v>
      </c>
      <c r="L191" s="74">
        <v>829102.18</v>
      </c>
      <c r="M191" s="75">
        <v>696724.52</v>
      </c>
      <c r="N191" s="75">
        <v>132377.66</v>
      </c>
      <c r="O191" s="75">
        <v>829102.18</v>
      </c>
      <c r="P191" s="76">
        <f t="shared" si="20"/>
        <v>4145510.9000000004</v>
      </c>
      <c r="Q191" s="93"/>
      <c r="R191" s="93"/>
      <c r="U191" s="75">
        <v>1440.36</v>
      </c>
      <c r="V191" s="75">
        <v>273.67</v>
      </c>
      <c r="W191" s="75">
        <v>1714.03</v>
      </c>
      <c r="X191" s="75">
        <v>179973.15</v>
      </c>
    </row>
    <row r="192" spans="1:24" ht="43.5" customHeight="1" x14ac:dyDescent="0.3">
      <c r="A192" s="4">
        <v>164</v>
      </c>
      <c r="B192" s="4" t="s">
        <v>365</v>
      </c>
      <c r="C192" s="4">
        <v>40142019</v>
      </c>
      <c r="D192" s="4" t="s">
        <v>366</v>
      </c>
      <c r="E192" s="54" t="s">
        <v>367</v>
      </c>
      <c r="F192" s="4">
        <v>30</v>
      </c>
      <c r="G192" s="4" t="s">
        <v>368</v>
      </c>
      <c r="H192" s="3">
        <v>6776.0000000004002</v>
      </c>
      <c r="I192" s="3">
        <f t="shared" si="18"/>
        <v>203280.00000001199</v>
      </c>
      <c r="J192" s="92">
        <v>70</v>
      </c>
      <c r="K192" s="104">
        <f t="shared" si="19"/>
        <v>100</v>
      </c>
      <c r="L192" s="74">
        <v>4407.51</v>
      </c>
      <c r="M192" s="75">
        <v>3703.79</v>
      </c>
      <c r="N192" s="75">
        <v>703.72</v>
      </c>
      <c r="O192" s="75">
        <v>4407.51</v>
      </c>
      <c r="P192" s="76">
        <f t="shared" si="20"/>
        <v>440751</v>
      </c>
      <c r="Q192" s="93"/>
      <c r="R192" s="93"/>
      <c r="U192" s="75">
        <v>18176.02</v>
      </c>
      <c r="V192" s="75">
        <v>3453.44</v>
      </c>
      <c r="W192" s="75">
        <v>21629.46</v>
      </c>
      <c r="X192" s="75">
        <v>21629.46</v>
      </c>
    </row>
    <row r="193" spans="1:24" ht="28.8" x14ac:dyDescent="0.3">
      <c r="A193" s="4">
        <v>165</v>
      </c>
      <c r="B193" s="4" t="s">
        <v>369</v>
      </c>
      <c r="C193" s="4">
        <v>24112902</v>
      </c>
      <c r="D193" s="4" t="s">
        <v>21</v>
      </c>
      <c r="E193" s="54" t="s">
        <v>370</v>
      </c>
      <c r="F193" s="4">
        <v>5</v>
      </c>
      <c r="G193" s="4" t="s">
        <v>368</v>
      </c>
      <c r="H193" s="3">
        <v>86847.000000000204</v>
      </c>
      <c r="I193" s="3">
        <f t="shared" si="18"/>
        <v>434235.00000000105</v>
      </c>
      <c r="J193" s="92">
        <v>55</v>
      </c>
      <c r="K193" s="104">
        <f t="shared" si="19"/>
        <v>60</v>
      </c>
      <c r="L193" s="74">
        <v>57134.43</v>
      </c>
      <c r="M193" s="75">
        <v>48012.13</v>
      </c>
      <c r="N193" s="75">
        <v>9122.2999999999993</v>
      </c>
      <c r="O193" s="75">
        <v>57134.43</v>
      </c>
      <c r="P193" s="76">
        <f t="shared" si="20"/>
        <v>3428065.8</v>
      </c>
      <c r="Q193" s="93"/>
      <c r="R193" s="93"/>
      <c r="U193" s="75">
        <v>22222.76</v>
      </c>
      <c r="V193" s="75">
        <v>4222.32</v>
      </c>
      <c r="W193" s="75">
        <v>26445.08</v>
      </c>
      <c r="X193" s="75">
        <v>26445.08</v>
      </c>
    </row>
    <row r="194" spans="1:24" ht="28.8" x14ac:dyDescent="0.3">
      <c r="A194" s="4">
        <v>166</v>
      </c>
      <c r="B194" s="4" t="s">
        <v>371</v>
      </c>
      <c r="C194" s="4">
        <v>31261601</v>
      </c>
      <c r="D194" s="4" t="s">
        <v>21</v>
      </c>
      <c r="E194" s="54" t="s">
        <v>372</v>
      </c>
      <c r="F194" s="4">
        <v>8</v>
      </c>
      <c r="G194" s="4" t="s">
        <v>368</v>
      </c>
      <c r="H194" s="3">
        <v>63100.000000000698</v>
      </c>
      <c r="I194" s="3">
        <f t="shared" si="18"/>
        <v>504800.00000000559</v>
      </c>
      <c r="J194" s="92">
        <v>56</v>
      </c>
      <c r="K194" s="104">
        <f t="shared" si="19"/>
        <v>64</v>
      </c>
      <c r="L194" s="74">
        <v>41544.89</v>
      </c>
      <c r="M194" s="75">
        <v>34911.67</v>
      </c>
      <c r="N194" s="75">
        <v>6633.22</v>
      </c>
      <c r="O194" s="75">
        <v>41544.89</v>
      </c>
      <c r="P194" s="76">
        <f t="shared" si="20"/>
        <v>2658872.96</v>
      </c>
      <c r="Q194" s="93"/>
      <c r="R194" s="93"/>
      <c r="U194" s="75">
        <v>19136.259999999998</v>
      </c>
      <c r="V194" s="75">
        <v>3635.89</v>
      </c>
      <c r="W194" s="75">
        <v>22772.15</v>
      </c>
      <c r="X194" s="75">
        <v>22772.15</v>
      </c>
    </row>
    <row r="195" spans="1:24" ht="48" customHeight="1" x14ac:dyDescent="0.3">
      <c r="A195" s="4">
        <v>167</v>
      </c>
      <c r="B195" s="4" t="s">
        <v>373</v>
      </c>
      <c r="C195" s="4">
        <v>24141600</v>
      </c>
      <c r="D195" s="4" t="s">
        <v>21</v>
      </c>
      <c r="E195" s="54" t="s">
        <v>374</v>
      </c>
      <c r="F195" s="4">
        <v>2</v>
      </c>
      <c r="G195" s="4" t="s">
        <v>368</v>
      </c>
      <c r="H195" s="3">
        <v>610801</v>
      </c>
      <c r="I195" s="3">
        <f t="shared" si="18"/>
        <v>1221602</v>
      </c>
      <c r="J195" s="92">
        <v>10</v>
      </c>
      <c r="K195" s="104">
        <f t="shared" si="19"/>
        <v>12</v>
      </c>
      <c r="L195" s="74">
        <v>402144.76</v>
      </c>
      <c r="M195" s="75">
        <v>337936.77</v>
      </c>
      <c r="N195" s="75">
        <v>64207.99</v>
      </c>
      <c r="O195" s="75">
        <v>402144.76</v>
      </c>
      <c r="P195" s="76">
        <f t="shared" si="20"/>
        <v>4825737.12</v>
      </c>
      <c r="Q195" s="93"/>
      <c r="R195" s="93"/>
      <c r="U195" s="75">
        <v>297126.46999999997</v>
      </c>
      <c r="V195" s="75">
        <v>56454.03</v>
      </c>
      <c r="W195" s="75">
        <v>353580.5</v>
      </c>
      <c r="X195" s="75">
        <v>353580.5</v>
      </c>
    </row>
    <row r="196" spans="1:24" ht="28.8" x14ac:dyDescent="0.3">
      <c r="A196" s="4">
        <v>168</v>
      </c>
      <c r="B196" s="4" t="s">
        <v>375</v>
      </c>
      <c r="C196" s="4">
        <v>13111206</v>
      </c>
      <c r="D196" s="4" t="s">
        <v>21</v>
      </c>
      <c r="E196" s="54" t="s">
        <v>376</v>
      </c>
      <c r="F196" s="4">
        <v>1</v>
      </c>
      <c r="G196" s="4" t="s">
        <v>368</v>
      </c>
      <c r="H196" s="3">
        <v>9832441</v>
      </c>
      <c r="I196" s="3">
        <f t="shared" si="18"/>
        <v>9832441</v>
      </c>
      <c r="J196" s="92"/>
      <c r="K196" s="104">
        <f t="shared" si="19"/>
        <v>1</v>
      </c>
      <c r="L196" s="74">
        <v>6474146.9800000004</v>
      </c>
      <c r="M196" s="75">
        <v>5440459.6500000004</v>
      </c>
      <c r="N196" s="75">
        <v>1033687.33</v>
      </c>
      <c r="O196" s="75">
        <v>6474146.9800000004</v>
      </c>
      <c r="P196" s="76">
        <f t="shared" si="20"/>
        <v>6474146.9800000004</v>
      </c>
      <c r="Q196" s="93"/>
      <c r="R196" s="93"/>
      <c r="U196" s="75">
        <v>151101.01999999999</v>
      </c>
      <c r="V196" s="75">
        <v>28709.19</v>
      </c>
      <c r="W196" s="75">
        <v>179810.21</v>
      </c>
      <c r="X196" s="75">
        <v>179810.21</v>
      </c>
    </row>
    <row r="197" spans="1:24" ht="28.8" x14ac:dyDescent="0.3">
      <c r="A197" s="4">
        <v>169</v>
      </c>
      <c r="B197" s="4" t="s">
        <v>377</v>
      </c>
      <c r="C197" s="4">
        <v>24141501</v>
      </c>
      <c r="D197" s="4" t="s">
        <v>21</v>
      </c>
      <c r="E197" s="54" t="s">
        <v>378</v>
      </c>
      <c r="F197" s="4">
        <v>1</v>
      </c>
      <c r="G197" s="4" t="s">
        <v>368</v>
      </c>
      <c r="H197" s="3">
        <v>6884577</v>
      </c>
      <c r="I197" s="3">
        <f t="shared" si="18"/>
        <v>6884577</v>
      </c>
      <c r="J197" s="92"/>
      <c r="K197" s="104">
        <f t="shared" si="19"/>
        <v>1</v>
      </c>
      <c r="L197" s="74">
        <v>4533127.2</v>
      </c>
      <c r="M197" s="75">
        <v>3809350.59</v>
      </c>
      <c r="N197" s="75">
        <v>723776.61</v>
      </c>
      <c r="O197" s="75">
        <v>4533127.2</v>
      </c>
      <c r="P197" s="76">
        <f t="shared" si="20"/>
        <v>4533127.2</v>
      </c>
      <c r="Q197" s="93"/>
      <c r="R197" s="93"/>
      <c r="U197" s="75">
        <v>1198382.6399999999</v>
      </c>
      <c r="V197" s="75">
        <v>227692.7</v>
      </c>
      <c r="W197" s="75">
        <v>1426075.34</v>
      </c>
      <c r="X197" s="75">
        <v>1426075.34</v>
      </c>
    </row>
    <row r="198" spans="1:24" ht="28.8" x14ac:dyDescent="0.3">
      <c r="A198" s="4">
        <v>170</v>
      </c>
      <c r="B198" s="4" t="s">
        <v>379</v>
      </c>
      <c r="C198" s="4">
        <v>24121807</v>
      </c>
      <c r="D198" s="4" t="s">
        <v>11</v>
      </c>
      <c r="E198" s="54" t="s">
        <v>380</v>
      </c>
      <c r="F198" s="4">
        <v>105</v>
      </c>
      <c r="G198" s="4" t="s">
        <v>381</v>
      </c>
      <c r="H198" s="3">
        <v>2691.0000000007099</v>
      </c>
      <c r="I198" s="3">
        <f t="shared" si="18"/>
        <v>282555.00000007456</v>
      </c>
      <c r="J198" s="92">
        <v>695</v>
      </c>
      <c r="K198" s="104">
        <f t="shared" si="19"/>
        <v>800</v>
      </c>
      <c r="L198" s="74">
        <v>1714.03</v>
      </c>
      <c r="M198" s="75">
        <v>1440.36</v>
      </c>
      <c r="N198" s="75">
        <v>273.67</v>
      </c>
      <c r="O198" s="75">
        <v>1714.03</v>
      </c>
      <c r="P198" s="76">
        <f t="shared" si="20"/>
        <v>1371224</v>
      </c>
      <c r="Q198" s="93"/>
      <c r="R198" s="93"/>
      <c r="U198" s="75">
        <v>8436.42</v>
      </c>
      <c r="V198" s="75">
        <v>1602.92</v>
      </c>
      <c r="W198" s="75">
        <v>10039.34</v>
      </c>
      <c r="X198" s="75">
        <v>80314.720000000001</v>
      </c>
    </row>
    <row r="199" spans="1:24" ht="43.2" x14ac:dyDescent="0.3">
      <c r="A199" s="4">
        <v>171</v>
      </c>
      <c r="B199" s="4" t="s">
        <v>382</v>
      </c>
      <c r="C199" s="4">
        <v>24111503</v>
      </c>
      <c r="D199" s="4" t="s">
        <v>37</v>
      </c>
      <c r="E199" s="54" t="s">
        <v>382</v>
      </c>
      <c r="F199" s="4">
        <v>1</v>
      </c>
      <c r="G199" s="4" t="s">
        <v>381</v>
      </c>
      <c r="H199" s="3">
        <v>32923.000000000502</v>
      </c>
      <c r="I199" s="3">
        <f t="shared" si="18"/>
        <v>32923.000000000502</v>
      </c>
      <c r="J199" s="92">
        <v>19</v>
      </c>
      <c r="K199" s="104">
        <f t="shared" si="19"/>
        <v>20</v>
      </c>
      <c r="L199" s="74">
        <v>21629.46</v>
      </c>
      <c r="M199" s="75">
        <v>18176.02</v>
      </c>
      <c r="N199" s="75">
        <v>3453.44</v>
      </c>
      <c r="O199" s="75">
        <v>21629.46</v>
      </c>
      <c r="P199" s="76">
        <f t="shared" si="20"/>
        <v>432589.19999999995</v>
      </c>
      <c r="Q199" s="93"/>
      <c r="R199" s="93"/>
      <c r="U199" s="75">
        <v>13854.93</v>
      </c>
      <c r="V199" s="75">
        <v>2632.44</v>
      </c>
      <c r="W199" s="75">
        <v>16487.37</v>
      </c>
      <c r="X199" s="75">
        <v>329747.39999999997</v>
      </c>
    </row>
    <row r="200" spans="1:24" ht="43.2" x14ac:dyDescent="0.3">
      <c r="A200" s="4">
        <v>172</v>
      </c>
      <c r="B200" s="4" t="s">
        <v>383</v>
      </c>
      <c r="C200" s="4">
        <v>24111503</v>
      </c>
      <c r="D200" s="4" t="s">
        <v>37</v>
      </c>
      <c r="E200" s="54" t="s">
        <v>383</v>
      </c>
      <c r="F200" s="4">
        <v>1</v>
      </c>
      <c r="G200" s="4" t="s">
        <v>381</v>
      </c>
      <c r="H200" s="3">
        <v>40243.000000000196</v>
      </c>
      <c r="I200" s="3">
        <f t="shared" si="18"/>
        <v>40243.000000000196</v>
      </c>
      <c r="J200" s="92">
        <v>19</v>
      </c>
      <c r="K200" s="104">
        <f t="shared" si="19"/>
        <v>20</v>
      </c>
      <c r="L200" s="74">
        <v>26445.08</v>
      </c>
      <c r="M200" s="75">
        <v>22222.76</v>
      </c>
      <c r="N200" s="75">
        <v>4222.32</v>
      </c>
      <c r="O200" s="75">
        <v>26445.08</v>
      </c>
      <c r="P200" s="76">
        <f t="shared" si="20"/>
        <v>528901.60000000009</v>
      </c>
      <c r="Q200" s="93"/>
      <c r="R200" s="93"/>
      <c r="U200" s="75">
        <v>15432.47</v>
      </c>
      <c r="V200" s="75">
        <v>2932.17</v>
      </c>
      <c r="W200" s="75">
        <v>18364.64</v>
      </c>
      <c r="X200" s="75">
        <v>367292.8</v>
      </c>
    </row>
    <row r="201" spans="1:24" ht="43.2" x14ac:dyDescent="0.3">
      <c r="A201" s="4">
        <v>173</v>
      </c>
      <c r="B201" s="4" t="s">
        <v>384</v>
      </c>
      <c r="C201" s="4">
        <v>24111503</v>
      </c>
      <c r="D201" s="4" t="s">
        <v>37</v>
      </c>
      <c r="E201" s="54" t="s">
        <v>385</v>
      </c>
      <c r="F201" s="4">
        <v>1</v>
      </c>
      <c r="G201" s="4" t="s">
        <v>381</v>
      </c>
      <c r="H201" s="3">
        <v>34598.000000000902</v>
      </c>
      <c r="I201" s="3">
        <f t="shared" si="18"/>
        <v>34598.000000000902</v>
      </c>
      <c r="J201" s="92">
        <v>19</v>
      </c>
      <c r="K201" s="104">
        <f t="shared" si="19"/>
        <v>20</v>
      </c>
      <c r="L201" s="74">
        <v>22772.15</v>
      </c>
      <c r="M201" s="75">
        <v>19136.259999999998</v>
      </c>
      <c r="N201" s="75">
        <v>3635.89</v>
      </c>
      <c r="O201" s="75">
        <v>22772.15</v>
      </c>
      <c r="P201" s="76">
        <f t="shared" si="20"/>
        <v>455443</v>
      </c>
      <c r="Q201" s="93"/>
      <c r="R201" s="93"/>
      <c r="U201" s="75">
        <v>18038.84</v>
      </c>
      <c r="V201" s="75">
        <v>3427.38</v>
      </c>
      <c r="W201" s="75">
        <v>21466.22</v>
      </c>
      <c r="X201" s="75">
        <v>64398.66</v>
      </c>
    </row>
    <row r="202" spans="1:24" s="103" customFormat="1" ht="43.2" x14ac:dyDescent="0.3">
      <c r="A202" s="98">
        <v>174</v>
      </c>
      <c r="B202" s="98" t="s">
        <v>386</v>
      </c>
      <c r="C202" s="98">
        <v>52151500</v>
      </c>
      <c r="D202" s="98" t="s">
        <v>17</v>
      </c>
      <c r="E202" s="54" t="s">
        <v>387</v>
      </c>
      <c r="F202" s="98">
        <v>1</v>
      </c>
      <c r="G202" s="98" t="s">
        <v>381</v>
      </c>
      <c r="H202" s="99">
        <v>537075</v>
      </c>
      <c r="I202" s="99">
        <f t="shared" si="18"/>
        <v>537075</v>
      </c>
      <c r="J202" s="106">
        <v>2</v>
      </c>
      <c r="K202" s="104">
        <f t="shared" si="19"/>
        <v>3</v>
      </c>
      <c r="L202" s="74">
        <v>353580.5</v>
      </c>
      <c r="M202" s="75">
        <v>297126.46999999997</v>
      </c>
      <c r="N202" s="75">
        <v>56454.03</v>
      </c>
      <c r="O202" s="75">
        <v>353580.5</v>
      </c>
      <c r="P202" s="76">
        <f t="shared" si="20"/>
        <v>1060741.5</v>
      </c>
      <c r="Q202" s="107"/>
      <c r="R202" s="107"/>
      <c r="U202" s="75">
        <v>15844</v>
      </c>
      <c r="V202" s="75">
        <v>3010.36</v>
      </c>
      <c r="W202" s="75">
        <v>18854.36</v>
      </c>
      <c r="X202" s="75">
        <v>56563.08</v>
      </c>
    </row>
    <row r="203" spans="1:24" ht="43.2" x14ac:dyDescent="0.3">
      <c r="A203" s="4">
        <v>175</v>
      </c>
      <c r="B203" s="4" t="s">
        <v>388</v>
      </c>
      <c r="C203" s="4">
        <v>24121502</v>
      </c>
      <c r="D203" s="4" t="s">
        <v>21</v>
      </c>
      <c r="E203" s="54" t="s">
        <v>389</v>
      </c>
      <c r="F203" s="4">
        <v>1</v>
      </c>
      <c r="G203" s="4" t="s">
        <v>381</v>
      </c>
      <c r="H203" s="3">
        <v>273107</v>
      </c>
      <c r="I203" s="3">
        <f t="shared" si="18"/>
        <v>273107</v>
      </c>
      <c r="J203" s="92">
        <v>19</v>
      </c>
      <c r="K203" s="104">
        <f t="shared" si="19"/>
        <v>20</v>
      </c>
      <c r="L203" s="74">
        <v>179810.21</v>
      </c>
      <c r="M203" s="75">
        <v>151101.01999999999</v>
      </c>
      <c r="N203" s="75">
        <v>28709.19</v>
      </c>
      <c r="O203" s="75">
        <v>179810.21</v>
      </c>
      <c r="P203" s="76">
        <f t="shared" si="20"/>
        <v>3596204.1999999997</v>
      </c>
      <c r="Q203" s="93"/>
      <c r="R203" s="93"/>
      <c r="U203" s="75">
        <v>23525.94</v>
      </c>
      <c r="V203" s="75">
        <v>4469.93</v>
      </c>
      <c r="W203" s="75">
        <v>27995.87</v>
      </c>
      <c r="X203" s="75">
        <v>279958.7</v>
      </c>
    </row>
    <row r="204" spans="1:24" ht="28.8" x14ac:dyDescent="0.3">
      <c r="A204" s="4">
        <v>176</v>
      </c>
      <c r="B204" s="4" t="s">
        <v>390</v>
      </c>
      <c r="C204" s="4">
        <v>31201503</v>
      </c>
      <c r="D204" s="4" t="s">
        <v>21</v>
      </c>
      <c r="E204" s="54" t="s">
        <v>391</v>
      </c>
      <c r="F204" s="4">
        <v>1</v>
      </c>
      <c r="G204" s="4" t="s">
        <v>392</v>
      </c>
      <c r="H204" s="3">
        <v>2165815</v>
      </c>
      <c r="I204" s="3">
        <f t="shared" si="18"/>
        <v>2165815</v>
      </c>
      <c r="J204" s="92"/>
      <c r="K204" s="104">
        <f t="shared" si="19"/>
        <v>1</v>
      </c>
      <c r="L204" s="74">
        <v>1426075.34</v>
      </c>
      <c r="M204" s="75">
        <v>1198382.6399999999</v>
      </c>
      <c r="N204" s="75">
        <v>227692.7</v>
      </c>
      <c r="O204" s="75">
        <v>1426075.34</v>
      </c>
      <c r="P204" s="76">
        <f t="shared" si="20"/>
        <v>1426075.34</v>
      </c>
      <c r="Q204" s="93"/>
      <c r="R204" s="93"/>
      <c r="U204" s="75">
        <v>19067.669999999998</v>
      </c>
      <c r="V204" s="75">
        <v>3622.86</v>
      </c>
      <c r="W204" s="75">
        <v>22690.53</v>
      </c>
      <c r="X204" s="75">
        <v>226905.3</v>
      </c>
    </row>
    <row r="205" spans="1:24" ht="28.8" x14ac:dyDescent="0.3">
      <c r="A205" s="4">
        <v>177</v>
      </c>
      <c r="B205" s="4" t="s">
        <v>393</v>
      </c>
      <c r="C205" s="4">
        <v>48101617</v>
      </c>
      <c r="D205" s="4" t="s">
        <v>11</v>
      </c>
      <c r="E205" s="54" t="s">
        <v>394</v>
      </c>
      <c r="F205" s="4">
        <v>8</v>
      </c>
      <c r="G205" s="4" t="s">
        <v>392</v>
      </c>
      <c r="H205" s="3">
        <v>15262.0000000007</v>
      </c>
      <c r="I205" s="3">
        <f t="shared" si="18"/>
        <v>122096.0000000056</v>
      </c>
      <c r="J205" s="92"/>
      <c r="K205" s="104">
        <f t="shared" si="19"/>
        <v>8</v>
      </c>
      <c r="L205" s="74">
        <v>10039.34</v>
      </c>
      <c r="M205" s="75">
        <v>8436.42</v>
      </c>
      <c r="N205" s="75">
        <v>1602.92</v>
      </c>
      <c r="O205" s="75">
        <v>10039.34</v>
      </c>
      <c r="P205" s="76">
        <f t="shared" si="20"/>
        <v>80314.720000000001</v>
      </c>
      <c r="Q205" s="93"/>
      <c r="R205" s="93"/>
      <c r="U205" s="75">
        <v>24417.599999999999</v>
      </c>
      <c r="V205" s="75">
        <v>4639.34</v>
      </c>
      <c r="W205" s="75">
        <v>29056.94</v>
      </c>
      <c r="X205" s="75">
        <v>581138.79999999993</v>
      </c>
    </row>
    <row r="206" spans="1:24" ht="28.8" x14ac:dyDescent="0.3">
      <c r="A206" s="4">
        <v>178</v>
      </c>
      <c r="B206" s="4" t="s">
        <v>395</v>
      </c>
      <c r="C206" s="4">
        <v>24141601</v>
      </c>
      <c r="D206" s="4" t="s">
        <v>21</v>
      </c>
      <c r="E206" s="54" t="s">
        <v>396</v>
      </c>
      <c r="F206" s="4">
        <v>20</v>
      </c>
      <c r="G206" s="4" t="s">
        <v>392</v>
      </c>
      <c r="H206" s="3">
        <v>25074.000000000098</v>
      </c>
      <c r="I206" s="3">
        <f t="shared" si="18"/>
        <v>501480.00000000198</v>
      </c>
      <c r="J206" s="92">
        <v>80</v>
      </c>
      <c r="K206" s="104">
        <f t="shared" si="19"/>
        <v>100</v>
      </c>
      <c r="L206" s="74">
        <v>16487.37</v>
      </c>
      <c r="M206" s="75">
        <v>13854.93</v>
      </c>
      <c r="N206" s="75">
        <v>2632.44</v>
      </c>
      <c r="O206" s="75">
        <v>16487.37</v>
      </c>
      <c r="P206" s="76">
        <f t="shared" si="20"/>
        <v>1648737</v>
      </c>
      <c r="Q206" s="93"/>
      <c r="R206" s="93"/>
      <c r="U206" s="75">
        <v>3566.62</v>
      </c>
      <c r="V206" s="75">
        <v>677.66</v>
      </c>
      <c r="W206" s="75">
        <v>4244.28</v>
      </c>
      <c r="X206" s="75">
        <v>4244.28</v>
      </c>
    </row>
    <row r="207" spans="1:24" ht="28.8" x14ac:dyDescent="0.3">
      <c r="A207" s="4">
        <v>179</v>
      </c>
      <c r="B207" s="4" t="s">
        <v>397</v>
      </c>
      <c r="C207" s="4">
        <v>31201503</v>
      </c>
      <c r="D207" s="4" t="s">
        <v>21</v>
      </c>
      <c r="E207" s="54" t="s">
        <v>398</v>
      </c>
      <c r="F207" s="4">
        <v>20</v>
      </c>
      <c r="G207" s="4" t="s">
        <v>392</v>
      </c>
      <c r="H207" s="3">
        <v>27935.000000000899</v>
      </c>
      <c r="I207" s="3">
        <f t="shared" si="18"/>
        <v>558700.00000001793</v>
      </c>
      <c r="J207" s="92">
        <v>10</v>
      </c>
      <c r="K207" s="104">
        <f t="shared" si="19"/>
        <v>30</v>
      </c>
      <c r="L207" s="74">
        <v>18364.64</v>
      </c>
      <c r="M207" s="75">
        <v>15432.47</v>
      </c>
      <c r="N207" s="75">
        <v>2932.17</v>
      </c>
      <c r="O207" s="75">
        <v>18364.64</v>
      </c>
      <c r="P207" s="76">
        <f t="shared" si="20"/>
        <v>550939.19999999995</v>
      </c>
      <c r="Q207" s="93"/>
      <c r="R207" s="93"/>
      <c r="U207" s="75">
        <v>92731.99</v>
      </c>
      <c r="V207" s="75">
        <v>17619.080000000002</v>
      </c>
      <c r="W207" s="75">
        <v>110351.07</v>
      </c>
      <c r="X207" s="75">
        <v>220702.14</v>
      </c>
    </row>
    <row r="208" spans="1:24" ht="43.2" x14ac:dyDescent="0.3">
      <c r="A208" s="4">
        <v>180</v>
      </c>
      <c r="B208" s="4" t="s">
        <v>399</v>
      </c>
      <c r="C208" s="4">
        <v>24141511</v>
      </c>
      <c r="D208" s="4" t="s">
        <v>37</v>
      </c>
      <c r="E208" s="54" t="s">
        <v>399</v>
      </c>
      <c r="F208" s="4">
        <v>3</v>
      </c>
      <c r="G208" s="4" t="s">
        <v>392</v>
      </c>
      <c r="H208" s="3">
        <v>32631.000000000498</v>
      </c>
      <c r="I208" s="3">
        <f t="shared" si="18"/>
        <v>97893.000000001499</v>
      </c>
      <c r="J208" s="92">
        <v>17</v>
      </c>
      <c r="K208" s="104">
        <f t="shared" si="19"/>
        <v>20</v>
      </c>
      <c r="L208" s="74">
        <v>21466.22</v>
      </c>
      <c r="M208" s="75">
        <v>18038.84</v>
      </c>
      <c r="N208" s="75">
        <v>3427.38</v>
      </c>
      <c r="O208" s="75">
        <v>21466.22</v>
      </c>
      <c r="P208" s="76">
        <f t="shared" si="20"/>
        <v>429324.4</v>
      </c>
      <c r="Q208" s="93"/>
      <c r="R208" s="93"/>
      <c r="U208" s="75">
        <v>47600.59</v>
      </c>
      <c r="V208" s="75">
        <v>9044.11</v>
      </c>
      <c r="W208" s="75">
        <v>56644.7</v>
      </c>
      <c r="X208" s="75">
        <v>169934.09999999998</v>
      </c>
    </row>
    <row r="209" spans="1:24" ht="43.2" x14ac:dyDescent="0.3">
      <c r="A209" s="4">
        <v>181</v>
      </c>
      <c r="B209" s="4" t="s">
        <v>400</v>
      </c>
      <c r="C209" s="4">
        <v>24141511</v>
      </c>
      <c r="D209" s="4" t="s">
        <v>37</v>
      </c>
      <c r="E209" s="54" t="s">
        <v>400</v>
      </c>
      <c r="F209" s="4">
        <v>3</v>
      </c>
      <c r="G209" s="4" t="s">
        <v>392</v>
      </c>
      <c r="H209" s="3">
        <v>28672.000000000698</v>
      </c>
      <c r="I209" s="3">
        <f t="shared" si="18"/>
        <v>86016.000000002095</v>
      </c>
      <c r="J209" s="92">
        <v>17</v>
      </c>
      <c r="K209" s="104">
        <f t="shared" si="19"/>
        <v>20</v>
      </c>
      <c r="L209" s="74">
        <v>18854.36</v>
      </c>
      <c r="M209" s="75">
        <v>15844</v>
      </c>
      <c r="N209" s="75">
        <v>3010.36</v>
      </c>
      <c r="O209" s="75">
        <v>18854.36</v>
      </c>
      <c r="P209" s="76">
        <f t="shared" si="20"/>
        <v>377087.2</v>
      </c>
      <c r="Q209" s="93"/>
      <c r="R209" s="93"/>
      <c r="U209" s="75">
        <v>47532</v>
      </c>
      <c r="V209" s="75">
        <v>9031.08</v>
      </c>
      <c r="W209" s="75">
        <v>56563.08</v>
      </c>
      <c r="X209" s="75">
        <v>169689.24</v>
      </c>
    </row>
    <row r="210" spans="1:24" ht="28.8" x14ac:dyDescent="0.3">
      <c r="A210" s="4">
        <v>182</v>
      </c>
      <c r="B210" s="4" t="s">
        <v>401</v>
      </c>
      <c r="C210" s="4">
        <v>32131000</v>
      </c>
      <c r="D210" s="4" t="s">
        <v>11</v>
      </c>
      <c r="E210" s="54" t="s">
        <v>402</v>
      </c>
      <c r="F210" s="4">
        <v>10</v>
      </c>
      <c r="G210" s="4" t="s">
        <v>392</v>
      </c>
      <c r="H210" s="3">
        <v>42594.0000000008</v>
      </c>
      <c r="I210" s="3">
        <f t="shared" si="18"/>
        <v>425940.00000000803</v>
      </c>
      <c r="J210" s="92"/>
      <c r="K210" s="104">
        <f t="shared" si="19"/>
        <v>10</v>
      </c>
      <c r="L210" s="74">
        <v>27995.87</v>
      </c>
      <c r="M210" s="75">
        <v>23525.94</v>
      </c>
      <c r="N210" s="75">
        <v>4469.93</v>
      </c>
      <c r="O210" s="75">
        <v>27995.87</v>
      </c>
      <c r="P210" s="76">
        <f t="shared" si="20"/>
        <v>279958.7</v>
      </c>
      <c r="Q210" s="93"/>
      <c r="R210" s="93"/>
      <c r="U210" s="75">
        <v>116669.46</v>
      </c>
      <c r="V210" s="75">
        <v>22167.200000000001</v>
      </c>
      <c r="W210" s="75">
        <v>138836.66</v>
      </c>
      <c r="X210" s="75">
        <v>277673.32</v>
      </c>
    </row>
    <row r="211" spans="1:24" ht="28.8" x14ac:dyDescent="0.3">
      <c r="A211" s="4">
        <v>183</v>
      </c>
      <c r="B211" s="4" t="s">
        <v>403</v>
      </c>
      <c r="C211" s="4">
        <v>32131000</v>
      </c>
      <c r="D211" s="4" t="s">
        <v>11</v>
      </c>
      <c r="E211" s="54" t="s">
        <v>404</v>
      </c>
      <c r="F211" s="4">
        <v>10</v>
      </c>
      <c r="G211" s="4" t="s">
        <v>392</v>
      </c>
      <c r="H211" s="3">
        <v>34562.000000000298</v>
      </c>
      <c r="I211" s="3">
        <f t="shared" si="18"/>
        <v>345620.00000000297</v>
      </c>
      <c r="J211" s="92"/>
      <c r="K211" s="104">
        <f t="shared" si="19"/>
        <v>10</v>
      </c>
      <c r="L211" s="74">
        <v>22690.53</v>
      </c>
      <c r="M211" s="75">
        <v>19067.669999999998</v>
      </c>
      <c r="N211" s="75">
        <v>3622.86</v>
      </c>
      <c r="O211" s="75">
        <v>22690.53</v>
      </c>
      <c r="P211" s="76">
        <f t="shared" si="20"/>
        <v>226905.3</v>
      </c>
      <c r="Q211" s="93"/>
      <c r="R211" s="93"/>
      <c r="U211" s="75">
        <v>88548.08</v>
      </c>
      <c r="V211" s="75">
        <v>16824.14</v>
      </c>
      <c r="W211" s="75">
        <v>105372.22</v>
      </c>
      <c r="X211" s="75">
        <v>210744.44</v>
      </c>
    </row>
    <row r="212" spans="1:24" ht="28.8" x14ac:dyDescent="0.3">
      <c r="A212" s="4">
        <v>184</v>
      </c>
      <c r="B212" s="4" t="s">
        <v>405</v>
      </c>
      <c r="C212" s="4">
        <v>32131000</v>
      </c>
      <c r="D212" s="4" t="s">
        <v>11</v>
      </c>
      <c r="E212" s="54" t="s">
        <v>406</v>
      </c>
      <c r="F212" s="4">
        <v>20</v>
      </c>
      <c r="G212" s="4" t="s">
        <v>392</v>
      </c>
      <c r="H212" s="3">
        <v>44201.000000000298</v>
      </c>
      <c r="I212" s="3">
        <f t="shared" si="18"/>
        <v>884020.00000000594</v>
      </c>
      <c r="J212" s="92"/>
      <c r="K212" s="104">
        <f t="shared" si="19"/>
        <v>20</v>
      </c>
      <c r="L212" s="74">
        <v>29056.94</v>
      </c>
      <c r="M212" s="75">
        <v>24417.599999999999</v>
      </c>
      <c r="N212" s="75">
        <v>4639.34</v>
      </c>
      <c r="O212" s="75">
        <v>29056.94</v>
      </c>
      <c r="P212" s="76">
        <f t="shared" si="20"/>
        <v>581138.79999999993</v>
      </c>
      <c r="Q212" s="93"/>
      <c r="R212" s="93"/>
      <c r="U212" s="75">
        <v>69686.17</v>
      </c>
      <c r="V212" s="75">
        <v>13240.37</v>
      </c>
      <c r="W212" s="75">
        <v>82926.539999999994</v>
      </c>
      <c r="X212" s="75">
        <v>165853.07999999999</v>
      </c>
    </row>
    <row r="213" spans="1:24" ht="43.2" x14ac:dyDescent="0.3">
      <c r="A213" s="4">
        <v>185</v>
      </c>
      <c r="B213" s="4" t="s">
        <v>407</v>
      </c>
      <c r="C213" s="4">
        <v>42171605</v>
      </c>
      <c r="D213" s="4" t="s">
        <v>11</v>
      </c>
      <c r="E213" s="54" t="s">
        <v>408</v>
      </c>
      <c r="F213" s="4">
        <v>1</v>
      </c>
      <c r="G213" s="4" t="s">
        <v>392</v>
      </c>
      <c r="H213" s="3">
        <v>6545.0000000004102</v>
      </c>
      <c r="I213" s="3">
        <f t="shared" si="18"/>
        <v>6545.0000000004102</v>
      </c>
      <c r="J213" s="92">
        <v>1</v>
      </c>
      <c r="K213" s="104">
        <f t="shared" si="19"/>
        <v>2</v>
      </c>
      <c r="L213" s="74">
        <v>4244.28</v>
      </c>
      <c r="M213" s="75">
        <v>3566.62</v>
      </c>
      <c r="N213" s="75">
        <v>677.66</v>
      </c>
      <c r="O213" s="75">
        <v>4244.28</v>
      </c>
      <c r="P213" s="76">
        <f t="shared" si="20"/>
        <v>8488.56</v>
      </c>
      <c r="Q213" s="93"/>
      <c r="R213" s="93"/>
      <c r="U213" s="75">
        <v>39987.24</v>
      </c>
      <c r="V213" s="75">
        <v>7597.58</v>
      </c>
      <c r="W213" s="75">
        <v>47584.82</v>
      </c>
      <c r="X213" s="75">
        <v>142754.46</v>
      </c>
    </row>
    <row r="214" spans="1:24" ht="28.8" x14ac:dyDescent="0.3">
      <c r="A214" s="4">
        <v>186</v>
      </c>
      <c r="B214" s="4" t="s">
        <v>409</v>
      </c>
      <c r="C214" s="4">
        <v>31201502</v>
      </c>
      <c r="D214" s="4" t="s">
        <v>21</v>
      </c>
      <c r="E214" s="54" t="s">
        <v>410</v>
      </c>
      <c r="F214" s="4">
        <v>2</v>
      </c>
      <c r="G214" s="4" t="s">
        <v>392</v>
      </c>
      <c r="H214" s="3">
        <v>167611</v>
      </c>
      <c r="I214" s="3">
        <f t="shared" si="18"/>
        <v>335222</v>
      </c>
      <c r="J214" s="92">
        <v>28</v>
      </c>
      <c r="K214" s="104">
        <f t="shared" si="19"/>
        <v>30</v>
      </c>
      <c r="L214" s="74">
        <v>110351.07</v>
      </c>
      <c r="M214" s="75">
        <v>92731.99</v>
      </c>
      <c r="N214" s="75">
        <v>17619.080000000002</v>
      </c>
      <c r="O214" s="75">
        <v>110351.07</v>
      </c>
      <c r="P214" s="76">
        <f t="shared" si="20"/>
        <v>3310532.1</v>
      </c>
      <c r="Q214" s="93"/>
      <c r="R214" s="93"/>
      <c r="U214" s="75">
        <v>272091.57</v>
      </c>
      <c r="V214" s="75">
        <v>51697.4</v>
      </c>
      <c r="W214" s="75">
        <v>323788.96999999997</v>
      </c>
      <c r="X214" s="75">
        <v>323788.96999999997</v>
      </c>
    </row>
    <row r="215" spans="1:24" ht="28.8" x14ac:dyDescent="0.3">
      <c r="A215" s="4">
        <v>187</v>
      </c>
      <c r="B215" s="4" t="s">
        <v>411</v>
      </c>
      <c r="C215" s="4">
        <v>39121632</v>
      </c>
      <c r="D215" s="4" t="s">
        <v>366</v>
      </c>
      <c r="E215" s="54" t="s">
        <v>412</v>
      </c>
      <c r="F215" s="4">
        <v>3</v>
      </c>
      <c r="G215" s="4" t="s">
        <v>392</v>
      </c>
      <c r="H215" s="3">
        <v>86056.000000000204</v>
      </c>
      <c r="I215" s="3">
        <f t="shared" si="18"/>
        <v>258168.00000000061</v>
      </c>
      <c r="J215" s="92"/>
      <c r="K215" s="104">
        <f t="shared" si="19"/>
        <v>3</v>
      </c>
      <c r="L215" s="74">
        <v>56644.7</v>
      </c>
      <c r="M215" s="75">
        <v>47600.59</v>
      </c>
      <c r="N215" s="75">
        <v>9044.11</v>
      </c>
      <c r="O215" s="75">
        <v>56644.7</v>
      </c>
      <c r="P215" s="76">
        <f t="shared" si="20"/>
        <v>169934.09999999998</v>
      </c>
      <c r="Q215" s="93"/>
      <c r="R215" s="93"/>
      <c r="U215" s="75">
        <v>78739.89</v>
      </c>
      <c r="V215" s="75">
        <v>14960.58</v>
      </c>
      <c r="W215" s="75">
        <v>93700.47</v>
      </c>
      <c r="X215" s="75">
        <v>655903.29</v>
      </c>
    </row>
    <row r="216" spans="1:24" ht="28.8" x14ac:dyDescent="0.3">
      <c r="A216" s="4">
        <v>188</v>
      </c>
      <c r="B216" s="4" t="s">
        <v>413</v>
      </c>
      <c r="C216" s="4">
        <v>39121632</v>
      </c>
      <c r="D216" s="4" t="s">
        <v>366</v>
      </c>
      <c r="E216" s="54" t="s">
        <v>414</v>
      </c>
      <c r="F216" s="4">
        <v>3</v>
      </c>
      <c r="G216" s="4" t="s">
        <v>392</v>
      </c>
      <c r="H216" s="3">
        <v>85958.000000000902</v>
      </c>
      <c r="I216" s="3">
        <f t="shared" si="18"/>
        <v>257874.00000000271</v>
      </c>
      <c r="J216" s="92"/>
      <c r="K216" s="104">
        <f t="shared" si="19"/>
        <v>3</v>
      </c>
      <c r="L216" s="74">
        <v>56563.08</v>
      </c>
      <c r="M216" s="75">
        <v>47532</v>
      </c>
      <c r="N216" s="75">
        <v>9031.08</v>
      </c>
      <c r="O216" s="75">
        <v>56563.08</v>
      </c>
      <c r="P216" s="76">
        <f t="shared" si="20"/>
        <v>169689.24</v>
      </c>
      <c r="Q216" s="93"/>
      <c r="R216" s="93"/>
      <c r="U216" s="75">
        <v>173118.01</v>
      </c>
      <c r="V216" s="75">
        <v>32892.42</v>
      </c>
      <c r="W216" s="75">
        <v>206010.43</v>
      </c>
      <c r="X216" s="75">
        <v>206010.43</v>
      </c>
    </row>
    <row r="217" spans="1:24" ht="43.2" x14ac:dyDescent="0.3">
      <c r="A217" s="4">
        <v>189</v>
      </c>
      <c r="B217" s="4" t="s">
        <v>415</v>
      </c>
      <c r="C217" s="4">
        <v>39121632</v>
      </c>
      <c r="D217" s="4" t="s">
        <v>21</v>
      </c>
      <c r="E217" s="54" t="s">
        <v>416</v>
      </c>
      <c r="F217" s="4">
        <v>2</v>
      </c>
      <c r="G217" s="4" t="s">
        <v>392</v>
      </c>
      <c r="H217" s="3">
        <v>210936</v>
      </c>
      <c r="I217" s="3">
        <f t="shared" si="18"/>
        <v>421872</v>
      </c>
      <c r="J217" s="92"/>
      <c r="K217" s="104">
        <f t="shared" si="19"/>
        <v>2</v>
      </c>
      <c r="L217" s="74">
        <v>138836.66</v>
      </c>
      <c r="M217" s="75">
        <v>116669.46</v>
      </c>
      <c r="N217" s="75">
        <v>22167.200000000001</v>
      </c>
      <c r="O217" s="75">
        <v>138836.66</v>
      </c>
      <c r="P217" s="76">
        <f t="shared" si="20"/>
        <v>277673.32</v>
      </c>
      <c r="Q217" s="93"/>
      <c r="R217" s="93"/>
      <c r="U217" s="75">
        <v>236905.54</v>
      </c>
      <c r="V217" s="75">
        <v>45012.05</v>
      </c>
      <c r="W217" s="75">
        <v>281917.59000000003</v>
      </c>
      <c r="X217" s="75">
        <v>281917.59000000003</v>
      </c>
    </row>
    <row r="218" spans="1:24" ht="28.8" x14ac:dyDescent="0.3">
      <c r="A218" s="4">
        <v>190</v>
      </c>
      <c r="B218" s="4" t="s">
        <v>417</v>
      </c>
      <c r="C218" s="4">
        <v>31201500</v>
      </c>
      <c r="D218" s="4" t="s">
        <v>21</v>
      </c>
      <c r="E218" s="54" t="s">
        <v>418</v>
      </c>
      <c r="F218" s="4">
        <v>2</v>
      </c>
      <c r="G218" s="4" t="s">
        <v>392</v>
      </c>
      <c r="H218" s="3">
        <v>160065</v>
      </c>
      <c r="I218" s="3">
        <f t="shared" si="18"/>
        <v>320130</v>
      </c>
      <c r="J218" s="92">
        <v>2</v>
      </c>
      <c r="K218" s="104">
        <f t="shared" si="19"/>
        <v>4</v>
      </c>
      <c r="L218" s="74">
        <v>105372.22</v>
      </c>
      <c r="M218" s="75">
        <v>88548.08</v>
      </c>
      <c r="N218" s="75">
        <v>16824.14</v>
      </c>
      <c r="O218" s="75">
        <v>105372.22</v>
      </c>
      <c r="P218" s="76">
        <f t="shared" si="20"/>
        <v>421488.88</v>
      </c>
      <c r="Q218" s="93"/>
      <c r="R218" s="93"/>
      <c r="U218" s="75">
        <v>171128.93</v>
      </c>
      <c r="V218" s="75">
        <v>32514.5</v>
      </c>
      <c r="W218" s="75">
        <v>203643.43</v>
      </c>
      <c r="X218" s="75">
        <v>203643.43</v>
      </c>
    </row>
    <row r="219" spans="1:24" ht="28.8" x14ac:dyDescent="0.3">
      <c r="A219" s="4">
        <v>191</v>
      </c>
      <c r="B219" s="4" t="s">
        <v>419</v>
      </c>
      <c r="C219" s="4">
        <v>31201502</v>
      </c>
      <c r="D219" s="4" t="s">
        <v>21</v>
      </c>
      <c r="E219" s="54" t="s">
        <v>420</v>
      </c>
      <c r="F219" s="4">
        <v>2</v>
      </c>
      <c r="G219" s="4" t="s">
        <v>392</v>
      </c>
      <c r="H219" s="3">
        <v>126019</v>
      </c>
      <c r="I219" s="3">
        <f t="shared" si="18"/>
        <v>252038</v>
      </c>
      <c r="J219" s="92"/>
      <c r="K219" s="104">
        <f t="shared" si="19"/>
        <v>2</v>
      </c>
      <c r="L219" s="74">
        <v>82926.539999999994</v>
      </c>
      <c r="M219" s="75">
        <v>69686.17</v>
      </c>
      <c r="N219" s="75">
        <v>13240.37</v>
      </c>
      <c r="O219" s="75">
        <v>82926.539999999994</v>
      </c>
      <c r="P219" s="76">
        <f t="shared" si="20"/>
        <v>165853.07999999999</v>
      </c>
      <c r="Q219" s="93"/>
      <c r="R219" s="93"/>
      <c r="U219" s="75">
        <v>247811.15</v>
      </c>
      <c r="V219" s="75">
        <v>47084.12</v>
      </c>
      <c r="W219" s="75">
        <v>294895.27</v>
      </c>
      <c r="X219" s="75">
        <v>294895.27</v>
      </c>
    </row>
    <row r="220" spans="1:24" s="103" customFormat="1" ht="28.8" x14ac:dyDescent="0.3">
      <c r="A220" s="98">
        <v>192</v>
      </c>
      <c r="B220" s="98" t="s">
        <v>421</v>
      </c>
      <c r="C220" s="98">
        <v>31201502</v>
      </c>
      <c r="D220" s="98" t="s">
        <v>21</v>
      </c>
      <c r="E220" s="54" t="s">
        <v>422</v>
      </c>
      <c r="F220" s="98">
        <v>3</v>
      </c>
      <c r="G220" s="98" t="s">
        <v>392</v>
      </c>
      <c r="H220" s="99">
        <v>72372.000000000495</v>
      </c>
      <c r="I220" s="99">
        <f t="shared" si="18"/>
        <v>217116.00000000148</v>
      </c>
      <c r="J220" s="106"/>
      <c r="K220" s="104">
        <f t="shared" si="19"/>
        <v>3</v>
      </c>
      <c r="L220" s="74">
        <v>47584.82</v>
      </c>
      <c r="M220" s="75">
        <v>39987.24</v>
      </c>
      <c r="N220" s="75">
        <v>7597.58</v>
      </c>
      <c r="O220" s="75">
        <v>47584.82</v>
      </c>
      <c r="P220" s="76">
        <f t="shared" si="20"/>
        <v>142754.46</v>
      </c>
      <c r="Q220" s="107"/>
      <c r="R220" s="107"/>
      <c r="U220" s="75">
        <v>210361.7</v>
      </c>
      <c r="V220" s="75">
        <v>39968.720000000001</v>
      </c>
      <c r="W220" s="75">
        <v>250330.42</v>
      </c>
      <c r="X220" s="75">
        <v>250330.42</v>
      </c>
    </row>
    <row r="221" spans="1:24" ht="43.2" x14ac:dyDescent="0.3">
      <c r="A221" s="4">
        <v>193</v>
      </c>
      <c r="B221" s="4" t="s">
        <v>423</v>
      </c>
      <c r="C221" s="4">
        <v>39121632</v>
      </c>
      <c r="D221" s="4" t="s">
        <v>11</v>
      </c>
      <c r="E221" s="54" t="s">
        <v>424</v>
      </c>
      <c r="F221" s="4">
        <v>1</v>
      </c>
      <c r="G221" s="4" t="s">
        <v>392</v>
      </c>
      <c r="H221" s="3">
        <v>491817</v>
      </c>
      <c r="I221" s="3">
        <f t="shared" si="18"/>
        <v>491817</v>
      </c>
      <c r="J221" s="92"/>
      <c r="K221" s="104">
        <f t="shared" si="19"/>
        <v>1</v>
      </c>
      <c r="L221" s="74">
        <v>323788.96999999997</v>
      </c>
      <c r="M221" s="75">
        <v>272091.57</v>
      </c>
      <c r="N221" s="75">
        <v>51697.4</v>
      </c>
      <c r="O221" s="75">
        <v>323788.96999999997</v>
      </c>
      <c r="P221" s="76">
        <f t="shared" si="20"/>
        <v>323788.96999999997</v>
      </c>
      <c r="Q221" s="93"/>
      <c r="R221" s="93"/>
      <c r="U221" s="75">
        <v>6097608.46</v>
      </c>
      <c r="V221" s="75">
        <v>1158545.6100000001</v>
      </c>
      <c r="W221" s="75">
        <v>7256154.0700000003</v>
      </c>
      <c r="X221" s="75">
        <v>7256154.0700000003</v>
      </c>
    </row>
    <row r="222" spans="1:24" ht="28.8" x14ac:dyDescent="0.3">
      <c r="A222" s="4">
        <v>194</v>
      </c>
      <c r="B222" s="4" t="s">
        <v>425</v>
      </c>
      <c r="C222" s="4">
        <v>31201513</v>
      </c>
      <c r="D222" s="4" t="s">
        <v>21</v>
      </c>
      <c r="E222" s="54" t="s">
        <v>426</v>
      </c>
      <c r="F222" s="4">
        <v>7</v>
      </c>
      <c r="G222" s="4" t="s">
        <v>392</v>
      </c>
      <c r="H222" s="3">
        <v>142390</v>
      </c>
      <c r="I222" s="3">
        <f t="shared" si="18"/>
        <v>996730</v>
      </c>
      <c r="J222" s="92"/>
      <c r="K222" s="104">
        <f t="shared" si="19"/>
        <v>7</v>
      </c>
      <c r="L222" s="74">
        <v>93700.47</v>
      </c>
      <c r="M222" s="75">
        <v>78739.89</v>
      </c>
      <c r="N222" s="75">
        <v>14960.58</v>
      </c>
      <c r="O222" s="75">
        <v>93700.47</v>
      </c>
      <c r="P222" s="76">
        <f t="shared" si="20"/>
        <v>655903.29</v>
      </c>
      <c r="Q222" s="93"/>
      <c r="R222" s="93"/>
      <c r="U222" s="75">
        <v>283751.65999999997</v>
      </c>
      <c r="V222" s="75">
        <v>53912.82</v>
      </c>
      <c r="W222" s="75">
        <v>337664.48</v>
      </c>
      <c r="X222" s="75">
        <v>337664.48</v>
      </c>
    </row>
    <row r="223" spans="1:24" ht="28.8" x14ac:dyDescent="0.3">
      <c r="A223" s="4">
        <v>195</v>
      </c>
      <c r="B223" s="4" t="s">
        <v>427</v>
      </c>
      <c r="C223" s="4">
        <v>31201600</v>
      </c>
      <c r="D223" s="4" t="s">
        <v>21</v>
      </c>
      <c r="E223" s="54" t="s">
        <v>428</v>
      </c>
      <c r="F223" s="4">
        <v>1</v>
      </c>
      <c r="G223" s="4" t="s">
        <v>392</v>
      </c>
      <c r="H223" s="3">
        <v>312898</v>
      </c>
      <c r="I223" s="3">
        <f t="shared" si="18"/>
        <v>312898</v>
      </c>
      <c r="J223" s="92"/>
      <c r="K223" s="104">
        <f t="shared" si="19"/>
        <v>1</v>
      </c>
      <c r="L223" s="74">
        <v>206010.43</v>
      </c>
      <c r="M223" s="75">
        <v>173118.01</v>
      </c>
      <c r="N223" s="75">
        <v>32892.42</v>
      </c>
      <c r="O223" s="75">
        <v>206010.43</v>
      </c>
      <c r="P223" s="76">
        <f t="shared" si="20"/>
        <v>206010.43</v>
      </c>
      <c r="Q223" s="93"/>
      <c r="R223" s="93"/>
      <c r="U223" s="75">
        <v>781088.69</v>
      </c>
      <c r="V223" s="75">
        <v>148406.85</v>
      </c>
      <c r="W223" s="75">
        <v>929495.54</v>
      </c>
      <c r="X223" s="75">
        <v>929495.54</v>
      </c>
    </row>
    <row r="224" spans="1:24" ht="43.2" x14ac:dyDescent="0.3">
      <c r="A224" s="4">
        <v>196</v>
      </c>
      <c r="B224" s="4" t="s">
        <v>429</v>
      </c>
      <c r="C224" s="4">
        <v>31201600</v>
      </c>
      <c r="D224" s="4" t="s">
        <v>21</v>
      </c>
      <c r="E224" s="54" t="s">
        <v>430</v>
      </c>
      <c r="F224" s="4">
        <v>1</v>
      </c>
      <c r="G224" s="4" t="s">
        <v>392</v>
      </c>
      <c r="H224" s="3">
        <v>428210</v>
      </c>
      <c r="I224" s="3">
        <f t="shared" si="18"/>
        <v>428210</v>
      </c>
      <c r="J224" s="92"/>
      <c r="K224" s="104">
        <f t="shared" si="19"/>
        <v>1</v>
      </c>
      <c r="L224" s="74">
        <v>281917.59000000003</v>
      </c>
      <c r="M224" s="75">
        <v>236905.54</v>
      </c>
      <c r="N224" s="75">
        <v>45012.05</v>
      </c>
      <c r="O224" s="75">
        <v>281917.59000000003</v>
      </c>
      <c r="P224" s="76">
        <f t="shared" si="20"/>
        <v>281917.59000000003</v>
      </c>
      <c r="Q224" s="93"/>
      <c r="R224" s="93"/>
      <c r="U224" s="75">
        <v>929377.56</v>
      </c>
      <c r="V224" s="75">
        <v>176581.74</v>
      </c>
      <c r="W224" s="75">
        <v>1105959.3</v>
      </c>
      <c r="X224" s="75">
        <v>1105959.3</v>
      </c>
    </row>
    <row r="225" spans="1:24" ht="43.2" x14ac:dyDescent="0.3">
      <c r="A225" s="4">
        <v>197</v>
      </c>
      <c r="B225" s="4" t="s">
        <v>431</v>
      </c>
      <c r="C225" s="4">
        <v>39121632</v>
      </c>
      <c r="D225" s="4" t="s">
        <v>21</v>
      </c>
      <c r="E225" s="54" t="s">
        <v>432</v>
      </c>
      <c r="F225" s="4">
        <v>1</v>
      </c>
      <c r="G225" s="4" t="s">
        <v>392</v>
      </c>
      <c r="H225" s="3">
        <v>309285</v>
      </c>
      <c r="I225" s="3">
        <f t="shared" si="18"/>
        <v>309285</v>
      </c>
      <c r="J225" s="92">
        <v>2</v>
      </c>
      <c r="K225" s="104">
        <f t="shared" si="19"/>
        <v>3</v>
      </c>
      <c r="L225" s="74">
        <v>203643.43</v>
      </c>
      <c r="M225" s="75">
        <v>171128.93</v>
      </c>
      <c r="N225" s="75">
        <v>32514.5</v>
      </c>
      <c r="O225" s="75">
        <v>203643.43</v>
      </c>
      <c r="P225" s="76">
        <f t="shared" si="20"/>
        <v>610930.29</v>
      </c>
      <c r="Q225" s="93"/>
      <c r="R225" s="93"/>
      <c r="U225" s="75">
        <v>1769589.75</v>
      </c>
      <c r="V225" s="75">
        <v>336222.05</v>
      </c>
      <c r="W225" s="75">
        <v>2105811.7999999998</v>
      </c>
      <c r="X225" s="75">
        <v>4211623.5999999996</v>
      </c>
    </row>
    <row r="226" spans="1:24" ht="28.8" x14ac:dyDescent="0.3">
      <c r="A226" s="4">
        <v>198</v>
      </c>
      <c r="B226" s="4" t="s">
        <v>433</v>
      </c>
      <c r="C226" s="4">
        <v>31201512</v>
      </c>
      <c r="D226" s="4" t="s">
        <v>21</v>
      </c>
      <c r="E226" s="54" t="s">
        <v>434</v>
      </c>
      <c r="F226" s="4">
        <v>1</v>
      </c>
      <c r="G226" s="4" t="s">
        <v>392</v>
      </c>
      <c r="H226" s="3">
        <v>447867</v>
      </c>
      <c r="I226" s="3">
        <f t="shared" si="18"/>
        <v>447867</v>
      </c>
      <c r="J226" s="92">
        <v>1</v>
      </c>
      <c r="K226" s="104">
        <f t="shared" si="19"/>
        <v>2</v>
      </c>
      <c r="L226" s="74">
        <v>294895.27</v>
      </c>
      <c r="M226" s="75">
        <v>247811.15</v>
      </c>
      <c r="N226" s="75">
        <v>47084.12</v>
      </c>
      <c r="O226" s="75">
        <v>294895.27</v>
      </c>
      <c r="P226" s="76">
        <f t="shared" si="20"/>
        <v>589790.54</v>
      </c>
      <c r="Q226" s="93"/>
      <c r="R226" s="93"/>
      <c r="U226" s="75">
        <v>6699954.8700000001</v>
      </c>
      <c r="V226" s="75">
        <v>1272991.43</v>
      </c>
      <c r="W226" s="75">
        <v>7972946.2999999998</v>
      </c>
      <c r="X226" s="75">
        <v>7972946.2999999998</v>
      </c>
    </row>
    <row r="227" spans="1:24" ht="28.8" x14ac:dyDescent="0.3">
      <c r="A227" s="4">
        <v>199</v>
      </c>
      <c r="B227" s="4" t="s">
        <v>435</v>
      </c>
      <c r="C227" s="4">
        <v>31201600</v>
      </c>
      <c r="D227" s="4" t="s">
        <v>21</v>
      </c>
      <c r="E227" s="54" t="s">
        <v>436</v>
      </c>
      <c r="F227" s="4">
        <v>1</v>
      </c>
      <c r="G227" s="4" t="s">
        <v>392</v>
      </c>
      <c r="H227" s="3">
        <v>380243</v>
      </c>
      <c r="I227" s="3">
        <f t="shared" si="18"/>
        <v>380243</v>
      </c>
      <c r="J227" s="92">
        <v>1</v>
      </c>
      <c r="K227" s="104">
        <f t="shared" si="19"/>
        <v>2</v>
      </c>
      <c r="L227" s="74">
        <v>250330.42</v>
      </c>
      <c r="M227" s="75">
        <v>210361.7</v>
      </c>
      <c r="N227" s="75">
        <v>39968.720000000001</v>
      </c>
      <c r="O227" s="75">
        <v>250330.42</v>
      </c>
      <c r="P227" s="76">
        <f t="shared" si="20"/>
        <v>500660.84</v>
      </c>
      <c r="Q227" s="93"/>
      <c r="R227" s="93"/>
      <c r="U227" s="89"/>
      <c r="V227" s="89"/>
      <c r="W227" s="90"/>
      <c r="X227" s="91">
        <v>54056678.569999985</v>
      </c>
    </row>
    <row r="228" spans="1:24" ht="28.8" x14ac:dyDescent="0.3">
      <c r="A228" s="4">
        <v>200</v>
      </c>
      <c r="B228" s="4" t="s">
        <v>437</v>
      </c>
      <c r="C228" s="4">
        <v>31201600</v>
      </c>
      <c r="D228" s="4" t="s">
        <v>21</v>
      </c>
      <c r="E228" s="54" t="s">
        <v>438</v>
      </c>
      <c r="F228" s="4">
        <v>1</v>
      </c>
      <c r="G228" s="4" t="s">
        <v>392</v>
      </c>
      <c r="H228" s="3">
        <v>11020049</v>
      </c>
      <c r="I228" s="3">
        <f t="shared" si="18"/>
        <v>11020049</v>
      </c>
      <c r="J228" s="92"/>
      <c r="K228" s="104">
        <f t="shared" si="19"/>
        <v>1</v>
      </c>
      <c r="L228" s="74">
        <v>7256154.0700000003</v>
      </c>
      <c r="M228" s="75">
        <v>6097608.46</v>
      </c>
      <c r="N228" s="75">
        <v>1158545.6100000001</v>
      </c>
      <c r="O228" s="75">
        <v>7256154.0700000003</v>
      </c>
      <c r="P228" s="76">
        <f t="shared" si="20"/>
        <v>7256154.0700000003</v>
      </c>
      <c r="Q228" s="93"/>
      <c r="R228" s="93"/>
      <c r="U228" s="89"/>
      <c r="V228" s="89"/>
      <c r="W228" s="89"/>
      <c r="X228" s="90"/>
    </row>
    <row r="229" spans="1:24" ht="28.8" x14ac:dyDescent="0.3">
      <c r="A229" s="4">
        <v>201</v>
      </c>
      <c r="B229" s="4" t="s">
        <v>439</v>
      </c>
      <c r="C229" s="4">
        <v>31201507</v>
      </c>
      <c r="D229" s="4" t="s">
        <v>21</v>
      </c>
      <c r="E229" s="54" t="s">
        <v>440</v>
      </c>
      <c r="F229" s="4">
        <v>1</v>
      </c>
      <c r="G229" s="4" t="s">
        <v>392</v>
      </c>
      <c r="H229" s="3">
        <v>512842</v>
      </c>
      <c r="I229" s="3">
        <f t="shared" si="18"/>
        <v>512842</v>
      </c>
      <c r="J229" s="92"/>
      <c r="K229" s="104">
        <f t="shared" si="19"/>
        <v>1</v>
      </c>
      <c r="L229" s="74">
        <v>337664.48</v>
      </c>
      <c r="M229" s="75">
        <v>283751.65999999997</v>
      </c>
      <c r="N229" s="75">
        <v>53912.82</v>
      </c>
      <c r="O229" s="75">
        <v>337664.48</v>
      </c>
      <c r="P229" s="76">
        <f t="shared" si="20"/>
        <v>337664.48</v>
      </c>
      <c r="Q229" s="93"/>
      <c r="R229" s="93"/>
      <c r="U229" s="75">
        <v>944878.62</v>
      </c>
      <c r="V229" s="75">
        <v>179526.94</v>
      </c>
      <c r="W229" s="75">
        <v>1124405.56</v>
      </c>
      <c r="X229" s="75">
        <v>2248811.12</v>
      </c>
    </row>
    <row r="230" spans="1:24" ht="28.8" x14ac:dyDescent="0.3">
      <c r="A230" s="4">
        <v>202</v>
      </c>
      <c r="B230" s="4" t="s">
        <v>441</v>
      </c>
      <c r="C230" s="4">
        <v>39121632</v>
      </c>
      <c r="D230" s="4" t="s">
        <v>21</v>
      </c>
      <c r="E230" s="54" t="s">
        <v>442</v>
      </c>
      <c r="F230" s="4">
        <v>1</v>
      </c>
      <c r="G230" s="4" t="s">
        <v>392</v>
      </c>
      <c r="H230" s="3">
        <v>1411746</v>
      </c>
      <c r="I230" s="3">
        <f t="shared" si="18"/>
        <v>1411746</v>
      </c>
      <c r="J230" s="92"/>
      <c r="K230" s="104">
        <f t="shared" si="19"/>
        <v>1</v>
      </c>
      <c r="L230" s="74">
        <v>929495.54</v>
      </c>
      <c r="M230" s="75">
        <v>781088.69</v>
      </c>
      <c r="N230" s="75">
        <v>148406.85</v>
      </c>
      <c r="O230" s="75">
        <v>929495.54</v>
      </c>
      <c r="P230" s="76">
        <f t="shared" si="20"/>
        <v>929495.54</v>
      </c>
      <c r="Q230" s="93"/>
      <c r="R230" s="93"/>
      <c r="U230" s="75">
        <v>1714.72</v>
      </c>
      <c r="V230" s="75">
        <v>325.8</v>
      </c>
      <c r="W230" s="75">
        <v>2040.52</v>
      </c>
      <c r="X230" s="75">
        <v>224457.2</v>
      </c>
    </row>
    <row r="231" spans="1:24" ht="28.8" x14ac:dyDescent="0.3">
      <c r="A231" s="4">
        <v>203</v>
      </c>
      <c r="B231" s="4" t="s">
        <v>443</v>
      </c>
      <c r="C231" s="4">
        <v>39121632</v>
      </c>
      <c r="D231" s="4" t="s">
        <v>21</v>
      </c>
      <c r="E231" s="54" t="s">
        <v>444</v>
      </c>
      <c r="F231" s="4">
        <v>1</v>
      </c>
      <c r="G231" s="4" t="s">
        <v>392</v>
      </c>
      <c r="H231" s="3">
        <v>1679744</v>
      </c>
      <c r="I231" s="3">
        <f t="shared" si="18"/>
        <v>1679744</v>
      </c>
      <c r="J231" s="92"/>
      <c r="K231" s="104">
        <f t="shared" si="19"/>
        <v>1</v>
      </c>
      <c r="L231" s="74">
        <v>1105959.3</v>
      </c>
      <c r="M231" s="75">
        <v>929377.56</v>
      </c>
      <c r="N231" s="75">
        <v>176581.74</v>
      </c>
      <c r="O231" s="75">
        <v>1105959.3</v>
      </c>
      <c r="P231" s="76">
        <f t="shared" si="20"/>
        <v>1105959.3</v>
      </c>
      <c r="Q231" s="93"/>
      <c r="R231" s="93"/>
      <c r="U231" s="75">
        <v>1714.72</v>
      </c>
      <c r="V231" s="75">
        <v>325.8</v>
      </c>
      <c r="W231" s="75">
        <v>2040.52</v>
      </c>
      <c r="X231" s="75">
        <v>218335.63999999998</v>
      </c>
    </row>
    <row r="232" spans="1:24" ht="43.2" x14ac:dyDescent="0.3">
      <c r="A232" s="4">
        <v>204</v>
      </c>
      <c r="B232" s="4" t="s">
        <v>445</v>
      </c>
      <c r="C232" s="4">
        <v>26121658</v>
      </c>
      <c r="D232" s="4" t="s">
        <v>17</v>
      </c>
      <c r="E232" s="54" t="s">
        <v>446</v>
      </c>
      <c r="F232" s="4">
        <v>2</v>
      </c>
      <c r="G232" s="4" t="s">
        <v>392</v>
      </c>
      <c r="H232" s="3">
        <v>3198163</v>
      </c>
      <c r="I232" s="3">
        <f t="shared" si="18"/>
        <v>6396326</v>
      </c>
      <c r="J232" s="92"/>
      <c r="K232" s="104">
        <f t="shared" si="19"/>
        <v>2</v>
      </c>
      <c r="L232" s="74">
        <v>2105811.7999999998</v>
      </c>
      <c r="M232" s="75">
        <v>1769589.75</v>
      </c>
      <c r="N232" s="75">
        <v>336222.05</v>
      </c>
      <c r="O232" s="75">
        <v>2105811.7999999998</v>
      </c>
      <c r="P232" s="76">
        <f t="shared" si="20"/>
        <v>4211623.5999999996</v>
      </c>
      <c r="Q232" s="93"/>
      <c r="R232" s="93"/>
      <c r="U232" s="75">
        <v>1714.72</v>
      </c>
      <c r="V232" s="75">
        <v>325.8</v>
      </c>
      <c r="W232" s="75">
        <v>2040.52</v>
      </c>
      <c r="X232" s="75">
        <v>210173.56</v>
      </c>
    </row>
    <row r="233" spans="1:24" ht="43.2" x14ac:dyDescent="0.3">
      <c r="A233" s="4">
        <v>205</v>
      </c>
      <c r="B233" s="4" t="s">
        <v>447</v>
      </c>
      <c r="C233" s="4">
        <v>31201600</v>
      </c>
      <c r="D233" s="4" t="s">
        <v>21</v>
      </c>
      <c r="E233" s="54" t="s">
        <v>448</v>
      </c>
      <c r="F233" s="4">
        <v>1</v>
      </c>
      <c r="G233" s="4" t="s">
        <v>392</v>
      </c>
      <c r="H233" s="3">
        <v>12108706</v>
      </c>
      <c r="I233" s="3">
        <f t="shared" si="18"/>
        <v>12108706</v>
      </c>
      <c r="J233" s="92"/>
      <c r="K233" s="104">
        <f t="shared" si="19"/>
        <v>1</v>
      </c>
      <c r="L233" s="74">
        <v>7972946.2999999998</v>
      </c>
      <c r="M233" s="75">
        <v>6699954.8700000001</v>
      </c>
      <c r="N233" s="75">
        <v>1272991.43</v>
      </c>
      <c r="O233" s="75">
        <v>7972946.2999999998</v>
      </c>
      <c r="P233" s="76">
        <f t="shared" si="20"/>
        <v>7972946.2999999998</v>
      </c>
      <c r="Q233" s="77" t="s">
        <v>685</v>
      </c>
      <c r="R233" s="78" t="s">
        <v>686</v>
      </c>
      <c r="U233" s="75">
        <v>1714.72</v>
      </c>
      <c r="V233" s="75">
        <v>325.8</v>
      </c>
      <c r="W233" s="75">
        <v>2040.52</v>
      </c>
      <c r="X233" s="75">
        <v>210173.56</v>
      </c>
    </row>
    <row r="234" spans="1:24" ht="21" customHeight="1" x14ac:dyDescent="0.3">
      <c r="A234" s="155" t="s">
        <v>14</v>
      </c>
      <c r="B234" s="155"/>
      <c r="C234" s="155"/>
      <c r="D234" s="155"/>
      <c r="E234" s="155"/>
      <c r="F234" s="155"/>
      <c r="G234" s="155"/>
      <c r="H234" s="155"/>
      <c r="I234" s="95">
        <f>SUM(I184:I233)</f>
        <v>82117666.000000134</v>
      </c>
      <c r="J234" s="96"/>
      <c r="K234" s="104">
        <f t="shared" si="19"/>
        <v>0</v>
      </c>
      <c r="L234" s="97"/>
      <c r="M234" s="6"/>
      <c r="N234" s="6"/>
      <c r="O234" s="6"/>
      <c r="P234" s="81">
        <f>SUM(P184:P233)</f>
        <v>82114986.76000002</v>
      </c>
      <c r="Q234" s="86">
        <v>82117666</v>
      </c>
      <c r="R234" s="6">
        <f>I234-P234</f>
        <v>2679.2400001138449</v>
      </c>
      <c r="U234" s="75">
        <v>1714.72</v>
      </c>
      <c r="V234" s="75">
        <v>325.8</v>
      </c>
      <c r="W234" s="75">
        <v>2040.52</v>
      </c>
      <c r="X234" s="75">
        <v>210173.56</v>
      </c>
    </row>
    <row r="235" spans="1:24" ht="41.25" customHeight="1" x14ac:dyDescent="0.3">
      <c r="A235" s="155" t="s">
        <v>449</v>
      </c>
      <c r="B235" s="155"/>
      <c r="C235" s="155"/>
      <c r="D235" s="155"/>
      <c r="E235" s="155"/>
      <c r="F235" s="155"/>
      <c r="G235" s="155"/>
      <c r="H235" s="155"/>
      <c r="I235" s="155"/>
      <c r="J235" s="2"/>
      <c r="K235" s="64">
        <f t="shared" si="19"/>
        <v>0</v>
      </c>
      <c r="L235" s="87"/>
      <c r="M235" s="2"/>
      <c r="N235" s="2"/>
      <c r="O235" s="2"/>
      <c r="P235" s="2"/>
      <c r="Q235" s="88"/>
      <c r="R235" s="88"/>
      <c r="U235" s="75">
        <v>1714.72</v>
      </c>
      <c r="V235" s="75">
        <v>325.8</v>
      </c>
      <c r="W235" s="75">
        <v>2040.52</v>
      </c>
      <c r="X235" s="75">
        <v>210173.56</v>
      </c>
    </row>
    <row r="236" spans="1:24" ht="41.25" customHeight="1" x14ac:dyDescent="0.3">
      <c r="A236" s="2" t="s">
        <v>1</v>
      </c>
      <c r="B236" s="2" t="s">
        <v>2</v>
      </c>
      <c r="C236" s="2" t="s">
        <v>3</v>
      </c>
      <c r="D236" s="2" t="s">
        <v>4</v>
      </c>
      <c r="E236" s="64" t="s">
        <v>5</v>
      </c>
      <c r="F236" s="2" t="s">
        <v>676</v>
      </c>
      <c r="G236" s="2" t="s">
        <v>7</v>
      </c>
      <c r="H236" s="2" t="s">
        <v>677</v>
      </c>
      <c r="I236" s="2" t="s">
        <v>678</v>
      </c>
      <c r="J236" s="65" t="s">
        <v>679</v>
      </c>
      <c r="K236" s="66" t="s">
        <v>680</v>
      </c>
      <c r="L236" s="68"/>
      <c r="M236" s="68" t="s">
        <v>687</v>
      </c>
      <c r="N236" s="68"/>
      <c r="O236" s="68"/>
      <c r="P236" s="68" t="s">
        <v>9</v>
      </c>
      <c r="Q236" s="88"/>
      <c r="R236" s="88"/>
      <c r="U236" s="75">
        <v>8367.83</v>
      </c>
      <c r="V236" s="75">
        <v>1589.89</v>
      </c>
      <c r="W236" s="75">
        <v>9957.7199999999993</v>
      </c>
      <c r="X236" s="75">
        <v>597463.19999999995</v>
      </c>
    </row>
    <row r="237" spans="1:24" ht="28.8" x14ac:dyDescent="0.3">
      <c r="A237" s="4">
        <v>206</v>
      </c>
      <c r="B237" s="4" t="s">
        <v>450</v>
      </c>
      <c r="C237" s="4">
        <v>40161805</v>
      </c>
      <c r="D237" s="4" t="s">
        <v>21</v>
      </c>
      <c r="E237" s="54" t="s">
        <v>451</v>
      </c>
      <c r="F237" s="4">
        <v>2</v>
      </c>
      <c r="G237" s="4" t="s">
        <v>452</v>
      </c>
      <c r="H237" s="3">
        <v>1707728</v>
      </c>
      <c r="I237" s="3">
        <f t="shared" ref="I237:I256" si="21">H237*F237</f>
        <v>3415456</v>
      </c>
      <c r="J237" s="92"/>
      <c r="K237" s="104">
        <f t="shared" ref="K237:K258" si="22">J237+F237</f>
        <v>2</v>
      </c>
      <c r="L237" s="74">
        <v>1124405.56</v>
      </c>
      <c r="M237" s="75">
        <v>944878.62</v>
      </c>
      <c r="N237" s="75">
        <v>179526.94</v>
      </c>
      <c r="O237" s="75">
        <v>1124405.56</v>
      </c>
      <c r="P237" s="76">
        <f t="shared" ref="P237:P256" si="23">L237*K237</f>
        <v>2248811.12</v>
      </c>
      <c r="Q237" s="93"/>
      <c r="R237" s="93"/>
      <c r="U237" s="75">
        <v>9465.25</v>
      </c>
      <c r="V237" s="75">
        <v>1798.4</v>
      </c>
      <c r="W237" s="75">
        <v>11263.65</v>
      </c>
      <c r="X237" s="75">
        <v>675819</v>
      </c>
    </row>
    <row r="238" spans="1:24" s="103" customFormat="1" ht="28.8" x14ac:dyDescent="0.3">
      <c r="A238" s="98">
        <v>207</v>
      </c>
      <c r="B238" s="98" t="s">
        <v>453</v>
      </c>
      <c r="C238" s="98">
        <v>27111918</v>
      </c>
      <c r="D238" s="98" t="s">
        <v>11</v>
      </c>
      <c r="E238" s="54" t="s">
        <v>454</v>
      </c>
      <c r="F238" s="98">
        <v>110</v>
      </c>
      <c r="G238" s="98" t="s">
        <v>455</v>
      </c>
      <c r="H238" s="99">
        <v>3197.0000000008699</v>
      </c>
      <c r="I238" s="99">
        <f t="shared" si="21"/>
        <v>351670.00000009569</v>
      </c>
      <c r="J238" s="106">
        <v>14</v>
      </c>
      <c r="K238" s="104">
        <f t="shared" si="22"/>
        <v>124</v>
      </c>
      <c r="L238" s="74">
        <v>2040.52</v>
      </c>
      <c r="M238" s="75">
        <v>1714.72</v>
      </c>
      <c r="N238" s="75">
        <v>325.8</v>
      </c>
      <c r="O238" s="75">
        <v>2040.52</v>
      </c>
      <c r="P238" s="76">
        <f t="shared" si="23"/>
        <v>253024.48</v>
      </c>
      <c r="Q238" s="107"/>
      <c r="R238" s="107"/>
      <c r="U238" s="75">
        <v>9671.01</v>
      </c>
      <c r="V238" s="75">
        <v>1837.49</v>
      </c>
      <c r="W238" s="75">
        <v>11508.5</v>
      </c>
      <c r="X238" s="75">
        <v>690510</v>
      </c>
    </row>
    <row r="239" spans="1:24" s="103" customFormat="1" ht="28.8" x14ac:dyDescent="0.3">
      <c r="A239" s="98">
        <v>208</v>
      </c>
      <c r="B239" s="98" t="s">
        <v>456</v>
      </c>
      <c r="C239" s="98">
        <v>27111918</v>
      </c>
      <c r="D239" s="98" t="s">
        <v>11</v>
      </c>
      <c r="E239" s="54" t="s">
        <v>457</v>
      </c>
      <c r="F239" s="98">
        <v>107</v>
      </c>
      <c r="G239" s="98" t="s">
        <v>455</v>
      </c>
      <c r="H239" s="99">
        <v>3208.00000000097</v>
      </c>
      <c r="I239" s="99">
        <f t="shared" si="21"/>
        <v>343256.00000010378</v>
      </c>
      <c r="J239" s="106">
        <v>10</v>
      </c>
      <c r="K239" s="104">
        <f t="shared" si="22"/>
        <v>117</v>
      </c>
      <c r="L239" s="74">
        <v>2040.52</v>
      </c>
      <c r="M239" s="75">
        <v>1714.72</v>
      </c>
      <c r="N239" s="75">
        <v>325.8</v>
      </c>
      <c r="O239" s="75">
        <v>2040.52</v>
      </c>
      <c r="P239" s="76">
        <f t="shared" si="23"/>
        <v>238740.84</v>
      </c>
      <c r="Q239" s="107"/>
      <c r="R239" s="107"/>
      <c r="U239" s="75">
        <v>1714.72</v>
      </c>
      <c r="V239" s="75">
        <v>325.8</v>
      </c>
      <c r="W239" s="75">
        <v>2040.52</v>
      </c>
      <c r="X239" s="75">
        <v>210173.56</v>
      </c>
    </row>
    <row r="240" spans="1:24" ht="28.8" x14ac:dyDescent="0.3">
      <c r="A240" s="4">
        <v>209</v>
      </c>
      <c r="B240" s="4" t="s">
        <v>458</v>
      </c>
      <c r="C240" s="4">
        <v>27111918</v>
      </c>
      <c r="D240" s="4" t="s">
        <v>11</v>
      </c>
      <c r="E240" s="54" t="s">
        <v>459</v>
      </c>
      <c r="F240" s="4">
        <v>103</v>
      </c>
      <c r="G240" s="4" t="s">
        <v>455</v>
      </c>
      <c r="H240" s="3">
        <v>3217.0000000006098</v>
      </c>
      <c r="I240" s="3">
        <f t="shared" si="21"/>
        <v>331351.00000006281</v>
      </c>
      <c r="J240" s="106">
        <v>10</v>
      </c>
      <c r="K240" s="104">
        <f t="shared" si="22"/>
        <v>113</v>
      </c>
      <c r="L240" s="74">
        <v>2040.52</v>
      </c>
      <c r="M240" s="75">
        <v>1714.72</v>
      </c>
      <c r="N240" s="75">
        <v>325.8</v>
      </c>
      <c r="O240" s="75">
        <v>2040.52</v>
      </c>
      <c r="P240" s="76">
        <f t="shared" si="23"/>
        <v>230578.76</v>
      </c>
      <c r="Q240" s="93"/>
      <c r="R240" s="93"/>
      <c r="U240" s="75">
        <v>165504.65</v>
      </c>
      <c r="V240" s="75">
        <v>31445.88</v>
      </c>
      <c r="W240" s="75">
        <v>196950.53</v>
      </c>
      <c r="X240" s="75">
        <v>196950.53</v>
      </c>
    </row>
    <row r="241" spans="1:24" s="103" customFormat="1" ht="28.8" x14ac:dyDescent="0.3">
      <c r="A241" s="98">
        <v>210</v>
      </c>
      <c r="B241" s="98" t="s">
        <v>460</v>
      </c>
      <c r="C241" s="98">
        <v>27111918</v>
      </c>
      <c r="D241" s="98" t="s">
        <v>11</v>
      </c>
      <c r="E241" s="54" t="s">
        <v>461</v>
      </c>
      <c r="F241" s="98">
        <v>103</v>
      </c>
      <c r="G241" s="98" t="s">
        <v>455</v>
      </c>
      <c r="H241" s="99">
        <v>3204.0000000004502</v>
      </c>
      <c r="I241" s="99">
        <f t="shared" si="21"/>
        <v>330012.00000004639</v>
      </c>
      <c r="J241" s="106">
        <v>10</v>
      </c>
      <c r="K241" s="104">
        <f t="shared" si="22"/>
        <v>113</v>
      </c>
      <c r="L241" s="74">
        <v>2040.52</v>
      </c>
      <c r="M241" s="75">
        <v>1714.72</v>
      </c>
      <c r="N241" s="75">
        <v>325.8</v>
      </c>
      <c r="O241" s="75">
        <v>2040.52</v>
      </c>
      <c r="P241" s="76">
        <f t="shared" si="23"/>
        <v>230578.76</v>
      </c>
      <c r="Q241" s="107"/>
      <c r="R241" s="107"/>
      <c r="U241" s="75">
        <v>150415.13</v>
      </c>
      <c r="V241" s="75">
        <v>28578.87</v>
      </c>
      <c r="W241" s="75">
        <v>178994</v>
      </c>
      <c r="X241" s="75">
        <v>178994</v>
      </c>
    </row>
    <row r="242" spans="1:24" ht="28.8" x14ac:dyDescent="0.3">
      <c r="A242" s="4">
        <v>211</v>
      </c>
      <c r="B242" s="4" t="s">
        <v>462</v>
      </c>
      <c r="C242" s="4">
        <v>27111918</v>
      </c>
      <c r="D242" s="4" t="s">
        <v>11</v>
      </c>
      <c r="E242" s="54" t="s">
        <v>463</v>
      </c>
      <c r="F242" s="4">
        <v>103</v>
      </c>
      <c r="G242" s="4" t="s">
        <v>455</v>
      </c>
      <c r="H242" s="3">
        <v>3204.00000000004</v>
      </c>
      <c r="I242" s="3">
        <f t="shared" si="21"/>
        <v>330012.00000000413</v>
      </c>
      <c r="J242" s="106">
        <v>10</v>
      </c>
      <c r="K242" s="104">
        <f t="shared" si="22"/>
        <v>113</v>
      </c>
      <c r="L242" s="74">
        <v>2040.52</v>
      </c>
      <c r="M242" s="75">
        <v>1714.72</v>
      </c>
      <c r="N242" s="75">
        <v>325.8</v>
      </c>
      <c r="O242" s="75">
        <v>2040.52</v>
      </c>
      <c r="P242" s="76">
        <f t="shared" si="23"/>
        <v>230578.76</v>
      </c>
      <c r="Q242" s="93"/>
      <c r="R242" s="93"/>
      <c r="U242" s="75">
        <v>165161.71</v>
      </c>
      <c r="V242" s="75">
        <v>31380.720000000001</v>
      </c>
      <c r="W242" s="75">
        <v>196542.43</v>
      </c>
      <c r="X242" s="75">
        <v>196542.43</v>
      </c>
    </row>
    <row r="243" spans="1:24" s="103" customFormat="1" ht="28.8" x14ac:dyDescent="0.3">
      <c r="A243" s="98">
        <v>212</v>
      </c>
      <c r="B243" s="98" t="s">
        <v>464</v>
      </c>
      <c r="C243" s="98">
        <v>27111918</v>
      </c>
      <c r="D243" s="98" t="s">
        <v>11</v>
      </c>
      <c r="E243" s="54" t="s">
        <v>465</v>
      </c>
      <c r="F243" s="98">
        <v>103</v>
      </c>
      <c r="G243" s="98" t="s">
        <v>455</v>
      </c>
      <c r="H243" s="99">
        <v>3217.0000000002001</v>
      </c>
      <c r="I243" s="99">
        <f t="shared" si="21"/>
        <v>331351.00000002061</v>
      </c>
      <c r="J243" s="106">
        <v>10</v>
      </c>
      <c r="K243" s="104">
        <f t="shared" si="22"/>
        <v>113</v>
      </c>
      <c r="L243" s="74">
        <v>2040.52</v>
      </c>
      <c r="M243" s="75">
        <v>1714.72</v>
      </c>
      <c r="N243" s="75">
        <v>325.8</v>
      </c>
      <c r="O243" s="75">
        <v>2040.52</v>
      </c>
      <c r="P243" s="76">
        <f t="shared" si="23"/>
        <v>230578.76</v>
      </c>
      <c r="Q243" s="107"/>
      <c r="R243" s="107"/>
      <c r="U243" s="75">
        <v>158302.84</v>
      </c>
      <c r="V243" s="75">
        <v>30077.54</v>
      </c>
      <c r="W243" s="75">
        <v>188380.38</v>
      </c>
      <c r="X243" s="75">
        <v>376760.76</v>
      </c>
    </row>
    <row r="244" spans="1:24" s="103" customFormat="1" ht="28.8" x14ac:dyDescent="0.3">
      <c r="A244" s="98">
        <v>213</v>
      </c>
      <c r="B244" s="98" t="s">
        <v>466</v>
      </c>
      <c r="C244" s="98">
        <v>31191506</v>
      </c>
      <c r="D244" s="98" t="s">
        <v>11</v>
      </c>
      <c r="E244" s="54" t="s">
        <v>467</v>
      </c>
      <c r="F244" s="98">
        <v>60</v>
      </c>
      <c r="G244" s="98" t="s">
        <v>455</v>
      </c>
      <c r="H244" s="99">
        <v>15233</v>
      </c>
      <c r="I244" s="99">
        <f t="shared" si="21"/>
        <v>913980</v>
      </c>
      <c r="J244" s="106">
        <v>5</v>
      </c>
      <c r="K244" s="104">
        <f t="shared" si="22"/>
        <v>65</v>
      </c>
      <c r="L244" s="74">
        <v>9957.7199999999993</v>
      </c>
      <c r="M244" s="75">
        <v>8367.83</v>
      </c>
      <c r="N244" s="75">
        <v>1589.89</v>
      </c>
      <c r="O244" s="75">
        <v>9957.7199999999993</v>
      </c>
      <c r="P244" s="76">
        <f t="shared" si="23"/>
        <v>647251.79999999993</v>
      </c>
      <c r="Q244" s="107"/>
      <c r="R244" s="107"/>
      <c r="U244" s="75">
        <v>165161.71</v>
      </c>
      <c r="V244" s="75">
        <v>31380.720000000001</v>
      </c>
      <c r="W244" s="75">
        <v>196542.43</v>
      </c>
      <c r="X244" s="75">
        <v>393084.86</v>
      </c>
    </row>
    <row r="245" spans="1:24" ht="28.8" x14ac:dyDescent="0.3">
      <c r="A245" s="4">
        <v>214</v>
      </c>
      <c r="B245" s="4" t="s">
        <v>468</v>
      </c>
      <c r="C245" s="4">
        <v>31191506</v>
      </c>
      <c r="D245" s="4" t="s">
        <v>11</v>
      </c>
      <c r="E245" s="54" t="s">
        <v>469</v>
      </c>
      <c r="F245" s="4">
        <v>60</v>
      </c>
      <c r="G245" s="4" t="s">
        <v>455</v>
      </c>
      <c r="H245" s="3">
        <v>17211.000000000498</v>
      </c>
      <c r="I245" s="3">
        <f t="shared" si="21"/>
        <v>1032660.0000000299</v>
      </c>
      <c r="J245" s="106">
        <v>7</v>
      </c>
      <c r="K245" s="104">
        <f t="shared" si="22"/>
        <v>67</v>
      </c>
      <c r="L245" s="74">
        <v>11263.65</v>
      </c>
      <c r="M245" s="75">
        <v>9465.25</v>
      </c>
      <c r="N245" s="75">
        <v>1798.4</v>
      </c>
      <c r="O245" s="75">
        <v>11263.65</v>
      </c>
      <c r="P245" s="76">
        <f t="shared" si="23"/>
        <v>754664.54999999993</v>
      </c>
      <c r="Q245" s="93"/>
      <c r="R245" s="93"/>
      <c r="U245" s="75">
        <v>146985.69</v>
      </c>
      <c r="V245" s="75">
        <v>27927.279999999999</v>
      </c>
      <c r="W245" s="75">
        <v>174912.97</v>
      </c>
      <c r="X245" s="75">
        <v>174912.97</v>
      </c>
    </row>
    <row r="246" spans="1:24" ht="28.8" x14ac:dyDescent="0.3">
      <c r="A246" s="4">
        <v>215</v>
      </c>
      <c r="B246" s="4" t="s">
        <v>470</v>
      </c>
      <c r="C246" s="4">
        <v>31191506</v>
      </c>
      <c r="D246" s="4" t="s">
        <v>11</v>
      </c>
      <c r="E246" s="54" t="s">
        <v>470</v>
      </c>
      <c r="F246" s="4">
        <v>60</v>
      </c>
      <c r="G246" s="4" t="s">
        <v>455</v>
      </c>
      <c r="H246" s="3">
        <v>17559.000000000899</v>
      </c>
      <c r="I246" s="3">
        <f t="shared" si="21"/>
        <v>1053540.000000054</v>
      </c>
      <c r="J246" s="106">
        <v>5</v>
      </c>
      <c r="K246" s="104">
        <f t="shared" si="22"/>
        <v>65</v>
      </c>
      <c r="L246" s="74">
        <v>11508.5</v>
      </c>
      <c r="M246" s="75">
        <v>9671.01</v>
      </c>
      <c r="N246" s="75">
        <v>1837.49</v>
      </c>
      <c r="O246" s="75">
        <v>11508.5</v>
      </c>
      <c r="P246" s="76">
        <f t="shared" si="23"/>
        <v>748052.5</v>
      </c>
      <c r="Q246" s="93"/>
      <c r="R246" s="93"/>
      <c r="U246" s="75">
        <v>137657.62</v>
      </c>
      <c r="V246" s="75">
        <v>26154.95</v>
      </c>
      <c r="W246" s="75">
        <v>163812.57</v>
      </c>
      <c r="X246" s="75">
        <v>163812.57</v>
      </c>
    </row>
    <row r="247" spans="1:24" ht="28.8" x14ac:dyDescent="0.3">
      <c r="A247" s="4">
        <v>216</v>
      </c>
      <c r="B247" s="4" t="s">
        <v>471</v>
      </c>
      <c r="C247" s="4">
        <v>27111918</v>
      </c>
      <c r="D247" s="4" t="s">
        <v>11</v>
      </c>
      <c r="E247" s="54" t="s">
        <v>472</v>
      </c>
      <c r="F247" s="4">
        <v>103</v>
      </c>
      <c r="G247" s="4" t="s">
        <v>455</v>
      </c>
      <c r="H247" s="3">
        <v>3207.0000000003301</v>
      </c>
      <c r="I247" s="3">
        <f t="shared" si="21"/>
        <v>330321.00000003399</v>
      </c>
      <c r="J247" s="106">
        <v>5</v>
      </c>
      <c r="K247" s="104">
        <f t="shared" si="22"/>
        <v>108</v>
      </c>
      <c r="L247" s="74">
        <v>2040.52</v>
      </c>
      <c r="M247" s="75">
        <v>1714.72</v>
      </c>
      <c r="N247" s="75">
        <v>325.8</v>
      </c>
      <c r="O247" s="75">
        <v>2040.52</v>
      </c>
      <c r="P247" s="76">
        <f t="shared" si="23"/>
        <v>220376.16</v>
      </c>
      <c r="Q247" s="93"/>
      <c r="R247" s="93"/>
      <c r="U247" s="75">
        <v>157685.54</v>
      </c>
      <c r="V247" s="75">
        <v>29960.25</v>
      </c>
      <c r="W247" s="75">
        <v>187645.79</v>
      </c>
      <c r="X247" s="75">
        <v>375291.58</v>
      </c>
    </row>
    <row r="248" spans="1:24" ht="28.8" x14ac:dyDescent="0.3">
      <c r="A248" s="4">
        <v>217</v>
      </c>
      <c r="B248" s="4" t="s">
        <v>473</v>
      </c>
      <c r="C248" s="4">
        <v>27112742</v>
      </c>
      <c r="D248" s="4" t="s">
        <v>21</v>
      </c>
      <c r="E248" s="54" t="s">
        <v>474</v>
      </c>
      <c r="F248" s="4">
        <v>1</v>
      </c>
      <c r="G248" s="4" t="s">
        <v>455</v>
      </c>
      <c r="H248" s="3">
        <v>299149</v>
      </c>
      <c r="I248" s="3">
        <f t="shared" si="21"/>
        <v>299149</v>
      </c>
      <c r="J248" s="106">
        <v>1</v>
      </c>
      <c r="K248" s="104">
        <f t="shared" si="22"/>
        <v>2</v>
      </c>
      <c r="L248" s="74">
        <v>196950.53</v>
      </c>
      <c r="M248" s="75">
        <v>165504.65</v>
      </c>
      <c r="N248" s="75">
        <v>31445.88</v>
      </c>
      <c r="O248" s="75">
        <v>196950.53</v>
      </c>
      <c r="P248" s="76">
        <f t="shared" si="23"/>
        <v>393901.06</v>
      </c>
      <c r="Q248" s="93"/>
      <c r="R248" s="93"/>
      <c r="U248" s="75">
        <v>221747.43</v>
      </c>
      <c r="V248" s="75">
        <v>42132.01</v>
      </c>
      <c r="W248" s="75">
        <v>263879.44</v>
      </c>
      <c r="X248" s="75">
        <v>3958191.6</v>
      </c>
    </row>
    <row r="249" spans="1:24" ht="28.8" x14ac:dyDescent="0.3">
      <c r="A249" s="4">
        <v>218</v>
      </c>
      <c r="B249" s="4" t="s">
        <v>475</v>
      </c>
      <c r="C249" s="4">
        <v>11101502</v>
      </c>
      <c r="D249" s="4" t="s">
        <v>21</v>
      </c>
      <c r="E249" s="54" t="s">
        <v>476</v>
      </c>
      <c r="F249" s="4">
        <v>1</v>
      </c>
      <c r="G249" s="4" t="s">
        <v>455</v>
      </c>
      <c r="H249" s="3">
        <v>271915</v>
      </c>
      <c r="I249" s="3">
        <f t="shared" si="21"/>
        <v>271915</v>
      </c>
      <c r="J249" s="106">
        <v>1</v>
      </c>
      <c r="K249" s="104">
        <f t="shared" si="22"/>
        <v>2</v>
      </c>
      <c r="L249" s="74">
        <v>178994</v>
      </c>
      <c r="M249" s="75">
        <v>150415.13</v>
      </c>
      <c r="N249" s="75">
        <v>28578.87</v>
      </c>
      <c r="O249" s="75">
        <v>178994</v>
      </c>
      <c r="P249" s="76">
        <f t="shared" si="23"/>
        <v>357988</v>
      </c>
      <c r="Q249" s="93"/>
      <c r="R249" s="93"/>
      <c r="U249" s="89"/>
      <c r="V249" s="89"/>
      <c r="W249" s="90"/>
      <c r="X249" s="91">
        <v>11720805.26</v>
      </c>
    </row>
    <row r="250" spans="1:24" ht="28.8" x14ac:dyDescent="0.3">
      <c r="A250" s="4">
        <v>219</v>
      </c>
      <c r="B250" s="4" t="s">
        <v>477</v>
      </c>
      <c r="C250" s="4">
        <v>11101502</v>
      </c>
      <c r="D250" s="4" t="s">
        <v>21</v>
      </c>
      <c r="E250" s="54" t="s">
        <v>478</v>
      </c>
      <c r="F250" s="4">
        <v>1</v>
      </c>
      <c r="G250" s="4" t="s">
        <v>455</v>
      </c>
      <c r="H250" s="3">
        <v>298550</v>
      </c>
      <c r="I250" s="3">
        <f t="shared" si="21"/>
        <v>298550</v>
      </c>
      <c r="J250" s="106">
        <v>1</v>
      </c>
      <c r="K250" s="104">
        <f t="shared" si="22"/>
        <v>2</v>
      </c>
      <c r="L250" s="74">
        <v>196542.43</v>
      </c>
      <c r="M250" s="75">
        <v>165161.71</v>
      </c>
      <c r="N250" s="75">
        <v>31380.720000000001</v>
      </c>
      <c r="O250" s="75">
        <v>196542.43</v>
      </c>
      <c r="P250" s="76">
        <f t="shared" si="23"/>
        <v>393084.86</v>
      </c>
      <c r="Q250" s="93"/>
      <c r="R250" s="93"/>
      <c r="U250" s="89"/>
      <c r="V250" s="89"/>
      <c r="W250" s="89"/>
      <c r="X250" s="90"/>
    </row>
    <row r="251" spans="1:24" ht="28.8" x14ac:dyDescent="0.3">
      <c r="A251" s="4">
        <v>220</v>
      </c>
      <c r="B251" s="4" t="s">
        <v>479</v>
      </c>
      <c r="C251" s="4">
        <v>27112742</v>
      </c>
      <c r="D251" s="4" t="s">
        <v>21</v>
      </c>
      <c r="E251" s="54" t="s">
        <v>480</v>
      </c>
      <c r="F251" s="4">
        <v>2</v>
      </c>
      <c r="G251" s="4" t="s">
        <v>455</v>
      </c>
      <c r="H251" s="3">
        <v>286162</v>
      </c>
      <c r="I251" s="3">
        <f t="shared" si="21"/>
        <v>572324</v>
      </c>
      <c r="J251" s="106"/>
      <c r="K251" s="104">
        <f t="shared" si="22"/>
        <v>2</v>
      </c>
      <c r="L251" s="74">
        <v>188380.38</v>
      </c>
      <c r="M251" s="75">
        <v>158302.84</v>
      </c>
      <c r="N251" s="75">
        <v>30077.54</v>
      </c>
      <c r="O251" s="75">
        <v>188380.38</v>
      </c>
      <c r="P251" s="76">
        <f t="shared" si="23"/>
        <v>376760.76</v>
      </c>
      <c r="Q251" s="93"/>
      <c r="R251" s="93"/>
      <c r="U251" s="75">
        <v>44719.87</v>
      </c>
      <c r="V251" s="75">
        <v>8496.7800000000007</v>
      </c>
      <c r="W251" s="75">
        <v>53216.65</v>
      </c>
      <c r="X251" s="75">
        <v>266083.25</v>
      </c>
    </row>
    <row r="252" spans="1:24" ht="28.8" x14ac:dyDescent="0.3">
      <c r="A252" s="4">
        <v>221</v>
      </c>
      <c r="B252" s="4" t="s">
        <v>481</v>
      </c>
      <c r="C252" s="4">
        <v>27112742</v>
      </c>
      <c r="D252" s="4" t="s">
        <v>21</v>
      </c>
      <c r="E252" s="54" t="s">
        <v>482</v>
      </c>
      <c r="F252" s="4">
        <v>2</v>
      </c>
      <c r="G252" s="4" t="s">
        <v>455</v>
      </c>
      <c r="H252" s="3">
        <v>298606</v>
      </c>
      <c r="I252" s="3">
        <f t="shared" si="21"/>
        <v>597212</v>
      </c>
      <c r="J252" s="106"/>
      <c r="K252" s="104">
        <f t="shared" si="22"/>
        <v>2</v>
      </c>
      <c r="L252" s="74">
        <v>196542.43</v>
      </c>
      <c r="M252" s="75">
        <v>165161.71</v>
      </c>
      <c r="N252" s="75">
        <v>31380.720000000001</v>
      </c>
      <c r="O252" s="75">
        <v>196542.43</v>
      </c>
      <c r="P252" s="76">
        <f t="shared" si="23"/>
        <v>393084.86</v>
      </c>
      <c r="Q252" s="93"/>
      <c r="R252" s="93"/>
      <c r="U252" s="75">
        <v>44719.87</v>
      </c>
      <c r="V252" s="75">
        <v>8496.7800000000007</v>
      </c>
      <c r="W252" s="75">
        <v>53216.65</v>
      </c>
      <c r="X252" s="75">
        <v>266083.25</v>
      </c>
    </row>
    <row r="253" spans="1:24" ht="28.8" x14ac:dyDescent="0.3">
      <c r="A253" s="4">
        <v>222</v>
      </c>
      <c r="B253" s="4" t="s">
        <v>483</v>
      </c>
      <c r="C253" s="4">
        <v>27112742</v>
      </c>
      <c r="D253" s="4" t="s">
        <v>21</v>
      </c>
      <c r="E253" s="54" t="s">
        <v>484</v>
      </c>
      <c r="F253" s="4">
        <v>1</v>
      </c>
      <c r="G253" s="4" t="s">
        <v>455</v>
      </c>
      <c r="H253" s="3">
        <v>265653</v>
      </c>
      <c r="I253" s="3">
        <f t="shared" si="21"/>
        <v>265653</v>
      </c>
      <c r="J253" s="106"/>
      <c r="K253" s="104">
        <f t="shared" si="22"/>
        <v>1</v>
      </c>
      <c r="L253" s="74">
        <v>174912.97</v>
      </c>
      <c r="M253" s="75">
        <v>146985.69</v>
      </c>
      <c r="N253" s="75">
        <v>27927.279999999999</v>
      </c>
      <c r="O253" s="75">
        <v>174912.97</v>
      </c>
      <c r="P253" s="76">
        <f t="shared" si="23"/>
        <v>174912.97</v>
      </c>
      <c r="Q253" s="93"/>
      <c r="R253" s="93"/>
      <c r="U253" s="75">
        <v>44719.87</v>
      </c>
      <c r="V253" s="75">
        <v>8496.7800000000007</v>
      </c>
      <c r="W253" s="75">
        <v>53216.65</v>
      </c>
      <c r="X253" s="75">
        <v>266083.25</v>
      </c>
    </row>
    <row r="254" spans="1:24" ht="28.8" x14ac:dyDescent="0.3">
      <c r="A254" s="4">
        <v>223</v>
      </c>
      <c r="B254" s="4" t="s">
        <v>485</v>
      </c>
      <c r="C254" s="4">
        <v>27112742</v>
      </c>
      <c r="D254" s="4" t="s">
        <v>21</v>
      </c>
      <c r="E254" s="54" t="s">
        <v>484</v>
      </c>
      <c r="F254" s="4">
        <v>1</v>
      </c>
      <c r="G254" s="4" t="s">
        <v>455</v>
      </c>
      <c r="H254" s="3">
        <v>248842</v>
      </c>
      <c r="I254" s="3">
        <f t="shared" si="21"/>
        <v>248842</v>
      </c>
      <c r="J254" s="106"/>
      <c r="K254" s="104">
        <f t="shared" si="22"/>
        <v>1</v>
      </c>
      <c r="L254" s="74">
        <v>163812.57</v>
      </c>
      <c r="M254" s="75">
        <v>137657.62</v>
      </c>
      <c r="N254" s="75">
        <v>26154.95</v>
      </c>
      <c r="O254" s="75">
        <v>163812.57</v>
      </c>
      <c r="P254" s="76">
        <f t="shared" si="23"/>
        <v>163812.57</v>
      </c>
      <c r="Q254" s="93"/>
      <c r="R254" s="93"/>
      <c r="U254" s="75">
        <v>9053.7199999999993</v>
      </c>
      <c r="V254" s="75">
        <v>1720.21</v>
      </c>
      <c r="W254" s="75">
        <v>10773.93</v>
      </c>
      <c r="X254" s="75">
        <v>215478.6</v>
      </c>
    </row>
    <row r="255" spans="1:24" ht="28.8" x14ac:dyDescent="0.3">
      <c r="A255" s="4">
        <v>224</v>
      </c>
      <c r="B255" s="4" t="s">
        <v>486</v>
      </c>
      <c r="C255" s="4">
        <v>27112742</v>
      </c>
      <c r="D255" s="4" t="s">
        <v>21</v>
      </c>
      <c r="E255" s="54" t="s">
        <v>487</v>
      </c>
      <c r="F255" s="4">
        <v>2</v>
      </c>
      <c r="G255" s="4" t="s">
        <v>455</v>
      </c>
      <c r="H255" s="3">
        <v>284992</v>
      </c>
      <c r="I255" s="3">
        <f t="shared" si="21"/>
        <v>569984</v>
      </c>
      <c r="J255" s="106"/>
      <c r="K255" s="104">
        <f t="shared" si="22"/>
        <v>2</v>
      </c>
      <c r="L255" s="74">
        <v>187645.79</v>
      </c>
      <c r="M255" s="75">
        <v>157685.54</v>
      </c>
      <c r="N255" s="75">
        <v>29960.25</v>
      </c>
      <c r="O255" s="75">
        <v>187645.79</v>
      </c>
      <c r="P255" s="76">
        <f t="shared" si="23"/>
        <v>375291.58</v>
      </c>
      <c r="Q255" s="93"/>
      <c r="R255" s="93"/>
      <c r="U255" s="75">
        <v>9259.48</v>
      </c>
      <c r="V255" s="75">
        <v>1759.3</v>
      </c>
      <c r="W255" s="75">
        <v>11018.78</v>
      </c>
      <c r="X255" s="75">
        <v>220375.6</v>
      </c>
    </row>
    <row r="256" spans="1:24" ht="28.8" x14ac:dyDescent="0.3">
      <c r="A256" s="4">
        <v>225</v>
      </c>
      <c r="B256" s="4" t="s">
        <v>488</v>
      </c>
      <c r="C256" s="4">
        <v>47131603</v>
      </c>
      <c r="D256" s="4" t="s">
        <v>21</v>
      </c>
      <c r="E256" s="54" t="s">
        <v>489</v>
      </c>
      <c r="F256" s="4">
        <v>15</v>
      </c>
      <c r="G256" s="4" t="s">
        <v>455</v>
      </c>
      <c r="H256" s="3">
        <v>400758</v>
      </c>
      <c r="I256" s="3">
        <f t="shared" si="21"/>
        <v>6011370</v>
      </c>
      <c r="J256" s="92">
        <v>20</v>
      </c>
      <c r="K256" s="104">
        <f t="shared" si="22"/>
        <v>35</v>
      </c>
      <c r="L256" s="74">
        <v>263879.44</v>
      </c>
      <c r="M256" s="75">
        <v>221747.43</v>
      </c>
      <c r="N256" s="75">
        <v>42132.01</v>
      </c>
      <c r="O256" s="75">
        <v>263879.44</v>
      </c>
      <c r="P256" s="76">
        <f t="shared" si="23"/>
        <v>9235780.4000000004</v>
      </c>
      <c r="Q256" s="77" t="s">
        <v>685</v>
      </c>
      <c r="R256" s="78" t="s">
        <v>686</v>
      </c>
      <c r="U256" s="75">
        <v>9396.66</v>
      </c>
      <c r="V256" s="75">
        <v>1785.37</v>
      </c>
      <c r="W256" s="75">
        <v>11182.03</v>
      </c>
      <c r="X256" s="75">
        <v>223640.6</v>
      </c>
    </row>
    <row r="257" spans="1:24" ht="21" customHeight="1" x14ac:dyDescent="0.3">
      <c r="A257" s="155" t="s">
        <v>14</v>
      </c>
      <c r="B257" s="155"/>
      <c r="C257" s="155"/>
      <c r="D257" s="155"/>
      <c r="E257" s="155"/>
      <c r="F257" s="155"/>
      <c r="G257" s="155"/>
      <c r="H257" s="155"/>
      <c r="I257" s="95">
        <f>SUM(I237:I256)</f>
        <v>17898608.000000451</v>
      </c>
      <c r="J257" s="96"/>
      <c r="K257" s="104">
        <f t="shared" si="22"/>
        <v>0</v>
      </c>
      <c r="L257" s="97"/>
      <c r="M257" s="6"/>
      <c r="N257" s="6"/>
      <c r="O257" s="6"/>
      <c r="P257" s="81">
        <f>SUM(P237:P256)</f>
        <v>17897853.549999997</v>
      </c>
      <c r="Q257" s="86">
        <v>17898608</v>
      </c>
      <c r="R257" s="6">
        <f>I257-P257</f>
        <v>754.45000045374036</v>
      </c>
      <c r="U257" s="75">
        <v>9602.43</v>
      </c>
      <c r="V257" s="75">
        <v>1824.46</v>
      </c>
      <c r="W257" s="75">
        <v>11426.89</v>
      </c>
      <c r="X257" s="75">
        <v>228537.8</v>
      </c>
    </row>
    <row r="258" spans="1:24" ht="41.25" customHeight="1" x14ac:dyDescent="0.3">
      <c r="A258" s="155" t="s">
        <v>490</v>
      </c>
      <c r="B258" s="155"/>
      <c r="C258" s="155"/>
      <c r="D258" s="155"/>
      <c r="E258" s="155"/>
      <c r="F258" s="155"/>
      <c r="G258" s="155"/>
      <c r="H258" s="155"/>
      <c r="I258" s="155"/>
      <c r="J258" s="2"/>
      <c r="K258" s="64">
        <f t="shared" si="22"/>
        <v>0</v>
      </c>
      <c r="L258" s="87"/>
      <c r="M258" s="2"/>
      <c r="N258" s="2"/>
      <c r="O258" s="2"/>
      <c r="P258" s="2"/>
      <c r="Q258" s="88"/>
      <c r="R258" s="88"/>
      <c r="U258" s="75">
        <v>9671.01</v>
      </c>
      <c r="V258" s="75">
        <v>1837.49</v>
      </c>
      <c r="W258" s="75">
        <v>11508.5</v>
      </c>
      <c r="X258" s="75">
        <v>230170</v>
      </c>
    </row>
    <row r="259" spans="1:24" ht="41.25" customHeight="1" x14ac:dyDescent="0.3">
      <c r="A259" s="2" t="s">
        <v>1</v>
      </c>
      <c r="B259" s="2" t="s">
        <v>2</v>
      </c>
      <c r="C259" s="2" t="s">
        <v>3</v>
      </c>
      <c r="D259" s="2" t="s">
        <v>4</v>
      </c>
      <c r="E259" s="64" t="s">
        <v>5</v>
      </c>
      <c r="F259" s="2" t="s">
        <v>676</v>
      </c>
      <c r="G259" s="2" t="s">
        <v>7</v>
      </c>
      <c r="H259" s="2" t="s">
        <v>677</v>
      </c>
      <c r="I259" s="2" t="s">
        <v>678</v>
      </c>
      <c r="J259" s="65" t="s">
        <v>679</v>
      </c>
      <c r="K259" s="66" t="s">
        <v>680</v>
      </c>
      <c r="L259" s="68"/>
      <c r="M259" s="68" t="s">
        <v>687</v>
      </c>
      <c r="N259" s="68"/>
      <c r="O259" s="68"/>
      <c r="P259" s="68" t="s">
        <v>9</v>
      </c>
      <c r="U259" s="75">
        <v>26749.61</v>
      </c>
      <c r="V259" s="75">
        <v>5082.43</v>
      </c>
      <c r="W259" s="75">
        <v>31832.04</v>
      </c>
      <c r="X259" s="75">
        <v>318320.40000000002</v>
      </c>
    </row>
    <row r="260" spans="1:24" ht="28.8" x14ac:dyDescent="0.3">
      <c r="A260" s="4">
        <v>226</v>
      </c>
      <c r="B260" s="4" t="s">
        <v>491</v>
      </c>
      <c r="C260" s="4">
        <v>27112700</v>
      </c>
      <c r="D260" s="4" t="s">
        <v>11</v>
      </c>
      <c r="E260" s="54" t="s">
        <v>491</v>
      </c>
      <c r="F260" s="4">
        <v>5</v>
      </c>
      <c r="G260" s="4" t="s">
        <v>492</v>
      </c>
      <c r="H260" s="3">
        <v>80920</v>
      </c>
      <c r="I260" s="3">
        <f t="shared" ref="I260:I323" si="24">H260*F260</f>
        <v>404600</v>
      </c>
      <c r="J260" s="72">
        <v>3</v>
      </c>
      <c r="K260" s="73">
        <f t="shared" ref="K260:K323" si="25">J260+F260</f>
        <v>8</v>
      </c>
      <c r="L260" s="74">
        <v>53216.65</v>
      </c>
      <c r="M260" s="75">
        <v>44719.87</v>
      </c>
      <c r="N260" s="75">
        <v>8496.7800000000007</v>
      </c>
      <c r="O260" s="75">
        <v>53216.65</v>
      </c>
      <c r="P260" s="76">
        <f t="shared" ref="P260:P323" si="26">L260*K260</f>
        <v>425733.2</v>
      </c>
      <c r="U260" s="75">
        <v>9808.19</v>
      </c>
      <c r="V260" s="75">
        <v>1863.56</v>
      </c>
      <c r="W260" s="75">
        <v>11671.75</v>
      </c>
      <c r="X260" s="75">
        <v>233435</v>
      </c>
    </row>
    <row r="261" spans="1:24" ht="28.8" x14ac:dyDescent="0.3">
      <c r="A261" s="4">
        <v>227</v>
      </c>
      <c r="B261" s="4" t="s">
        <v>493</v>
      </c>
      <c r="C261" s="4">
        <v>27112700</v>
      </c>
      <c r="D261" s="4" t="s">
        <v>11</v>
      </c>
      <c r="E261" s="54" t="s">
        <v>493</v>
      </c>
      <c r="F261" s="4">
        <v>5</v>
      </c>
      <c r="G261" s="4" t="s">
        <v>492</v>
      </c>
      <c r="H261" s="3">
        <v>80920</v>
      </c>
      <c r="I261" s="3">
        <f t="shared" si="24"/>
        <v>404600</v>
      </c>
      <c r="J261" s="72">
        <v>3</v>
      </c>
      <c r="K261" s="105">
        <f t="shared" si="25"/>
        <v>8</v>
      </c>
      <c r="L261" s="74">
        <v>53216.65</v>
      </c>
      <c r="M261" s="75">
        <v>44719.87</v>
      </c>
      <c r="N261" s="75">
        <v>8496.7800000000007</v>
      </c>
      <c r="O261" s="75">
        <v>53216.65</v>
      </c>
      <c r="P261" s="76">
        <f t="shared" si="26"/>
        <v>425733.2</v>
      </c>
      <c r="U261" s="75">
        <v>9945.3700000000008</v>
      </c>
      <c r="V261" s="75">
        <v>1889.62</v>
      </c>
      <c r="W261" s="75">
        <v>11834.99</v>
      </c>
      <c r="X261" s="75">
        <v>236699.8</v>
      </c>
    </row>
    <row r="262" spans="1:24" ht="28.8" x14ac:dyDescent="0.3">
      <c r="A262" s="4">
        <v>228</v>
      </c>
      <c r="B262" s="4" t="s">
        <v>494</v>
      </c>
      <c r="C262" s="4">
        <v>27112700</v>
      </c>
      <c r="D262" s="4" t="s">
        <v>11</v>
      </c>
      <c r="E262" s="54" t="s">
        <v>494</v>
      </c>
      <c r="F262" s="4">
        <v>5</v>
      </c>
      <c r="G262" s="4" t="s">
        <v>492</v>
      </c>
      <c r="H262" s="3">
        <v>80920</v>
      </c>
      <c r="I262" s="3">
        <f t="shared" si="24"/>
        <v>404600</v>
      </c>
      <c r="J262" s="72">
        <v>3</v>
      </c>
      <c r="K262" s="104">
        <f t="shared" si="25"/>
        <v>8</v>
      </c>
      <c r="L262" s="74">
        <v>53216.65</v>
      </c>
      <c r="M262" s="75">
        <v>44719.87</v>
      </c>
      <c r="N262" s="75">
        <v>8496.7800000000007</v>
      </c>
      <c r="O262" s="75">
        <v>53216.65</v>
      </c>
      <c r="P262" s="76">
        <f t="shared" si="26"/>
        <v>425733.2</v>
      </c>
      <c r="Q262" s="93"/>
      <c r="R262" s="93"/>
      <c r="U262" s="75">
        <v>10356.9</v>
      </c>
      <c r="V262" s="75">
        <v>1967.81</v>
      </c>
      <c r="W262" s="75">
        <v>12324.71</v>
      </c>
      <c r="X262" s="75">
        <v>246494.19999999998</v>
      </c>
    </row>
    <row r="263" spans="1:24" ht="28.8" x14ac:dyDescent="0.3">
      <c r="A263" s="4">
        <v>229</v>
      </c>
      <c r="B263" s="4" t="s">
        <v>495</v>
      </c>
      <c r="C263" s="4">
        <v>27112845</v>
      </c>
      <c r="D263" s="4" t="s">
        <v>11</v>
      </c>
      <c r="E263" s="54" t="s">
        <v>496</v>
      </c>
      <c r="F263" s="4">
        <v>20</v>
      </c>
      <c r="G263" s="4" t="s">
        <v>492</v>
      </c>
      <c r="H263" s="3">
        <v>16453.000000000899</v>
      </c>
      <c r="I263" s="3">
        <f t="shared" si="24"/>
        <v>329060.00000001799</v>
      </c>
      <c r="J263" s="72">
        <v>3</v>
      </c>
      <c r="K263" s="104">
        <f t="shared" si="25"/>
        <v>23</v>
      </c>
      <c r="L263" s="74">
        <v>10773.93</v>
      </c>
      <c r="M263" s="75">
        <v>9053.7199999999993</v>
      </c>
      <c r="N263" s="75">
        <v>1720.21</v>
      </c>
      <c r="O263" s="75">
        <v>10773.93</v>
      </c>
      <c r="P263" s="76">
        <f t="shared" si="26"/>
        <v>247800.39</v>
      </c>
      <c r="Q263" s="93"/>
      <c r="R263" s="93"/>
      <c r="U263" s="75">
        <v>10288.31</v>
      </c>
      <c r="V263" s="75">
        <v>1954.78</v>
      </c>
      <c r="W263" s="75">
        <v>12243.09</v>
      </c>
      <c r="X263" s="75">
        <v>244861.8</v>
      </c>
    </row>
    <row r="264" spans="1:24" ht="28.8" x14ac:dyDescent="0.3">
      <c r="A264" s="4">
        <v>230</v>
      </c>
      <c r="B264" s="4" t="s">
        <v>497</v>
      </c>
      <c r="C264" s="4">
        <v>27112845</v>
      </c>
      <c r="D264" s="4" t="s">
        <v>11</v>
      </c>
      <c r="E264" s="54" t="s">
        <v>498</v>
      </c>
      <c r="F264" s="4">
        <v>20</v>
      </c>
      <c r="G264" s="4" t="s">
        <v>492</v>
      </c>
      <c r="H264" s="3">
        <v>16814.0000000006</v>
      </c>
      <c r="I264" s="3">
        <f t="shared" si="24"/>
        <v>336280.00000001199</v>
      </c>
      <c r="J264" s="72">
        <v>3</v>
      </c>
      <c r="K264" s="104">
        <f t="shared" si="25"/>
        <v>23</v>
      </c>
      <c r="L264" s="74">
        <v>11018.78</v>
      </c>
      <c r="M264" s="75">
        <v>9259.48</v>
      </c>
      <c r="N264" s="75">
        <v>1759.3</v>
      </c>
      <c r="O264" s="75">
        <v>11018.78</v>
      </c>
      <c r="P264" s="76">
        <f t="shared" si="26"/>
        <v>253431.94</v>
      </c>
      <c r="Q264" s="93"/>
      <c r="R264" s="93"/>
      <c r="U264" s="75">
        <v>11385.73</v>
      </c>
      <c r="V264" s="75">
        <v>2163.29</v>
      </c>
      <c r="W264" s="75">
        <v>13549.02</v>
      </c>
      <c r="X264" s="75">
        <v>270980.40000000002</v>
      </c>
    </row>
    <row r="265" spans="1:24" ht="28.8" x14ac:dyDescent="0.3">
      <c r="A265" s="4">
        <v>231</v>
      </c>
      <c r="B265" s="4" t="s">
        <v>499</v>
      </c>
      <c r="C265" s="4">
        <v>27112845</v>
      </c>
      <c r="D265" s="4" t="s">
        <v>11</v>
      </c>
      <c r="E265" s="54" t="s">
        <v>500</v>
      </c>
      <c r="F265" s="4">
        <v>20</v>
      </c>
      <c r="G265" s="4" t="s">
        <v>492</v>
      </c>
      <c r="H265" s="3">
        <v>17090.0000000006</v>
      </c>
      <c r="I265" s="3">
        <f t="shared" si="24"/>
        <v>341800.00000001199</v>
      </c>
      <c r="J265" s="72">
        <v>3</v>
      </c>
      <c r="K265" s="104">
        <f t="shared" si="25"/>
        <v>23</v>
      </c>
      <c r="L265" s="74">
        <v>11182.03</v>
      </c>
      <c r="M265" s="75">
        <v>9396.66</v>
      </c>
      <c r="N265" s="75">
        <v>1785.37</v>
      </c>
      <c r="O265" s="75">
        <v>11182.03</v>
      </c>
      <c r="P265" s="76">
        <f t="shared" si="26"/>
        <v>257186.69</v>
      </c>
      <c r="Q265" s="93"/>
      <c r="R265" s="93"/>
      <c r="U265" s="75">
        <v>11934.44</v>
      </c>
      <c r="V265" s="75">
        <v>2267.54</v>
      </c>
      <c r="W265" s="75">
        <v>14201.98</v>
      </c>
      <c r="X265" s="75">
        <v>284039.59999999998</v>
      </c>
    </row>
    <row r="266" spans="1:24" ht="28.8" x14ac:dyDescent="0.3">
      <c r="A266" s="4">
        <v>232</v>
      </c>
      <c r="B266" s="4" t="s">
        <v>501</v>
      </c>
      <c r="C266" s="4">
        <v>27112845</v>
      </c>
      <c r="D266" s="4" t="s">
        <v>11</v>
      </c>
      <c r="E266" s="54" t="s">
        <v>502</v>
      </c>
      <c r="F266" s="4">
        <v>20</v>
      </c>
      <c r="G266" s="4" t="s">
        <v>492</v>
      </c>
      <c r="H266" s="3">
        <v>17356.000000000298</v>
      </c>
      <c r="I266" s="3">
        <f t="shared" si="24"/>
        <v>347120.00000000594</v>
      </c>
      <c r="J266" s="72">
        <v>3</v>
      </c>
      <c r="K266" s="104">
        <f t="shared" si="25"/>
        <v>23</v>
      </c>
      <c r="L266" s="74">
        <v>11426.89</v>
      </c>
      <c r="M266" s="75">
        <v>9602.43</v>
      </c>
      <c r="N266" s="75">
        <v>1824.46</v>
      </c>
      <c r="O266" s="75">
        <v>11426.89</v>
      </c>
      <c r="P266" s="76">
        <f t="shared" si="26"/>
        <v>262818.46999999997</v>
      </c>
      <c r="Q266" s="93"/>
      <c r="R266" s="93"/>
      <c r="U266" s="75">
        <v>14060.69</v>
      </c>
      <c r="V266" s="75">
        <v>2671.53</v>
      </c>
      <c r="W266" s="75">
        <v>16732.22</v>
      </c>
      <c r="X266" s="75">
        <v>334644.40000000002</v>
      </c>
    </row>
    <row r="267" spans="1:24" ht="28.8" x14ac:dyDescent="0.3">
      <c r="A267" s="4">
        <v>233</v>
      </c>
      <c r="B267" s="4" t="s">
        <v>503</v>
      </c>
      <c r="C267" s="4">
        <v>27112845</v>
      </c>
      <c r="D267" s="4" t="s">
        <v>11</v>
      </c>
      <c r="E267" s="54" t="s">
        <v>504</v>
      </c>
      <c r="F267" s="4">
        <v>20</v>
      </c>
      <c r="G267" s="4" t="s">
        <v>492</v>
      </c>
      <c r="H267" s="3">
        <v>17591.0000000002</v>
      </c>
      <c r="I267" s="3">
        <f t="shared" si="24"/>
        <v>351820.00000000402</v>
      </c>
      <c r="J267" s="72">
        <v>3</v>
      </c>
      <c r="K267" s="104">
        <f t="shared" si="25"/>
        <v>23</v>
      </c>
      <c r="L267" s="74">
        <v>11508.5</v>
      </c>
      <c r="M267" s="75">
        <v>9671.01</v>
      </c>
      <c r="N267" s="75">
        <v>1837.49</v>
      </c>
      <c r="O267" s="75">
        <v>11508.5</v>
      </c>
      <c r="P267" s="76">
        <f t="shared" si="26"/>
        <v>264695.5</v>
      </c>
      <c r="Q267" s="93"/>
      <c r="R267" s="93"/>
      <c r="U267" s="75">
        <v>14746.58</v>
      </c>
      <c r="V267" s="75">
        <v>2801.85</v>
      </c>
      <c r="W267" s="75">
        <v>17548.43</v>
      </c>
      <c r="X267" s="75">
        <v>350968.6</v>
      </c>
    </row>
    <row r="268" spans="1:24" ht="28.8" x14ac:dyDescent="0.3">
      <c r="A268" s="4">
        <v>234</v>
      </c>
      <c r="B268" s="4" t="s">
        <v>505</v>
      </c>
      <c r="C268" s="4">
        <v>27112700</v>
      </c>
      <c r="D268" s="4" t="s">
        <v>11</v>
      </c>
      <c r="E268" s="54" t="s">
        <v>506</v>
      </c>
      <c r="F268" s="4">
        <v>10</v>
      </c>
      <c r="G268" s="4" t="s">
        <v>492</v>
      </c>
      <c r="H268" s="3">
        <v>48452.000000000102</v>
      </c>
      <c r="I268" s="3">
        <f t="shared" si="24"/>
        <v>484520.00000000105</v>
      </c>
      <c r="J268" s="72">
        <v>3</v>
      </c>
      <c r="K268" s="104">
        <f t="shared" si="25"/>
        <v>13</v>
      </c>
      <c r="L268" s="74">
        <v>31832.04</v>
      </c>
      <c r="M268" s="75">
        <v>26749.61</v>
      </c>
      <c r="N268" s="75">
        <v>5082.43</v>
      </c>
      <c r="O268" s="75">
        <v>31832.04</v>
      </c>
      <c r="P268" s="76">
        <f t="shared" si="26"/>
        <v>413816.52</v>
      </c>
      <c r="Q268" s="93"/>
      <c r="R268" s="93"/>
      <c r="U268" s="75">
        <v>16529.89</v>
      </c>
      <c r="V268" s="75">
        <v>3140.68</v>
      </c>
      <c r="W268" s="75">
        <v>19670.57</v>
      </c>
      <c r="X268" s="75">
        <v>98352.85</v>
      </c>
    </row>
    <row r="269" spans="1:24" ht="28.8" x14ac:dyDescent="0.3">
      <c r="A269" s="4">
        <v>235</v>
      </c>
      <c r="B269" s="4" t="s">
        <v>507</v>
      </c>
      <c r="C269" s="4">
        <v>27112845</v>
      </c>
      <c r="D269" s="4" t="s">
        <v>11</v>
      </c>
      <c r="E269" s="54" t="s">
        <v>508</v>
      </c>
      <c r="F269" s="4">
        <v>20</v>
      </c>
      <c r="G269" s="4" t="s">
        <v>492</v>
      </c>
      <c r="H269" s="3">
        <v>17755.000000000298</v>
      </c>
      <c r="I269" s="3">
        <f t="shared" si="24"/>
        <v>355100.00000000594</v>
      </c>
      <c r="J269" s="72">
        <v>3</v>
      </c>
      <c r="K269" s="104">
        <f t="shared" si="25"/>
        <v>23</v>
      </c>
      <c r="L269" s="74">
        <v>11671.75</v>
      </c>
      <c r="M269" s="75">
        <v>9808.19</v>
      </c>
      <c r="N269" s="75">
        <v>1863.56</v>
      </c>
      <c r="O269" s="75">
        <v>11671.75</v>
      </c>
      <c r="P269" s="76">
        <f t="shared" si="26"/>
        <v>268450.25</v>
      </c>
      <c r="Q269" s="93"/>
      <c r="R269" s="93"/>
      <c r="U269" s="75">
        <v>30384.82</v>
      </c>
      <c r="V269" s="75">
        <v>5773.12</v>
      </c>
      <c r="W269" s="75">
        <v>36157.94</v>
      </c>
      <c r="X269" s="75">
        <v>361579.4</v>
      </c>
    </row>
    <row r="270" spans="1:24" ht="28.8" x14ac:dyDescent="0.3">
      <c r="A270" s="4">
        <v>236</v>
      </c>
      <c r="B270" s="4" t="s">
        <v>509</v>
      </c>
      <c r="C270" s="4">
        <v>27112845</v>
      </c>
      <c r="D270" s="4" t="s">
        <v>11</v>
      </c>
      <c r="E270" s="54" t="s">
        <v>510</v>
      </c>
      <c r="F270" s="4">
        <v>20</v>
      </c>
      <c r="G270" s="4" t="s">
        <v>492</v>
      </c>
      <c r="H270" s="3">
        <v>17974.000000000498</v>
      </c>
      <c r="I270" s="3">
        <f t="shared" si="24"/>
        <v>359480.00000000995</v>
      </c>
      <c r="J270" s="72">
        <v>3</v>
      </c>
      <c r="K270" s="104">
        <f t="shared" si="25"/>
        <v>23</v>
      </c>
      <c r="L270" s="74">
        <v>11834.99</v>
      </c>
      <c r="M270" s="75">
        <v>9945.3700000000008</v>
      </c>
      <c r="N270" s="75">
        <v>1889.62</v>
      </c>
      <c r="O270" s="75">
        <v>11834.99</v>
      </c>
      <c r="P270" s="76">
        <f t="shared" si="26"/>
        <v>272204.77</v>
      </c>
      <c r="Q270" s="93"/>
      <c r="R270" s="93"/>
      <c r="U270" s="75">
        <v>22634.29</v>
      </c>
      <c r="V270" s="75">
        <v>4300.5200000000004</v>
      </c>
      <c r="W270" s="75">
        <v>26934.81</v>
      </c>
      <c r="X270" s="75">
        <v>269348.10000000003</v>
      </c>
    </row>
    <row r="271" spans="1:24" ht="28.8" x14ac:dyDescent="0.3">
      <c r="A271" s="4">
        <v>237</v>
      </c>
      <c r="B271" s="4" t="s">
        <v>511</v>
      </c>
      <c r="C271" s="4">
        <v>27112845</v>
      </c>
      <c r="D271" s="4" t="s">
        <v>11</v>
      </c>
      <c r="E271" s="54" t="s">
        <v>512</v>
      </c>
      <c r="F271" s="4">
        <v>20</v>
      </c>
      <c r="G271" s="4" t="s">
        <v>492</v>
      </c>
      <c r="H271" s="3">
        <v>18782.0000000008</v>
      </c>
      <c r="I271" s="3">
        <f t="shared" si="24"/>
        <v>375640.00000001601</v>
      </c>
      <c r="J271" s="72">
        <v>3</v>
      </c>
      <c r="K271" s="104">
        <f t="shared" si="25"/>
        <v>23</v>
      </c>
      <c r="L271" s="74">
        <v>12324.71</v>
      </c>
      <c r="M271" s="75">
        <v>10356.9</v>
      </c>
      <c r="N271" s="75">
        <v>1967.81</v>
      </c>
      <c r="O271" s="75">
        <v>12324.71</v>
      </c>
      <c r="P271" s="76">
        <f t="shared" si="26"/>
        <v>283468.32999999996</v>
      </c>
      <c r="Q271" s="93"/>
      <c r="R271" s="93"/>
      <c r="U271" s="75">
        <v>17764.490000000002</v>
      </c>
      <c r="V271" s="75">
        <v>3375.25</v>
      </c>
      <c r="W271" s="75">
        <v>21139.74</v>
      </c>
      <c r="X271" s="75">
        <v>317096.10000000003</v>
      </c>
    </row>
    <row r="272" spans="1:24" ht="28.8" x14ac:dyDescent="0.3">
      <c r="A272" s="4">
        <v>238</v>
      </c>
      <c r="B272" s="4" t="s">
        <v>513</v>
      </c>
      <c r="C272" s="4">
        <v>27112845</v>
      </c>
      <c r="D272" s="4" t="s">
        <v>11</v>
      </c>
      <c r="E272" s="54" t="s">
        <v>514</v>
      </c>
      <c r="F272" s="4">
        <v>20</v>
      </c>
      <c r="G272" s="4" t="s">
        <v>492</v>
      </c>
      <c r="H272" s="3">
        <v>18701.000000000698</v>
      </c>
      <c r="I272" s="3">
        <f t="shared" si="24"/>
        <v>374020.00000001397</v>
      </c>
      <c r="J272" s="72">
        <v>4</v>
      </c>
      <c r="K272" s="104">
        <f t="shared" si="25"/>
        <v>24</v>
      </c>
      <c r="L272" s="74">
        <v>12243.09</v>
      </c>
      <c r="M272" s="75">
        <v>10288.31</v>
      </c>
      <c r="N272" s="75">
        <v>1954.78</v>
      </c>
      <c r="O272" s="75">
        <v>12243.09</v>
      </c>
      <c r="P272" s="76">
        <f t="shared" si="26"/>
        <v>293834.16000000003</v>
      </c>
      <c r="Q272" s="93"/>
      <c r="R272" s="93"/>
      <c r="U272" s="75">
        <v>18313.2</v>
      </c>
      <c r="V272" s="75">
        <v>3479.51</v>
      </c>
      <c r="W272" s="75">
        <v>21792.71</v>
      </c>
      <c r="X272" s="75">
        <v>435854.19999999995</v>
      </c>
    </row>
    <row r="273" spans="1:24" ht="28.8" x14ac:dyDescent="0.3">
      <c r="A273" s="4">
        <v>239</v>
      </c>
      <c r="B273" s="4" t="s">
        <v>515</v>
      </c>
      <c r="C273" s="4">
        <v>27112845</v>
      </c>
      <c r="D273" s="4" t="s">
        <v>11</v>
      </c>
      <c r="E273" s="54" t="s">
        <v>516</v>
      </c>
      <c r="F273" s="4">
        <v>20</v>
      </c>
      <c r="G273" s="4" t="s">
        <v>492</v>
      </c>
      <c r="H273" s="3">
        <v>20596.000000000298</v>
      </c>
      <c r="I273" s="3">
        <f t="shared" si="24"/>
        <v>411920.00000000594</v>
      </c>
      <c r="J273" s="72">
        <v>3</v>
      </c>
      <c r="K273" s="104">
        <f t="shared" si="25"/>
        <v>23</v>
      </c>
      <c r="L273" s="74">
        <v>13549.02</v>
      </c>
      <c r="M273" s="75">
        <v>11385.73</v>
      </c>
      <c r="N273" s="75">
        <v>2163.29</v>
      </c>
      <c r="O273" s="75">
        <v>13549.02</v>
      </c>
      <c r="P273" s="76">
        <f t="shared" si="26"/>
        <v>311627.46000000002</v>
      </c>
      <c r="Q273" s="93"/>
      <c r="R273" s="93"/>
      <c r="U273" s="75">
        <v>18656.14</v>
      </c>
      <c r="V273" s="75">
        <v>3544.67</v>
      </c>
      <c r="W273" s="75">
        <v>22200.81</v>
      </c>
      <c r="X273" s="75">
        <v>222008.1</v>
      </c>
    </row>
    <row r="274" spans="1:24" ht="28.8" x14ac:dyDescent="0.3">
      <c r="A274" s="4">
        <v>240</v>
      </c>
      <c r="B274" s="4" t="s">
        <v>517</v>
      </c>
      <c r="C274" s="4">
        <v>27112845</v>
      </c>
      <c r="D274" s="4" t="s">
        <v>11</v>
      </c>
      <c r="E274" s="54" t="s">
        <v>518</v>
      </c>
      <c r="F274" s="4">
        <v>20</v>
      </c>
      <c r="G274" s="4" t="s">
        <v>492</v>
      </c>
      <c r="H274" s="3">
        <v>21632</v>
      </c>
      <c r="I274" s="3">
        <f t="shared" si="24"/>
        <v>432640</v>
      </c>
      <c r="J274" s="72">
        <v>3</v>
      </c>
      <c r="K274" s="104">
        <f t="shared" si="25"/>
        <v>23</v>
      </c>
      <c r="L274" s="74">
        <v>14201.98</v>
      </c>
      <c r="M274" s="75">
        <v>11934.44</v>
      </c>
      <c r="N274" s="75">
        <v>2267.54</v>
      </c>
      <c r="O274" s="75">
        <v>14201.98</v>
      </c>
      <c r="P274" s="76">
        <f t="shared" si="26"/>
        <v>326645.53999999998</v>
      </c>
      <c r="Q274" s="93"/>
      <c r="R274" s="93"/>
      <c r="U274" s="75">
        <v>26200.9</v>
      </c>
      <c r="V274" s="75">
        <v>4978.17</v>
      </c>
      <c r="W274" s="75">
        <v>31179.07</v>
      </c>
      <c r="X274" s="75">
        <v>311790.7</v>
      </c>
    </row>
    <row r="275" spans="1:24" ht="28.8" x14ac:dyDescent="0.3">
      <c r="A275" s="4">
        <v>241</v>
      </c>
      <c r="B275" s="4" t="s">
        <v>519</v>
      </c>
      <c r="C275" s="4">
        <v>27112845</v>
      </c>
      <c r="D275" s="4" t="s">
        <v>11</v>
      </c>
      <c r="E275" s="54" t="s">
        <v>520</v>
      </c>
      <c r="F275" s="4">
        <v>20</v>
      </c>
      <c r="G275" s="4" t="s">
        <v>492</v>
      </c>
      <c r="H275" s="3">
        <v>25513.000000000098</v>
      </c>
      <c r="I275" s="3">
        <f t="shared" si="24"/>
        <v>510260.00000000198</v>
      </c>
      <c r="J275" s="72">
        <v>3</v>
      </c>
      <c r="K275" s="104">
        <f t="shared" si="25"/>
        <v>23</v>
      </c>
      <c r="L275" s="74">
        <v>16732.22</v>
      </c>
      <c r="M275" s="75">
        <v>14060.69</v>
      </c>
      <c r="N275" s="75">
        <v>2671.53</v>
      </c>
      <c r="O275" s="75">
        <v>16732.22</v>
      </c>
      <c r="P275" s="76">
        <f t="shared" si="26"/>
        <v>384841.06000000006</v>
      </c>
      <c r="Q275" s="93"/>
      <c r="R275" s="93"/>
      <c r="U275" s="75">
        <v>15981.18</v>
      </c>
      <c r="V275" s="75">
        <v>3036.42</v>
      </c>
      <c r="W275" s="75">
        <v>19017.599999999999</v>
      </c>
      <c r="X275" s="75">
        <v>190176</v>
      </c>
    </row>
    <row r="276" spans="1:24" ht="28.8" x14ac:dyDescent="0.3">
      <c r="A276" s="4">
        <v>242</v>
      </c>
      <c r="B276" s="4" t="s">
        <v>521</v>
      </c>
      <c r="C276" s="4">
        <v>27112845</v>
      </c>
      <c r="D276" s="4" t="s">
        <v>11</v>
      </c>
      <c r="E276" s="54" t="s">
        <v>522</v>
      </c>
      <c r="F276" s="4">
        <v>20</v>
      </c>
      <c r="G276" s="4" t="s">
        <v>492</v>
      </c>
      <c r="H276" s="3">
        <v>26698.0000000002</v>
      </c>
      <c r="I276" s="3">
        <f t="shared" si="24"/>
        <v>533960.00000000396</v>
      </c>
      <c r="J276" s="72">
        <v>3</v>
      </c>
      <c r="K276" s="104">
        <f t="shared" si="25"/>
        <v>23</v>
      </c>
      <c r="L276" s="74">
        <v>17548.43</v>
      </c>
      <c r="M276" s="75">
        <v>14746.58</v>
      </c>
      <c r="N276" s="75">
        <v>2801.85</v>
      </c>
      <c r="O276" s="75">
        <v>17548.43</v>
      </c>
      <c r="P276" s="76">
        <f t="shared" si="26"/>
        <v>403613.89</v>
      </c>
      <c r="Q276" s="93"/>
      <c r="R276" s="93"/>
      <c r="U276" s="75">
        <v>43622.45</v>
      </c>
      <c r="V276" s="75">
        <v>8288.27</v>
      </c>
      <c r="W276" s="75">
        <v>51910.720000000001</v>
      </c>
      <c r="X276" s="75">
        <v>519107.2</v>
      </c>
    </row>
    <row r="277" spans="1:24" ht="28.8" x14ac:dyDescent="0.3">
      <c r="A277" s="4">
        <v>243</v>
      </c>
      <c r="B277" s="4" t="s">
        <v>523</v>
      </c>
      <c r="C277" s="4">
        <v>27111907</v>
      </c>
      <c r="D277" s="4" t="s">
        <v>11</v>
      </c>
      <c r="E277" s="54" t="s">
        <v>523</v>
      </c>
      <c r="F277" s="4">
        <v>5</v>
      </c>
      <c r="G277" s="4" t="s">
        <v>492</v>
      </c>
      <c r="H277" s="3">
        <v>29877.000000000899</v>
      </c>
      <c r="I277" s="3">
        <f t="shared" si="24"/>
        <v>149385.00000000448</v>
      </c>
      <c r="J277" s="72">
        <v>3</v>
      </c>
      <c r="K277" s="104">
        <f t="shared" si="25"/>
        <v>8</v>
      </c>
      <c r="L277" s="74">
        <v>19670.57</v>
      </c>
      <c r="M277" s="75">
        <v>16529.89</v>
      </c>
      <c r="N277" s="75">
        <v>3140.68</v>
      </c>
      <c r="O277" s="75">
        <v>19670.57</v>
      </c>
      <c r="P277" s="76">
        <f t="shared" si="26"/>
        <v>157364.56</v>
      </c>
      <c r="Q277" s="93"/>
      <c r="R277" s="93"/>
      <c r="U277" s="75">
        <v>23937.47</v>
      </c>
      <c r="V277" s="75">
        <v>4548.12</v>
      </c>
      <c r="W277" s="75">
        <v>28485.59</v>
      </c>
      <c r="X277" s="75">
        <v>284855.90000000002</v>
      </c>
    </row>
    <row r="278" spans="1:24" ht="43.2" x14ac:dyDescent="0.3">
      <c r="A278" s="4">
        <v>244</v>
      </c>
      <c r="B278" s="4" t="s">
        <v>524</v>
      </c>
      <c r="C278" s="4">
        <v>27112845</v>
      </c>
      <c r="D278" s="4" t="s">
        <v>11</v>
      </c>
      <c r="E278" s="54" t="s">
        <v>524</v>
      </c>
      <c r="F278" s="4">
        <v>10</v>
      </c>
      <c r="G278" s="4" t="s">
        <v>492</v>
      </c>
      <c r="H278" s="3">
        <v>54971.000000000196</v>
      </c>
      <c r="I278" s="3">
        <f t="shared" si="24"/>
        <v>549710.00000000198</v>
      </c>
      <c r="J278" s="72">
        <v>3</v>
      </c>
      <c r="K278" s="104">
        <f t="shared" si="25"/>
        <v>13</v>
      </c>
      <c r="L278" s="74">
        <v>36157.94</v>
      </c>
      <c r="M278" s="75">
        <v>30384.82</v>
      </c>
      <c r="N278" s="75">
        <v>5773.12</v>
      </c>
      <c r="O278" s="75">
        <v>36157.94</v>
      </c>
      <c r="P278" s="76">
        <f t="shared" si="26"/>
        <v>470053.22000000003</v>
      </c>
      <c r="Q278" s="93"/>
      <c r="R278" s="93"/>
      <c r="U278" s="75">
        <v>27572.68</v>
      </c>
      <c r="V278" s="75">
        <v>5238.8100000000004</v>
      </c>
      <c r="W278" s="75">
        <v>32811.49</v>
      </c>
      <c r="X278" s="75">
        <v>328114.89999999997</v>
      </c>
    </row>
    <row r="279" spans="1:24" ht="43.2" x14ac:dyDescent="0.3">
      <c r="A279" s="4">
        <v>245</v>
      </c>
      <c r="B279" s="4" t="s">
        <v>525</v>
      </c>
      <c r="C279" s="4">
        <v>27112845</v>
      </c>
      <c r="D279" s="4" t="s">
        <v>11</v>
      </c>
      <c r="E279" s="54" t="s">
        <v>525</v>
      </c>
      <c r="F279" s="4">
        <v>10</v>
      </c>
      <c r="G279" s="4" t="s">
        <v>492</v>
      </c>
      <c r="H279" s="3">
        <v>40935.000000000597</v>
      </c>
      <c r="I279" s="3">
        <f t="shared" si="24"/>
        <v>409350.00000000594</v>
      </c>
      <c r="J279" s="72">
        <v>3</v>
      </c>
      <c r="K279" s="104">
        <f t="shared" si="25"/>
        <v>13</v>
      </c>
      <c r="L279" s="74">
        <v>26934.81</v>
      </c>
      <c r="M279" s="75">
        <v>22634.29</v>
      </c>
      <c r="N279" s="75">
        <v>4300.5200000000004</v>
      </c>
      <c r="O279" s="75">
        <v>26934.81</v>
      </c>
      <c r="P279" s="76">
        <f t="shared" si="26"/>
        <v>350152.53</v>
      </c>
      <c r="Q279" s="93"/>
      <c r="R279" s="93"/>
      <c r="U279" s="75">
        <v>28052.799999999999</v>
      </c>
      <c r="V279" s="75">
        <v>5330.03</v>
      </c>
      <c r="W279" s="75">
        <v>33382.83</v>
      </c>
      <c r="X279" s="75">
        <v>333828.30000000005</v>
      </c>
    </row>
    <row r="280" spans="1:24" ht="28.8" x14ac:dyDescent="0.3">
      <c r="A280" s="4">
        <v>246</v>
      </c>
      <c r="B280" s="4" t="s">
        <v>526</v>
      </c>
      <c r="C280" s="4">
        <v>27112845</v>
      </c>
      <c r="D280" s="4" t="s">
        <v>11</v>
      </c>
      <c r="E280" s="54" t="s">
        <v>527</v>
      </c>
      <c r="F280" s="4">
        <v>15</v>
      </c>
      <c r="G280" s="4" t="s">
        <v>492</v>
      </c>
      <c r="H280" s="3">
        <v>32112.000000000298</v>
      </c>
      <c r="I280" s="3">
        <f t="shared" si="24"/>
        <v>481680.00000000448</v>
      </c>
      <c r="J280" s="72">
        <v>3</v>
      </c>
      <c r="K280" s="104">
        <f t="shared" si="25"/>
        <v>18</v>
      </c>
      <c r="L280" s="74">
        <v>21139.74</v>
      </c>
      <c r="M280" s="75">
        <v>17764.490000000002</v>
      </c>
      <c r="N280" s="75">
        <v>3375.25</v>
      </c>
      <c r="O280" s="75">
        <v>21139.74</v>
      </c>
      <c r="P280" s="76">
        <f t="shared" si="26"/>
        <v>380515.32</v>
      </c>
      <c r="Q280" s="93"/>
      <c r="R280" s="93"/>
      <c r="U280" s="75">
        <v>33059.78</v>
      </c>
      <c r="V280" s="75">
        <v>6281.36</v>
      </c>
      <c r="W280" s="75">
        <v>39341.14</v>
      </c>
      <c r="X280" s="75">
        <v>393411.4</v>
      </c>
    </row>
    <row r="281" spans="1:24" ht="28.8" x14ac:dyDescent="0.3">
      <c r="A281" s="4">
        <v>247</v>
      </c>
      <c r="B281" s="4" t="s">
        <v>528</v>
      </c>
      <c r="C281" s="4">
        <v>27112700</v>
      </c>
      <c r="D281" s="4" t="s">
        <v>11</v>
      </c>
      <c r="E281" s="54" t="s">
        <v>529</v>
      </c>
      <c r="F281" s="4">
        <v>20</v>
      </c>
      <c r="G281" s="4" t="s">
        <v>492</v>
      </c>
      <c r="H281" s="3">
        <v>33134.000000000502</v>
      </c>
      <c r="I281" s="3">
        <f t="shared" si="24"/>
        <v>662680.00000001001</v>
      </c>
      <c r="J281" s="72">
        <v>3</v>
      </c>
      <c r="K281" s="104">
        <f t="shared" si="25"/>
        <v>23</v>
      </c>
      <c r="L281" s="74">
        <v>21792.71</v>
      </c>
      <c r="M281" s="75">
        <v>18313.2</v>
      </c>
      <c r="N281" s="75">
        <v>3479.51</v>
      </c>
      <c r="O281" s="75">
        <v>21792.71</v>
      </c>
      <c r="P281" s="76">
        <f t="shared" si="26"/>
        <v>501232.32999999996</v>
      </c>
      <c r="Q281" s="93"/>
      <c r="R281" s="93"/>
      <c r="U281" s="75">
        <v>32854.01</v>
      </c>
      <c r="V281" s="75">
        <v>6242.26</v>
      </c>
      <c r="W281" s="75">
        <v>39096.269999999997</v>
      </c>
      <c r="X281" s="75">
        <v>390962.69999999995</v>
      </c>
    </row>
    <row r="282" spans="1:24" ht="43.2" x14ac:dyDescent="0.3">
      <c r="A282" s="4">
        <v>248</v>
      </c>
      <c r="B282" s="4" t="s">
        <v>530</v>
      </c>
      <c r="C282" s="4">
        <v>27112845</v>
      </c>
      <c r="D282" s="4" t="s">
        <v>11</v>
      </c>
      <c r="E282" s="54" t="s">
        <v>530</v>
      </c>
      <c r="F282" s="4">
        <v>10</v>
      </c>
      <c r="G282" s="4" t="s">
        <v>492</v>
      </c>
      <c r="H282" s="3">
        <v>33767.0000000008</v>
      </c>
      <c r="I282" s="3">
        <f t="shared" si="24"/>
        <v>337670.00000000803</v>
      </c>
      <c r="J282" s="72">
        <v>3</v>
      </c>
      <c r="K282" s="104">
        <f t="shared" si="25"/>
        <v>13</v>
      </c>
      <c r="L282" s="74">
        <v>22200.81</v>
      </c>
      <c r="M282" s="75">
        <v>18656.14</v>
      </c>
      <c r="N282" s="75">
        <v>3544.67</v>
      </c>
      <c r="O282" s="75">
        <v>22200.81</v>
      </c>
      <c r="P282" s="76">
        <f t="shared" si="26"/>
        <v>288610.53000000003</v>
      </c>
      <c r="Q282" s="93"/>
      <c r="R282" s="93"/>
      <c r="U282" s="75">
        <v>33334.129999999997</v>
      </c>
      <c r="V282" s="75">
        <v>6333.48</v>
      </c>
      <c r="W282" s="75">
        <v>39667.61</v>
      </c>
      <c r="X282" s="75">
        <v>396676.1</v>
      </c>
    </row>
    <row r="283" spans="1:24" ht="43.2" x14ac:dyDescent="0.3">
      <c r="A283" s="4">
        <v>249</v>
      </c>
      <c r="B283" s="4" t="s">
        <v>531</v>
      </c>
      <c r="C283" s="4">
        <v>27112845</v>
      </c>
      <c r="D283" s="4" t="s">
        <v>11</v>
      </c>
      <c r="E283" s="54" t="s">
        <v>531</v>
      </c>
      <c r="F283" s="4">
        <v>10</v>
      </c>
      <c r="G283" s="4" t="s">
        <v>492</v>
      </c>
      <c r="H283" s="3">
        <v>47473.000000000102</v>
      </c>
      <c r="I283" s="3">
        <f t="shared" si="24"/>
        <v>474730.00000000105</v>
      </c>
      <c r="J283" s="72">
        <v>3</v>
      </c>
      <c r="K283" s="104">
        <f t="shared" si="25"/>
        <v>13</v>
      </c>
      <c r="L283" s="74">
        <v>31179.07</v>
      </c>
      <c r="M283" s="75">
        <v>26200.9</v>
      </c>
      <c r="N283" s="75">
        <v>4978.17</v>
      </c>
      <c r="O283" s="75">
        <v>31179.07</v>
      </c>
      <c r="P283" s="76">
        <f t="shared" si="26"/>
        <v>405327.91</v>
      </c>
      <c r="Q283" s="93"/>
      <c r="R283" s="93"/>
      <c r="U283" s="75">
        <v>42525.03</v>
      </c>
      <c r="V283" s="75">
        <v>8079.76</v>
      </c>
      <c r="W283" s="75">
        <v>50604.79</v>
      </c>
      <c r="X283" s="75">
        <v>506047.9</v>
      </c>
    </row>
    <row r="284" spans="1:24" ht="43.2" x14ac:dyDescent="0.3">
      <c r="A284" s="4">
        <v>250</v>
      </c>
      <c r="B284" s="4" t="s">
        <v>532</v>
      </c>
      <c r="C284" s="4">
        <v>27112845</v>
      </c>
      <c r="D284" s="4" t="s">
        <v>11</v>
      </c>
      <c r="E284" s="54" t="s">
        <v>533</v>
      </c>
      <c r="F284" s="4">
        <v>10</v>
      </c>
      <c r="G284" s="4" t="s">
        <v>492</v>
      </c>
      <c r="H284" s="3">
        <v>28969.000000000498</v>
      </c>
      <c r="I284" s="3">
        <f t="shared" si="24"/>
        <v>289690.00000000501</v>
      </c>
      <c r="J284" s="72">
        <v>3</v>
      </c>
      <c r="K284" s="104">
        <f t="shared" si="25"/>
        <v>13</v>
      </c>
      <c r="L284" s="74">
        <v>19017.599999999999</v>
      </c>
      <c r="M284" s="75">
        <v>15981.18</v>
      </c>
      <c r="N284" s="75">
        <v>3036.42</v>
      </c>
      <c r="O284" s="75">
        <v>19017.599999999999</v>
      </c>
      <c r="P284" s="76">
        <f t="shared" si="26"/>
        <v>247228.79999999999</v>
      </c>
      <c r="Q284" s="93"/>
      <c r="R284" s="93"/>
      <c r="U284" s="75">
        <v>29630.34</v>
      </c>
      <c r="V284" s="75">
        <v>5629.76</v>
      </c>
      <c r="W284" s="75">
        <v>35260.1</v>
      </c>
      <c r="X284" s="75">
        <v>352601</v>
      </c>
    </row>
    <row r="285" spans="1:24" ht="28.8" x14ac:dyDescent="0.3">
      <c r="A285" s="4">
        <v>251</v>
      </c>
      <c r="B285" s="4" t="s">
        <v>534</v>
      </c>
      <c r="C285" s="4">
        <v>27112700</v>
      </c>
      <c r="D285" s="4" t="s">
        <v>11</v>
      </c>
      <c r="E285" s="54" t="s">
        <v>535</v>
      </c>
      <c r="F285" s="4">
        <v>10</v>
      </c>
      <c r="G285" s="4" t="s">
        <v>492</v>
      </c>
      <c r="H285" s="3">
        <v>78889.000000000698</v>
      </c>
      <c r="I285" s="3">
        <f t="shared" si="24"/>
        <v>788890.00000000698</v>
      </c>
      <c r="J285" s="72">
        <v>3</v>
      </c>
      <c r="K285" s="104">
        <f t="shared" si="25"/>
        <v>13</v>
      </c>
      <c r="L285" s="74">
        <v>51910.720000000001</v>
      </c>
      <c r="M285" s="75">
        <v>43622.45</v>
      </c>
      <c r="N285" s="75">
        <v>8288.27</v>
      </c>
      <c r="O285" s="75">
        <v>51910.720000000001</v>
      </c>
      <c r="P285" s="76">
        <f t="shared" si="26"/>
        <v>674839.36</v>
      </c>
      <c r="Q285" s="93"/>
      <c r="R285" s="93"/>
      <c r="U285" s="75">
        <v>34294.379999999997</v>
      </c>
      <c r="V285" s="75">
        <v>6515.93</v>
      </c>
      <c r="W285" s="75">
        <v>40810.31</v>
      </c>
      <c r="X285" s="75">
        <v>408103.1</v>
      </c>
    </row>
    <row r="286" spans="1:24" ht="43.2" x14ac:dyDescent="0.3">
      <c r="A286" s="4">
        <v>252</v>
      </c>
      <c r="B286" s="4" t="s">
        <v>536</v>
      </c>
      <c r="C286" s="4">
        <v>27112845</v>
      </c>
      <c r="D286" s="4" t="s">
        <v>11</v>
      </c>
      <c r="E286" s="54" t="s">
        <v>537</v>
      </c>
      <c r="F286" s="4">
        <v>10</v>
      </c>
      <c r="G286" s="4" t="s">
        <v>492</v>
      </c>
      <c r="H286" s="3">
        <v>43316.000000000902</v>
      </c>
      <c r="I286" s="3">
        <f t="shared" si="24"/>
        <v>433160.00000000902</v>
      </c>
      <c r="J286" s="72">
        <v>3</v>
      </c>
      <c r="K286" s="104">
        <f t="shared" si="25"/>
        <v>13</v>
      </c>
      <c r="L286" s="74">
        <v>28485.59</v>
      </c>
      <c r="M286" s="75">
        <v>23937.47</v>
      </c>
      <c r="N286" s="75">
        <v>4548.12</v>
      </c>
      <c r="O286" s="75">
        <v>28485.59</v>
      </c>
      <c r="P286" s="76">
        <f t="shared" si="26"/>
        <v>370312.67</v>
      </c>
      <c r="Q286" s="93"/>
      <c r="R286" s="93"/>
      <c r="U286" s="75">
        <v>34774.5</v>
      </c>
      <c r="V286" s="75">
        <v>6607.16</v>
      </c>
      <c r="W286" s="75">
        <v>41381.660000000003</v>
      </c>
      <c r="X286" s="75">
        <v>413816.60000000003</v>
      </c>
    </row>
    <row r="287" spans="1:24" ht="43.2" x14ac:dyDescent="0.3">
      <c r="A287" s="4">
        <v>253</v>
      </c>
      <c r="B287" s="4" t="s">
        <v>538</v>
      </c>
      <c r="C287" s="4">
        <v>27112845</v>
      </c>
      <c r="D287" s="4" t="s">
        <v>11</v>
      </c>
      <c r="E287" s="54" t="s">
        <v>539</v>
      </c>
      <c r="F287" s="4">
        <v>10</v>
      </c>
      <c r="G287" s="4" t="s">
        <v>492</v>
      </c>
      <c r="H287" s="3">
        <v>49916.000000000102</v>
      </c>
      <c r="I287" s="3">
        <f t="shared" si="24"/>
        <v>499160.00000000105</v>
      </c>
      <c r="J287" s="72">
        <v>3</v>
      </c>
      <c r="K287" s="104">
        <f t="shared" si="25"/>
        <v>13</v>
      </c>
      <c r="L287" s="74">
        <v>32811.49</v>
      </c>
      <c r="M287" s="75">
        <v>27572.68</v>
      </c>
      <c r="N287" s="75">
        <v>5238.8100000000004</v>
      </c>
      <c r="O287" s="75">
        <v>32811.49</v>
      </c>
      <c r="P287" s="76">
        <f t="shared" si="26"/>
        <v>426549.37</v>
      </c>
      <c r="Q287" s="93"/>
      <c r="R287" s="93"/>
      <c r="U287" s="75">
        <v>19273.439999999999</v>
      </c>
      <c r="V287" s="75">
        <v>3661.95</v>
      </c>
      <c r="W287" s="75">
        <v>22935.39</v>
      </c>
      <c r="X287" s="75">
        <v>229353.9</v>
      </c>
    </row>
    <row r="288" spans="1:24" ht="43.2" x14ac:dyDescent="0.3">
      <c r="A288" s="4">
        <v>254</v>
      </c>
      <c r="B288" s="4" t="s">
        <v>540</v>
      </c>
      <c r="C288" s="4">
        <v>27112845</v>
      </c>
      <c r="D288" s="4" t="s">
        <v>11</v>
      </c>
      <c r="E288" s="54" t="s">
        <v>541</v>
      </c>
      <c r="F288" s="4">
        <v>10</v>
      </c>
      <c r="G288" s="4" t="s">
        <v>492</v>
      </c>
      <c r="H288" s="3">
        <v>50749.000000000102</v>
      </c>
      <c r="I288" s="3">
        <f t="shared" si="24"/>
        <v>507490.00000000105</v>
      </c>
      <c r="J288" s="72">
        <v>3</v>
      </c>
      <c r="K288" s="104">
        <f t="shared" si="25"/>
        <v>13</v>
      </c>
      <c r="L288" s="74">
        <v>33382.83</v>
      </c>
      <c r="M288" s="75">
        <v>28052.799999999999</v>
      </c>
      <c r="N288" s="75">
        <v>5330.03</v>
      </c>
      <c r="O288" s="75">
        <v>33382.83</v>
      </c>
      <c r="P288" s="76">
        <f t="shared" si="26"/>
        <v>433976.79000000004</v>
      </c>
      <c r="Q288" s="93"/>
      <c r="R288" s="93"/>
      <c r="U288" s="75">
        <v>21879.81</v>
      </c>
      <c r="V288" s="75">
        <v>4157.16</v>
      </c>
      <c r="W288" s="75">
        <v>26036.97</v>
      </c>
      <c r="X288" s="75">
        <v>260369.7</v>
      </c>
    </row>
    <row r="289" spans="1:24" ht="28.8" x14ac:dyDescent="0.3">
      <c r="A289" s="4">
        <v>255</v>
      </c>
      <c r="B289" s="4" t="s">
        <v>542</v>
      </c>
      <c r="C289" s="4">
        <v>27112700</v>
      </c>
      <c r="D289" s="4" t="s">
        <v>11</v>
      </c>
      <c r="E289" s="54" t="s">
        <v>543</v>
      </c>
      <c r="F289" s="4">
        <v>10</v>
      </c>
      <c r="G289" s="4" t="s">
        <v>492</v>
      </c>
      <c r="H289" s="3">
        <v>59771</v>
      </c>
      <c r="I289" s="3">
        <f t="shared" si="24"/>
        <v>597710</v>
      </c>
      <c r="J289" s="72">
        <v>3</v>
      </c>
      <c r="K289" s="104">
        <f t="shared" si="25"/>
        <v>13</v>
      </c>
      <c r="L289" s="74">
        <v>39341.14</v>
      </c>
      <c r="M289" s="75">
        <v>33059.78</v>
      </c>
      <c r="N289" s="75">
        <v>6281.36</v>
      </c>
      <c r="O289" s="75">
        <v>39341.14</v>
      </c>
      <c r="P289" s="76">
        <f t="shared" si="26"/>
        <v>511434.82</v>
      </c>
      <c r="Q289" s="93"/>
      <c r="R289" s="93"/>
      <c r="U289" s="75">
        <v>37723.81</v>
      </c>
      <c r="V289" s="75">
        <v>7167.52</v>
      </c>
      <c r="W289" s="75">
        <v>44891.33</v>
      </c>
      <c r="X289" s="75">
        <v>448913.30000000005</v>
      </c>
    </row>
    <row r="290" spans="1:24" ht="28.8" x14ac:dyDescent="0.3">
      <c r="A290" s="4">
        <v>256</v>
      </c>
      <c r="B290" s="4" t="s">
        <v>544</v>
      </c>
      <c r="C290" s="4">
        <v>27112700</v>
      </c>
      <c r="D290" s="4" t="s">
        <v>11</v>
      </c>
      <c r="E290" s="54" t="s">
        <v>545</v>
      </c>
      <c r="F290" s="4">
        <v>10</v>
      </c>
      <c r="G290" s="4" t="s">
        <v>492</v>
      </c>
      <c r="H290" s="3">
        <v>59452.000000000196</v>
      </c>
      <c r="I290" s="3">
        <f t="shared" si="24"/>
        <v>594520.00000000198</v>
      </c>
      <c r="J290" s="72">
        <v>3</v>
      </c>
      <c r="K290" s="104">
        <f t="shared" si="25"/>
        <v>13</v>
      </c>
      <c r="L290" s="74">
        <v>39096.269999999997</v>
      </c>
      <c r="M290" s="75">
        <v>32854.01</v>
      </c>
      <c r="N290" s="75">
        <v>6242.26</v>
      </c>
      <c r="O290" s="75">
        <v>39096.269999999997</v>
      </c>
      <c r="P290" s="76">
        <f t="shared" si="26"/>
        <v>508251.50999999995</v>
      </c>
      <c r="Q290" s="93"/>
      <c r="R290" s="93"/>
      <c r="U290" s="75">
        <v>37723.81</v>
      </c>
      <c r="V290" s="75">
        <v>7167.52</v>
      </c>
      <c r="W290" s="75">
        <v>44891.33</v>
      </c>
      <c r="X290" s="75">
        <v>448913.30000000005</v>
      </c>
    </row>
    <row r="291" spans="1:24" ht="28.8" x14ac:dyDescent="0.3">
      <c r="A291" s="4">
        <v>257</v>
      </c>
      <c r="B291" s="4" t="s">
        <v>546</v>
      </c>
      <c r="C291" s="4">
        <v>27112700</v>
      </c>
      <c r="D291" s="4" t="s">
        <v>11</v>
      </c>
      <c r="E291" s="54" t="s">
        <v>547</v>
      </c>
      <c r="F291" s="4">
        <v>10</v>
      </c>
      <c r="G291" s="4" t="s">
        <v>492</v>
      </c>
      <c r="H291" s="3">
        <v>60334.000000000902</v>
      </c>
      <c r="I291" s="3">
        <f t="shared" si="24"/>
        <v>603340.00000000908</v>
      </c>
      <c r="J291" s="72">
        <v>3</v>
      </c>
      <c r="K291" s="104">
        <f t="shared" si="25"/>
        <v>13</v>
      </c>
      <c r="L291" s="74">
        <v>39667.61</v>
      </c>
      <c r="M291" s="75">
        <v>33334.129999999997</v>
      </c>
      <c r="N291" s="75">
        <v>6333.48</v>
      </c>
      <c r="O291" s="75">
        <v>39667.61</v>
      </c>
      <c r="P291" s="76">
        <f t="shared" si="26"/>
        <v>515678.93</v>
      </c>
      <c r="Q291" s="93"/>
      <c r="R291" s="93"/>
      <c r="U291" s="75">
        <v>41976.32</v>
      </c>
      <c r="V291" s="75">
        <v>7975.5</v>
      </c>
      <c r="W291" s="75">
        <v>49951.82</v>
      </c>
      <c r="X291" s="75">
        <v>499518.2</v>
      </c>
    </row>
    <row r="292" spans="1:24" ht="28.8" x14ac:dyDescent="0.3">
      <c r="A292" s="4">
        <v>258</v>
      </c>
      <c r="B292" s="4" t="s">
        <v>548</v>
      </c>
      <c r="C292" s="4">
        <v>27112700</v>
      </c>
      <c r="D292" s="4" t="s">
        <v>11</v>
      </c>
      <c r="E292" s="54" t="s">
        <v>549</v>
      </c>
      <c r="F292" s="4">
        <v>10</v>
      </c>
      <c r="G292" s="4" t="s">
        <v>492</v>
      </c>
      <c r="H292" s="3">
        <v>76940.000000000306</v>
      </c>
      <c r="I292" s="3">
        <f t="shared" si="24"/>
        <v>769400.00000000303</v>
      </c>
      <c r="J292" s="72">
        <v>3</v>
      </c>
      <c r="K292" s="104">
        <f t="shared" si="25"/>
        <v>13</v>
      </c>
      <c r="L292" s="74">
        <v>50604.79</v>
      </c>
      <c r="M292" s="75">
        <v>42525.03</v>
      </c>
      <c r="N292" s="75">
        <v>8079.76</v>
      </c>
      <c r="O292" s="75">
        <v>50604.79</v>
      </c>
      <c r="P292" s="76">
        <f t="shared" si="26"/>
        <v>657862.27</v>
      </c>
      <c r="Q292" s="93"/>
      <c r="R292" s="93"/>
      <c r="U292" s="75">
        <v>27504.09</v>
      </c>
      <c r="V292" s="75">
        <v>5225.78</v>
      </c>
      <c r="W292" s="75">
        <v>32729.87</v>
      </c>
      <c r="X292" s="75">
        <v>327298.7</v>
      </c>
    </row>
    <row r="293" spans="1:24" ht="43.2" x14ac:dyDescent="0.3">
      <c r="A293" s="4">
        <v>259</v>
      </c>
      <c r="B293" s="4" t="s">
        <v>550</v>
      </c>
      <c r="C293" s="4">
        <v>27112845</v>
      </c>
      <c r="D293" s="4" t="s">
        <v>11</v>
      </c>
      <c r="E293" s="54" t="s">
        <v>551</v>
      </c>
      <c r="F293" s="4">
        <v>10</v>
      </c>
      <c r="G293" s="4" t="s">
        <v>492</v>
      </c>
      <c r="H293" s="3">
        <v>53664.000000000597</v>
      </c>
      <c r="I293" s="3">
        <f t="shared" si="24"/>
        <v>536640.00000000594</v>
      </c>
      <c r="J293" s="72">
        <v>3</v>
      </c>
      <c r="K293" s="104">
        <f t="shared" si="25"/>
        <v>13</v>
      </c>
      <c r="L293" s="74">
        <v>35260.1</v>
      </c>
      <c r="M293" s="75">
        <v>29630.34</v>
      </c>
      <c r="N293" s="75">
        <v>5629.76</v>
      </c>
      <c r="O293" s="75">
        <v>35260.1</v>
      </c>
      <c r="P293" s="76">
        <f t="shared" si="26"/>
        <v>458381.3</v>
      </c>
      <c r="Q293" s="93"/>
      <c r="R293" s="93"/>
      <c r="U293" s="75">
        <v>27504.09</v>
      </c>
      <c r="V293" s="75">
        <v>5225.78</v>
      </c>
      <c r="W293" s="75">
        <v>32729.87</v>
      </c>
      <c r="X293" s="75">
        <v>327298.7</v>
      </c>
    </row>
    <row r="294" spans="1:24" ht="43.2" x14ac:dyDescent="0.3">
      <c r="A294" s="4">
        <v>260</v>
      </c>
      <c r="B294" s="4" t="s">
        <v>552</v>
      </c>
      <c r="C294" s="4">
        <v>27112845</v>
      </c>
      <c r="D294" s="4" t="s">
        <v>11</v>
      </c>
      <c r="E294" s="54" t="s">
        <v>552</v>
      </c>
      <c r="F294" s="4">
        <v>10</v>
      </c>
      <c r="G294" s="4" t="s">
        <v>492</v>
      </c>
      <c r="H294" s="3">
        <v>61994.000000000597</v>
      </c>
      <c r="I294" s="3">
        <f t="shared" si="24"/>
        <v>619940.00000000594</v>
      </c>
      <c r="J294" s="72">
        <v>3</v>
      </c>
      <c r="K294" s="104">
        <f t="shared" si="25"/>
        <v>13</v>
      </c>
      <c r="L294" s="74">
        <v>40810.31</v>
      </c>
      <c r="M294" s="75">
        <v>34294.379999999997</v>
      </c>
      <c r="N294" s="75">
        <v>6515.93</v>
      </c>
      <c r="O294" s="75">
        <v>40810.31</v>
      </c>
      <c r="P294" s="76">
        <f t="shared" si="26"/>
        <v>530534.03</v>
      </c>
      <c r="Q294" s="93"/>
      <c r="R294" s="93"/>
      <c r="U294" s="75">
        <v>25515.02</v>
      </c>
      <c r="V294" s="75">
        <v>4847.8500000000004</v>
      </c>
      <c r="W294" s="75">
        <v>30362.87</v>
      </c>
      <c r="X294" s="75">
        <v>303628.7</v>
      </c>
    </row>
    <row r="295" spans="1:24" ht="43.2" x14ac:dyDescent="0.3">
      <c r="A295" s="4">
        <v>261</v>
      </c>
      <c r="B295" s="4" t="s">
        <v>553</v>
      </c>
      <c r="C295" s="4">
        <v>20111614</v>
      </c>
      <c r="D295" s="4" t="s">
        <v>11</v>
      </c>
      <c r="E295" s="54" t="s">
        <v>553</v>
      </c>
      <c r="F295" s="4">
        <v>10</v>
      </c>
      <c r="G295" s="4" t="s">
        <v>492</v>
      </c>
      <c r="H295" s="3">
        <v>62936.000000000502</v>
      </c>
      <c r="I295" s="3">
        <f t="shared" si="24"/>
        <v>629360.00000000501</v>
      </c>
      <c r="J295" s="72">
        <v>3</v>
      </c>
      <c r="K295" s="104">
        <f t="shared" si="25"/>
        <v>13</v>
      </c>
      <c r="L295" s="74">
        <v>41381.660000000003</v>
      </c>
      <c r="M295" s="75">
        <v>34774.5</v>
      </c>
      <c r="N295" s="75">
        <v>6607.16</v>
      </c>
      <c r="O295" s="75">
        <v>41381.660000000003</v>
      </c>
      <c r="P295" s="76">
        <f t="shared" si="26"/>
        <v>537961.58000000007</v>
      </c>
      <c r="Q295" s="93"/>
      <c r="R295" s="93"/>
      <c r="U295" s="75">
        <v>46023.05</v>
      </c>
      <c r="V295" s="75">
        <v>8744.3799999999992</v>
      </c>
      <c r="W295" s="75">
        <v>54767.43</v>
      </c>
      <c r="X295" s="75">
        <v>602441.73</v>
      </c>
    </row>
    <row r="296" spans="1:24" ht="43.2" x14ac:dyDescent="0.3">
      <c r="A296" s="4">
        <v>262</v>
      </c>
      <c r="B296" s="4" t="s">
        <v>554</v>
      </c>
      <c r="C296" s="4">
        <v>27112845</v>
      </c>
      <c r="D296" s="4" t="s">
        <v>11</v>
      </c>
      <c r="E296" s="54" t="s">
        <v>555</v>
      </c>
      <c r="F296" s="4">
        <v>10</v>
      </c>
      <c r="G296" s="4" t="s">
        <v>492</v>
      </c>
      <c r="H296" s="3">
        <v>34864.000000000102</v>
      </c>
      <c r="I296" s="3">
        <f t="shared" si="24"/>
        <v>348640.00000000105</v>
      </c>
      <c r="J296" s="72">
        <v>3</v>
      </c>
      <c r="K296" s="104">
        <f t="shared" si="25"/>
        <v>13</v>
      </c>
      <c r="L296" s="74">
        <v>22935.39</v>
      </c>
      <c r="M296" s="75">
        <v>19273.439999999999</v>
      </c>
      <c r="N296" s="75">
        <v>3661.95</v>
      </c>
      <c r="O296" s="75">
        <v>22935.39</v>
      </c>
      <c r="P296" s="76">
        <f t="shared" si="26"/>
        <v>298160.07</v>
      </c>
      <c r="Q296" s="93"/>
      <c r="R296" s="93"/>
      <c r="U296" s="75">
        <v>30796.35</v>
      </c>
      <c r="V296" s="75">
        <v>5851.31</v>
      </c>
      <c r="W296" s="75">
        <v>36647.660000000003</v>
      </c>
      <c r="X296" s="75">
        <v>293181.28000000003</v>
      </c>
    </row>
    <row r="297" spans="1:24" ht="43.2" x14ac:dyDescent="0.3">
      <c r="A297" s="4">
        <v>263</v>
      </c>
      <c r="B297" s="4" t="s">
        <v>556</v>
      </c>
      <c r="C297" s="4">
        <v>27112845</v>
      </c>
      <c r="D297" s="4" t="s">
        <v>11</v>
      </c>
      <c r="E297" s="54" t="s">
        <v>556</v>
      </c>
      <c r="F297" s="4">
        <v>10</v>
      </c>
      <c r="G297" s="4" t="s">
        <v>492</v>
      </c>
      <c r="H297" s="3">
        <v>39612.0000000008</v>
      </c>
      <c r="I297" s="3">
        <f t="shared" si="24"/>
        <v>396120.00000000803</v>
      </c>
      <c r="J297" s="72">
        <v>3</v>
      </c>
      <c r="K297" s="104">
        <f t="shared" si="25"/>
        <v>13</v>
      </c>
      <c r="L297" s="74">
        <v>26036.97</v>
      </c>
      <c r="M297" s="75">
        <v>21879.81</v>
      </c>
      <c r="N297" s="75">
        <v>4157.16</v>
      </c>
      <c r="O297" s="75">
        <v>26036.97</v>
      </c>
      <c r="P297" s="76">
        <f t="shared" si="26"/>
        <v>338480.61</v>
      </c>
      <c r="Q297" s="93"/>
      <c r="R297" s="93"/>
      <c r="U297" s="75">
        <v>35528.97</v>
      </c>
      <c r="V297" s="75">
        <v>6750.5</v>
      </c>
      <c r="W297" s="75">
        <v>42279.47</v>
      </c>
      <c r="X297" s="75">
        <v>338235.76</v>
      </c>
    </row>
    <row r="298" spans="1:24" ht="43.2" x14ac:dyDescent="0.3">
      <c r="A298" s="4">
        <v>264</v>
      </c>
      <c r="B298" s="4" t="s">
        <v>557</v>
      </c>
      <c r="C298" s="4">
        <v>20111614</v>
      </c>
      <c r="D298" s="4" t="s">
        <v>11</v>
      </c>
      <c r="E298" s="54" t="s">
        <v>557</v>
      </c>
      <c r="F298" s="4">
        <v>10</v>
      </c>
      <c r="G298" s="4" t="s">
        <v>492</v>
      </c>
      <c r="H298" s="3">
        <v>68291.000000000495</v>
      </c>
      <c r="I298" s="3">
        <f t="shared" si="24"/>
        <v>682910.00000000489</v>
      </c>
      <c r="J298" s="72">
        <v>3</v>
      </c>
      <c r="K298" s="104">
        <f t="shared" si="25"/>
        <v>13</v>
      </c>
      <c r="L298" s="74">
        <v>44891.33</v>
      </c>
      <c r="M298" s="75">
        <v>37723.81</v>
      </c>
      <c r="N298" s="75">
        <v>7167.52</v>
      </c>
      <c r="O298" s="75">
        <v>44891.33</v>
      </c>
      <c r="P298" s="76">
        <f t="shared" si="26"/>
        <v>583587.29</v>
      </c>
      <c r="Q298" s="93"/>
      <c r="R298" s="93"/>
      <c r="U298" s="75">
        <v>35940.51</v>
      </c>
      <c r="V298" s="75">
        <v>6828.7</v>
      </c>
      <c r="W298" s="75">
        <v>42769.21</v>
      </c>
      <c r="X298" s="75">
        <v>342153.68</v>
      </c>
    </row>
    <row r="299" spans="1:24" ht="43.2" x14ac:dyDescent="0.3">
      <c r="A299" s="4">
        <v>265</v>
      </c>
      <c r="B299" s="4" t="s">
        <v>558</v>
      </c>
      <c r="C299" s="4">
        <v>20111614</v>
      </c>
      <c r="D299" s="4" t="s">
        <v>11</v>
      </c>
      <c r="E299" s="54" t="s">
        <v>558</v>
      </c>
      <c r="F299" s="4">
        <v>10</v>
      </c>
      <c r="G299" s="4" t="s">
        <v>492</v>
      </c>
      <c r="H299" s="3">
        <v>68291.000000000495</v>
      </c>
      <c r="I299" s="3">
        <f t="shared" si="24"/>
        <v>682910.00000000489</v>
      </c>
      <c r="J299" s="72">
        <v>3</v>
      </c>
      <c r="K299" s="104">
        <f t="shared" si="25"/>
        <v>13</v>
      </c>
      <c r="L299" s="74">
        <v>44891.33</v>
      </c>
      <c r="M299" s="75">
        <v>37723.81</v>
      </c>
      <c r="N299" s="75">
        <v>7167.52</v>
      </c>
      <c r="O299" s="75">
        <v>44891.33</v>
      </c>
      <c r="P299" s="76">
        <f t="shared" si="26"/>
        <v>583587.29</v>
      </c>
      <c r="Q299" s="93"/>
      <c r="R299" s="93"/>
      <c r="U299" s="75">
        <v>35940.51</v>
      </c>
      <c r="V299" s="75">
        <v>6828.7</v>
      </c>
      <c r="W299" s="75">
        <v>42769.21</v>
      </c>
      <c r="X299" s="75">
        <v>342153.68</v>
      </c>
    </row>
    <row r="300" spans="1:24" ht="28.8" x14ac:dyDescent="0.3">
      <c r="A300" s="4">
        <v>266</v>
      </c>
      <c r="B300" s="4" t="s">
        <v>559</v>
      </c>
      <c r="C300" s="4">
        <v>27112700</v>
      </c>
      <c r="D300" s="4" t="s">
        <v>11</v>
      </c>
      <c r="E300" s="54" t="s">
        <v>560</v>
      </c>
      <c r="F300" s="4">
        <v>10</v>
      </c>
      <c r="G300" s="4" t="s">
        <v>492</v>
      </c>
      <c r="H300" s="3">
        <v>75935</v>
      </c>
      <c r="I300" s="3">
        <f t="shared" si="24"/>
        <v>759350</v>
      </c>
      <c r="J300" s="72">
        <v>3</v>
      </c>
      <c r="K300" s="104">
        <f t="shared" si="25"/>
        <v>13</v>
      </c>
      <c r="L300" s="74">
        <v>49951.82</v>
      </c>
      <c r="M300" s="75">
        <v>41976.32</v>
      </c>
      <c r="N300" s="75">
        <v>7975.5</v>
      </c>
      <c r="O300" s="75">
        <v>49951.82</v>
      </c>
      <c r="P300" s="76">
        <f t="shared" si="26"/>
        <v>649373.66</v>
      </c>
      <c r="Q300" s="93"/>
      <c r="R300" s="93"/>
      <c r="U300" s="75">
        <v>35940.51</v>
      </c>
      <c r="V300" s="75">
        <v>6828.7</v>
      </c>
      <c r="W300" s="75">
        <v>42769.21</v>
      </c>
      <c r="X300" s="75">
        <v>342153.68</v>
      </c>
    </row>
    <row r="301" spans="1:24" ht="43.2" x14ac:dyDescent="0.3">
      <c r="A301" s="4">
        <v>267</v>
      </c>
      <c r="B301" s="4" t="s">
        <v>561</v>
      </c>
      <c r="C301" s="4">
        <v>27112845</v>
      </c>
      <c r="D301" s="4" t="s">
        <v>11</v>
      </c>
      <c r="E301" s="54" t="s">
        <v>561</v>
      </c>
      <c r="F301" s="4">
        <v>10</v>
      </c>
      <c r="G301" s="4" t="s">
        <v>492</v>
      </c>
      <c r="H301" s="3">
        <v>49737.000000000597</v>
      </c>
      <c r="I301" s="3">
        <f t="shared" si="24"/>
        <v>497370.00000000594</v>
      </c>
      <c r="J301" s="72">
        <v>3</v>
      </c>
      <c r="K301" s="104">
        <f t="shared" si="25"/>
        <v>13</v>
      </c>
      <c r="L301" s="74">
        <v>32729.87</v>
      </c>
      <c r="M301" s="75">
        <v>27504.09</v>
      </c>
      <c r="N301" s="75">
        <v>5225.78</v>
      </c>
      <c r="O301" s="75">
        <v>32729.87</v>
      </c>
      <c r="P301" s="76">
        <f t="shared" si="26"/>
        <v>425488.31</v>
      </c>
      <c r="Q301" s="93"/>
      <c r="R301" s="93"/>
      <c r="U301" s="75">
        <v>35940.51</v>
      </c>
      <c r="V301" s="75">
        <v>6828.7</v>
      </c>
      <c r="W301" s="75">
        <v>42769.21</v>
      </c>
      <c r="X301" s="75">
        <v>427692.1</v>
      </c>
    </row>
    <row r="302" spans="1:24" ht="43.2" x14ac:dyDescent="0.3">
      <c r="A302" s="4">
        <v>268</v>
      </c>
      <c r="B302" s="4" t="s">
        <v>562</v>
      </c>
      <c r="C302" s="4">
        <v>27112845</v>
      </c>
      <c r="D302" s="4" t="s">
        <v>11</v>
      </c>
      <c r="E302" s="54" t="s">
        <v>562</v>
      </c>
      <c r="F302" s="4">
        <v>10</v>
      </c>
      <c r="G302" s="4" t="s">
        <v>492</v>
      </c>
      <c r="H302" s="3">
        <v>49737.000000000597</v>
      </c>
      <c r="I302" s="3">
        <f t="shared" si="24"/>
        <v>497370.00000000594</v>
      </c>
      <c r="J302" s="72">
        <v>3</v>
      </c>
      <c r="K302" s="104">
        <f t="shared" si="25"/>
        <v>13</v>
      </c>
      <c r="L302" s="74">
        <v>32729.87</v>
      </c>
      <c r="M302" s="75">
        <v>27504.09</v>
      </c>
      <c r="N302" s="75">
        <v>5225.78</v>
      </c>
      <c r="O302" s="75">
        <v>32729.87</v>
      </c>
      <c r="P302" s="76">
        <f t="shared" si="26"/>
        <v>425488.31</v>
      </c>
      <c r="Q302" s="93"/>
      <c r="R302" s="93"/>
      <c r="U302" s="75">
        <v>50138.38</v>
      </c>
      <c r="V302" s="75">
        <v>9526.2900000000009</v>
      </c>
      <c r="W302" s="75">
        <v>59664.67</v>
      </c>
      <c r="X302" s="75">
        <v>178994.01</v>
      </c>
    </row>
    <row r="303" spans="1:24" ht="28.8" x14ac:dyDescent="0.3">
      <c r="A303" s="4">
        <v>269</v>
      </c>
      <c r="B303" s="4" t="s">
        <v>563</v>
      </c>
      <c r="C303" s="4">
        <v>27112700</v>
      </c>
      <c r="D303" s="4" t="s">
        <v>11</v>
      </c>
      <c r="E303" s="54" t="s">
        <v>563</v>
      </c>
      <c r="F303" s="4">
        <v>10</v>
      </c>
      <c r="G303" s="4" t="s">
        <v>492</v>
      </c>
      <c r="H303" s="3">
        <v>46137.0000000004</v>
      </c>
      <c r="I303" s="3">
        <f t="shared" si="24"/>
        <v>461370.00000000402</v>
      </c>
      <c r="J303" s="72">
        <v>3</v>
      </c>
      <c r="K303" s="104">
        <f t="shared" si="25"/>
        <v>13</v>
      </c>
      <c r="L303" s="74">
        <v>30362.87</v>
      </c>
      <c r="M303" s="75">
        <v>25515.02</v>
      </c>
      <c r="N303" s="75">
        <v>4847.8500000000004</v>
      </c>
      <c r="O303" s="75">
        <v>30362.87</v>
      </c>
      <c r="P303" s="76">
        <f t="shared" si="26"/>
        <v>394717.31</v>
      </c>
      <c r="Q303" s="93"/>
      <c r="R303" s="93"/>
      <c r="U303" s="75">
        <v>40947.480000000003</v>
      </c>
      <c r="V303" s="75">
        <v>7780.02</v>
      </c>
      <c r="W303" s="75">
        <v>48727.5</v>
      </c>
      <c r="X303" s="75">
        <v>146182.5</v>
      </c>
    </row>
    <row r="304" spans="1:24" ht="28.8" x14ac:dyDescent="0.3">
      <c r="A304" s="4">
        <v>270</v>
      </c>
      <c r="B304" s="4" t="s">
        <v>564</v>
      </c>
      <c r="C304" s="4">
        <v>27112700</v>
      </c>
      <c r="D304" s="4" t="s">
        <v>11</v>
      </c>
      <c r="E304" s="54" t="s">
        <v>564</v>
      </c>
      <c r="F304" s="4">
        <v>11</v>
      </c>
      <c r="G304" s="4" t="s">
        <v>492</v>
      </c>
      <c r="H304" s="3">
        <v>83195</v>
      </c>
      <c r="I304" s="3">
        <f t="shared" si="24"/>
        <v>915145</v>
      </c>
      <c r="J304" s="72">
        <v>3</v>
      </c>
      <c r="K304" s="104">
        <f t="shared" si="25"/>
        <v>14</v>
      </c>
      <c r="L304" s="74">
        <v>54767.43</v>
      </c>
      <c r="M304" s="75">
        <v>46023.05</v>
      </c>
      <c r="N304" s="75">
        <v>8744.3799999999992</v>
      </c>
      <c r="O304" s="75">
        <v>54767.43</v>
      </c>
      <c r="P304" s="76">
        <f t="shared" si="26"/>
        <v>766744.02</v>
      </c>
      <c r="Q304" s="93"/>
      <c r="R304" s="93"/>
      <c r="U304" s="75">
        <v>72566.899999999994</v>
      </c>
      <c r="V304" s="75">
        <v>13787.71</v>
      </c>
      <c r="W304" s="75">
        <v>86354.61</v>
      </c>
      <c r="X304" s="75">
        <v>604482.27</v>
      </c>
    </row>
    <row r="305" spans="1:24" ht="43.2" x14ac:dyDescent="0.3">
      <c r="A305" s="4">
        <v>271</v>
      </c>
      <c r="B305" s="4" t="s">
        <v>565</v>
      </c>
      <c r="C305" s="4">
        <v>27112845</v>
      </c>
      <c r="D305" s="4" t="s">
        <v>11</v>
      </c>
      <c r="E305" s="54" t="s">
        <v>565</v>
      </c>
      <c r="F305" s="4">
        <v>8</v>
      </c>
      <c r="G305" s="4" t="s">
        <v>492</v>
      </c>
      <c r="H305" s="3">
        <v>55747.000000000102</v>
      </c>
      <c r="I305" s="3">
        <f t="shared" si="24"/>
        <v>445976.00000000081</v>
      </c>
      <c r="J305" s="72">
        <v>3</v>
      </c>
      <c r="K305" s="104">
        <f t="shared" si="25"/>
        <v>11</v>
      </c>
      <c r="L305" s="74">
        <v>36647.660000000003</v>
      </c>
      <c r="M305" s="75">
        <v>30796.35</v>
      </c>
      <c r="N305" s="75">
        <v>5851.31</v>
      </c>
      <c r="O305" s="75">
        <v>36647.660000000003</v>
      </c>
      <c r="P305" s="76">
        <f t="shared" si="26"/>
        <v>403124.26</v>
      </c>
      <c r="Q305" s="93"/>
      <c r="R305" s="93"/>
      <c r="U305" s="75">
        <v>298155.3</v>
      </c>
      <c r="V305" s="75">
        <v>56649.51</v>
      </c>
      <c r="W305" s="75">
        <v>354804.81</v>
      </c>
      <c r="X305" s="75">
        <v>354804.81</v>
      </c>
    </row>
    <row r="306" spans="1:24" ht="43.2" x14ac:dyDescent="0.3">
      <c r="A306" s="4">
        <v>272</v>
      </c>
      <c r="B306" s="4" t="s">
        <v>566</v>
      </c>
      <c r="C306" s="4">
        <v>20111614</v>
      </c>
      <c r="D306" s="4" t="s">
        <v>11</v>
      </c>
      <c r="E306" s="54" t="s">
        <v>566</v>
      </c>
      <c r="F306" s="4">
        <v>8</v>
      </c>
      <c r="G306" s="4" t="s">
        <v>492</v>
      </c>
      <c r="H306" s="3">
        <v>64305</v>
      </c>
      <c r="I306" s="3">
        <f t="shared" si="24"/>
        <v>514440</v>
      </c>
      <c r="J306" s="72">
        <v>3</v>
      </c>
      <c r="K306" s="104">
        <f t="shared" si="25"/>
        <v>11</v>
      </c>
      <c r="L306" s="74">
        <v>42279.47</v>
      </c>
      <c r="M306" s="75">
        <v>35528.97</v>
      </c>
      <c r="N306" s="75">
        <v>6750.5</v>
      </c>
      <c r="O306" s="75">
        <v>42279.47</v>
      </c>
      <c r="P306" s="76">
        <f t="shared" si="26"/>
        <v>465074.17000000004</v>
      </c>
      <c r="Q306" s="93"/>
      <c r="R306" s="93"/>
      <c r="U306" s="75">
        <v>369144.65</v>
      </c>
      <c r="V306" s="75">
        <v>70137.48</v>
      </c>
      <c r="W306" s="75">
        <v>439282.13</v>
      </c>
      <c r="X306" s="75">
        <v>11421335.380000001</v>
      </c>
    </row>
    <row r="307" spans="1:24" ht="43.2" x14ac:dyDescent="0.3">
      <c r="A307" s="4">
        <v>273</v>
      </c>
      <c r="B307" s="4" t="s">
        <v>567</v>
      </c>
      <c r="C307" s="4">
        <v>20111614</v>
      </c>
      <c r="D307" s="4" t="s">
        <v>11</v>
      </c>
      <c r="E307" s="54" t="s">
        <v>567</v>
      </c>
      <c r="F307" s="4">
        <v>8</v>
      </c>
      <c r="G307" s="4" t="s">
        <v>492</v>
      </c>
      <c r="H307" s="3">
        <v>64959.000000000502</v>
      </c>
      <c r="I307" s="3">
        <f t="shared" si="24"/>
        <v>519672.00000000402</v>
      </c>
      <c r="J307" s="72">
        <v>3</v>
      </c>
      <c r="K307" s="104">
        <f t="shared" si="25"/>
        <v>11</v>
      </c>
      <c r="L307" s="74">
        <v>42769.21</v>
      </c>
      <c r="M307" s="75">
        <v>35940.51</v>
      </c>
      <c r="N307" s="75">
        <v>6828.7</v>
      </c>
      <c r="O307" s="75">
        <v>42769.21</v>
      </c>
      <c r="P307" s="76">
        <f t="shared" si="26"/>
        <v>470461.31</v>
      </c>
      <c r="Q307" s="93"/>
      <c r="R307" s="93"/>
      <c r="U307" s="75">
        <v>926496.84</v>
      </c>
      <c r="V307" s="75">
        <v>176034.4</v>
      </c>
      <c r="W307" s="75">
        <v>1102531.24</v>
      </c>
      <c r="X307" s="75">
        <v>2205062.48</v>
      </c>
    </row>
    <row r="308" spans="1:24" ht="43.2" x14ac:dyDescent="0.3">
      <c r="A308" s="4">
        <v>274</v>
      </c>
      <c r="B308" s="4" t="s">
        <v>568</v>
      </c>
      <c r="C308" s="4">
        <v>20111614</v>
      </c>
      <c r="D308" s="4" t="s">
        <v>11</v>
      </c>
      <c r="E308" s="54" t="s">
        <v>568</v>
      </c>
      <c r="F308" s="4">
        <v>8</v>
      </c>
      <c r="G308" s="4" t="s">
        <v>492</v>
      </c>
      <c r="H308" s="3">
        <v>64959.000000000502</v>
      </c>
      <c r="I308" s="3">
        <f t="shared" si="24"/>
        <v>519672.00000000402</v>
      </c>
      <c r="J308" s="72">
        <v>3</v>
      </c>
      <c r="K308" s="104">
        <f t="shared" si="25"/>
        <v>11</v>
      </c>
      <c r="L308" s="74">
        <v>42769.21</v>
      </c>
      <c r="M308" s="75">
        <v>35940.51</v>
      </c>
      <c r="N308" s="75">
        <v>6828.7</v>
      </c>
      <c r="O308" s="75">
        <v>42769.21</v>
      </c>
      <c r="P308" s="76">
        <f t="shared" si="26"/>
        <v>470461.31</v>
      </c>
      <c r="Q308" s="93"/>
      <c r="R308" s="93"/>
      <c r="U308" s="75">
        <v>1211208.74</v>
      </c>
      <c r="V308" s="75">
        <v>230129.66</v>
      </c>
      <c r="W308" s="75">
        <v>1441338.4</v>
      </c>
      <c r="X308" s="75">
        <v>4324015.1999999993</v>
      </c>
    </row>
    <row r="309" spans="1:24" ht="43.2" x14ac:dyDescent="0.3">
      <c r="A309" s="4">
        <v>275</v>
      </c>
      <c r="B309" s="4" t="s">
        <v>569</v>
      </c>
      <c r="C309" s="4">
        <v>20111614</v>
      </c>
      <c r="D309" s="4" t="s">
        <v>11</v>
      </c>
      <c r="E309" s="54" t="s">
        <v>569</v>
      </c>
      <c r="F309" s="4">
        <v>8</v>
      </c>
      <c r="G309" s="4" t="s">
        <v>492</v>
      </c>
      <c r="H309" s="3">
        <v>64959.000000000502</v>
      </c>
      <c r="I309" s="3">
        <f t="shared" si="24"/>
        <v>519672.00000000402</v>
      </c>
      <c r="J309" s="72">
        <v>3</v>
      </c>
      <c r="K309" s="104">
        <f t="shared" si="25"/>
        <v>11</v>
      </c>
      <c r="L309" s="74">
        <v>42769.21</v>
      </c>
      <c r="M309" s="75">
        <v>35940.51</v>
      </c>
      <c r="N309" s="75">
        <v>6828.7</v>
      </c>
      <c r="O309" s="75">
        <v>42769.21</v>
      </c>
      <c r="P309" s="76">
        <f t="shared" si="26"/>
        <v>470461.31</v>
      </c>
      <c r="Q309" s="93"/>
      <c r="R309" s="93"/>
      <c r="U309" s="75">
        <v>3654134.25</v>
      </c>
      <c r="V309" s="75">
        <v>694285.51</v>
      </c>
      <c r="W309" s="75">
        <v>4348419.76</v>
      </c>
      <c r="X309" s="75">
        <v>4348419.76</v>
      </c>
    </row>
    <row r="310" spans="1:24" ht="43.2" x14ac:dyDescent="0.3">
      <c r="A310" s="4">
        <v>276</v>
      </c>
      <c r="B310" s="4" t="s">
        <v>570</v>
      </c>
      <c r="C310" s="4">
        <v>20111614</v>
      </c>
      <c r="D310" s="4" t="s">
        <v>11</v>
      </c>
      <c r="E310" s="54" t="s">
        <v>570</v>
      </c>
      <c r="F310" s="4">
        <v>10</v>
      </c>
      <c r="G310" s="4" t="s">
        <v>492</v>
      </c>
      <c r="H310" s="3">
        <v>64959.000000000502</v>
      </c>
      <c r="I310" s="3">
        <f t="shared" si="24"/>
        <v>649590.00000000501</v>
      </c>
      <c r="J310" s="72">
        <v>3</v>
      </c>
      <c r="K310" s="104">
        <f t="shared" si="25"/>
        <v>13</v>
      </c>
      <c r="L310" s="74">
        <v>42769.21</v>
      </c>
      <c r="M310" s="75">
        <v>35940.51</v>
      </c>
      <c r="N310" s="75">
        <v>6828.7</v>
      </c>
      <c r="O310" s="75">
        <v>42769.21</v>
      </c>
      <c r="P310" s="76">
        <f t="shared" si="26"/>
        <v>555999.73</v>
      </c>
      <c r="Q310" s="93"/>
      <c r="R310" s="93"/>
      <c r="U310" s="75">
        <v>9225735.5899999999</v>
      </c>
      <c r="V310" s="75">
        <v>1752889.76</v>
      </c>
      <c r="W310" s="75">
        <v>10978625.35</v>
      </c>
      <c r="X310" s="75">
        <v>10978625.35</v>
      </c>
    </row>
    <row r="311" spans="1:24" ht="28.8" x14ac:dyDescent="0.3">
      <c r="A311" s="4">
        <v>277</v>
      </c>
      <c r="B311" s="4" t="s">
        <v>571</v>
      </c>
      <c r="C311" s="4">
        <v>27112700</v>
      </c>
      <c r="D311" s="4" t="s">
        <v>11</v>
      </c>
      <c r="E311" s="54" t="s">
        <v>571</v>
      </c>
      <c r="F311" s="4">
        <v>3</v>
      </c>
      <c r="G311" s="4" t="s">
        <v>492</v>
      </c>
      <c r="H311" s="3">
        <v>90616</v>
      </c>
      <c r="I311" s="3">
        <f t="shared" si="24"/>
        <v>271848</v>
      </c>
      <c r="J311" s="72">
        <v>3</v>
      </c>
      <c r="K311" s="104">
        <f t="shared" si="25"/>
        <v>6</v>
      </c>
      <c r="L311" s="74">
        <v>59664.67</v>
      </c>
      <c r="M311" s="75">
        <v>50138.38</v>
      </c>
      <c r="N311" s="75">
        <v>9526.2900000000009</v>
      </c>
      <c r="O311" s="75">
        <v>59664.67</v>
      </c>
      <c r="P311" s="76">
        <f t="shared" si="26"/>
        <v>357988.02</v>
      </c>
      <c r="Q311" s="93"/>
      <c r="R311" s="93"/>
      <c r="U311" s="75">
        <v>37449.46</v>
      </c>
      <c r="V311" s="75">
        <v>7115.4</v>
      </c>
      <c r="W311" s="75">
        <v>44564.86</v>
      </c>
      <c r="X311" s="75">
        <v>356518.88</v>
      </c>
    </row>
    <row r="312" spans="1:24" ht="28.8" x14ac:dyDescent="0.3">
      <c r="A312" s="4">
        <v>278</v>
      </c>
      <c r="B312" s="4" t="s">
        <v>572</v>
      </c>
      <c r="C312" s="4">
        <v>27112700</v>
      </c>
      <c r="D312" s="4" t="s">
        <v>11</v>
      </c>
      <c r="E312" s="54" t="s">
        <v>572</v>
      </c>
      <c r="F312" s="4">
        <v>3</v>
      </c>
      <c r="G312" s="4" t="s">
        <v>492</v>
      </c>
      <c r="H312" s="3">
        <v>74120.000000000306</v>
      </c>
      <c r="I312" s="3">
        <f t="shared" si="24"/>
        <v>222360.00000000093</v>
      </c>
      <c r="J312" s="72">
        <v>3</v>
      </c>
      <c r="K312" s="104">
        <f t="shared" si="25"/>
        <v>6</v>
      </c>
      <c r="L312" s="74">
        <v>48727.5</v>
      </c>
      <c r="M312" s="75">
        <v>40947.480000000003</v>
      </c>
      <c r="N312" s="75">
        <v>7780.02</v>
      </c>
      <c r="O312" s="75">
        <v>48727.5</v>
      </c>
      <c r="P312" s="76">
        <f t="shared" si="26"/>
        <v>292365</v>
      </c>
      <c r="Q312" s="93"/>
      <c r="R312" s="93"/>
      <c r="U312" s="75">
        <v>201376.57</v>
      </c>
      <c r="V312" s="75">
        <v>38261.550000000003</v>
      </c>
      <c r="W312" s="75">
        <v>239638.12</v>
      </c>
      <c r="X312" s="75">
        <v>1917104.96</v>
      </c>
    </row>
    <row r="313" spans="1:24" ht="28.8" x14ac:dyDescent="0.3">
      <c r="A313" s="4">
        <v>279</v>
      </c>
      <c r="B313" s="4" t="s">
        <v>573</v>
      </c>
      <c r="C313" s="4">
        <v>60104912</v>
      </c>
      <c r="D313" s="4" t="s">
        <v>78</v>
      </c>
      <c r="E313" s="54" t="s">
        <v>574</v>
      </c>
      <c r="F313" s="4">
        <v>7</v>
      </c>
      <c r="G313" s="4" t="s">
        <v>492</v>
      </c>
      <c r="H313" s="3">
        <v>131249</v>
      </c>
      <c r="I313" s="3">
        <f t="shared" si="24"/>
        <v>918743</v>
      </c>
      <c r="J313" s="72">
        <v>3</v>
      </c>
      <c r="K313" s="104">
        <f t="shared" si="25"/>
        <v>10</v>
      </c>
      <c r="L313" s="74">
        <v>86354.61</v>
      </c>
      <c r="M313" s="75">
        <v>72566.899999999994</v>
      </c>
      <c r="N313" s="75">
        <v>13787.71</v>
      </c>
      <c r="O313" s="75">
        <v>86354.61</v>
      </c>
      <c r="P313" s="76">
        <f t="shared" si="26"/>
        <v>863546.1</v>
      </c>
      <c r="Q313" s="93"/>
      <c r="R313" s="93"/>
      <c r="U313" s="75">
        <v>3498.03</v>
      </c>
      <c r="V313" s="75">
        <v>664.63</v>
      </c>
      <c r="W313" s="75">
        <v>4162.66</v>
      </c>
      <c r="X313" s="75">
        <v>133205.12</v>
      </c>
    </row>
    <row r="314" spans="1:24" ht="28.8" x14ac:dyDescent="0.3">
      <c r="A314" s="4">
        <v>280</v>
      </c>
      <c r="B314" s="4" t="s">
        <v>575</v>
      </c>
      <c r="C314" s="4">
        <v>60104912</v>
      </c>
      <c r="D314" s="4" t="s">
        <v>78</v>
      </c>
      <c r="E314" s="54" t="s">
        <v>576</v>
      </c>
      <c r="F314" s="4">
        <v>1</v>
      </c>
      <c r="G314" s="4" t="s">
        <v>492</v>
      </c>
      <c r="H314" s="3">
        <v>538866</v>
      </c>
      <c r="I314" s="3">
        <f t="shared" si="24"/>
        <v>538866</v>
      </c>
      <c r="J314" s="82">
        <v>2</v>
      </c>
      <c r="K314" s="104">
        <f t="shared" si="25"/>
        <v>3</v>
      </c>
      <c r="L314" s="74">
        <v>354804.81</v>
      </c>
      <c r="M314" s="75">
        <v>298155.3</v>
      </c>
      <c r="N314" s="75">
        <v>56649.51</v>
      </c>
      <c r="O314" s="75">
        <v>354804.81</v>
      </c>
      <c r="P314" s="76">
        <f t="shared" si="26"/>
        <v>1064414.43</v>
      </c>
      <c r="Q314" s="93"/>
      <c r="R314" s="93"/>
      <c r="U314" s="75">
        <v>5006.9799999999996</v>
      </c>
      <c r="V314" s="75">
        <v>951.33</v>
      </c>
      <c r="W314" s="75">
        <v>5958.31</v>
      </c>
      <c r="X314" s="75">
        <v>178749.30000000002</v>
      </c>
    </row>
    <row r="315" spans="1:24" ht="28.8" x14ac:dyDescent="0.3">
      <c r="A315" s="4">
        <v>281</v>
      </c>
      <c r="B315" s="4" t="s">
        <v>577</v>
      </c>
      <c r="C315" s="4">
        <v>60104912</v>
      </c>
      <c r="D315" s="4" t="s">
        <v>78</v>
      </c>
      <c r="E315" s="54" t="s">
        <v>578</v>
      </c>
      <c r="F315" s="4">
        <v>26</v>
      </c>
      <c r="G315" s="4" t="s">
        <v>492</v>
      </c>
      <c r="H315" s="3">
        <v>667221</v>
      </c>
      <c r="I315" s="3">
        <f t="shared" si="24"/>
        <v>17347746</v>
      </c>
      <c r="J315" s="82">
        <v>2</v>
      </c>
      <c r="K315" s="104">
        <f t="shared" si="25"/>
        <v>28</v>
      </c>
      <c r="L315" s="74">
        <v>439282.13</v>
      </c>
      <c r="M315" s="75">
        <v>369144.65</v>
      </c>
      <c r="N315" s="75">
        <v>70137.48</v>
      </c>
      <c r="O315" s="75">
        <v>439282.13</v>
      </c>
      <c r="P315" s="76">
        <f t="shared" si="26"/>
        <v>12299899.640000001</v>
      </c>
      <c r="Q315" s="93"/>
      <c r="R315" s="93"/>
      <c r="U315" s="89"/>
      <c r="V315" s="89"/>
      <c r="W315" s="90"/>
      <c r="X315" s="91">
        <v>53651433.529999994</v>
      </c>
    </row>
    <row r="316" spans="1:24" ht="28.8" x14ac:dyDescent="0.3">
      <c r="A316" s="4">
        <v>282</v>
      </c>
      <c r="B316" s="4" t="s">
        <v>579</v>
      </c>
      <c r="C316" s="4">
        <v>27112700</v>
      </c>
      <c r="D316" s="4" t="s">
        <v>11</v>
      </c>
      <c r="E316" s="54" t="s">
        <v>579</v>
      </c>
      <c r="F316" s="4">
        <v>2</v>
      </c>
      <c r="G316" s="4" t="s">
        <v>492</v>
      </c>
      <c r="H316" s="3">
        <v>1674522</v>
      </c>
      <c r="I316" s="3">
        <f t="shared" si="24"/>
        <v>3349044</v>
      </c>
      <c r="J316" s="82">
        <v>2</v>
      </c>
      <c r="K316" s="104">
        <f t="shared" si="25"/>
        <v>4</v>
      </c>
      <c r="L316" s="74">
        <v>1102531.24</v>
      </c>
      <c r="M316" s="75">
        <v>926496.84</v>
      </c>
      <c r="N316" s="75">
        <v>176034.4</v>
      </c>
      <c r="O316" s="75">
        <v>1102531.24</v>
      </c>
      <c r="P316" s="76">
        <f t="shared" si="26"/>
        <v>4410124.96</v>
      </c>
      <c r="Q316" s="93"/>
      <c r="R316" s="93"/>
      <c r="U316" s="89"/>
      <c r="V316" s="89"/>
      <c r="W316" s="89"/>
      <c r="X316" s="90"/>
    </row>
    <row r="317" spans="1:24" ht="28.8" x14ac:dyDescent="0.3">
      <c r="A317" s="4">
        <v>283</v>
      </c>
      <c r="B317" s="4" t="s">
        <v>580</v>
      </c>
      <c r="C317" s="4">
        <v>60104912</v>
      </c>
      <c r="D317" s="4" t="s">
        <v>78</v>
      </c>
      <c r="E317" s="54" t="s">
        <v>581</v>
      </c>
      <c r="F317" s="4">
        <v>3</v>
      </c>
      <c r="G317" s="4" t="s">
        <v>492</v>
      </c>
      <c r="H317" s="3">
        <v>2189067</v>
      </c>
      <c r="I317" s="3">
        <f t="shared" si="24"/>
        <v>6567201</v>
      </c>
      <c r="J317" s="82">
        <v>2</v>
      </c>
      <c r="K317" s="104">
        <f t="shared" si="25"/>
        <v>5</v>
      </c>
      <c r="L317" s="74">
        <v>1441338.4</v>
      </c>
      <c r="M317" s="75">
        <v>1211208.74</v>
      </c>
      <c r="N317" s="75">
        <v>230129.66</v>
      </c>
      <c r="O317" s="75">
        <v>1441338.4</v>
      </c>
      <c r="P317" s="76">
        <f t="shared" si="26"/>
        <v>7206692</v>
      </c>
      <c r="Q317" s="93"/>
      <c r="R317" s="93"/>
      <c r="U317" s="75">
        <v>127986.61</v>
      </c>
      <c r="V317" s="75">
        <v>24317.46</v>
      </c>
      <c r="W317" s="75">
        <v>152304.07</v>
      </c>
      <c r="X317" s="75">
        <v>152304.07</v>
      </c>
    </row>
    <row r="318" spans="1:24" ht="28.8" x14ac:dyDescent="0.3">
      <c r="A318" s="4">
        <v>284</v>
      </c>
      <c r="B318" s="4" t="s">
        <v>582</v>
      </c>
      <c r="C318" s="4">
        <v>30262002</v>
      </c>
      <c r="D318" s="4" t="s">
        <v>11</v>
      </c>
      <c r="E318" s="54" t="s">
        <v>582</v>
      </c>
      <c r="F318" s="4">
        <v>1</v>
      </c>
      <c r="G318" s="4" t="s">
        <v>492</v>
      </c>
      <c r="H318" s="3">
        <v>6604095</v>
      </c>
      <c r="I318" s="3">
        <f t="shared" si="24"/>
        <v>6604095</v>
      </c>
      <c r="J318" s="82">
        <v>1</v>
      </c>
      <c r="K318" s="104">
        <f t="shared" si="25"/>
        <v>2</v>
      </c>
      <c r="L318" s="74">
        <v>4348419.76</v>
      </c>
      <c r="M318" s="75">
        <v>3654134.25</v>
      </c>
      <c r="N318" s="75">
        <v>694285.51</v>
      </c>
      <c r="O318" s="75">
        <v>4348419.76</v>
      </c>
      <c r="P318" s="76">
        <f t="shared" si="26"/>
        <v>8696839.5199999996</v>
      </c>
      <c r="Q318" s="93"/>
      <c r="R318" s="93"/>
      <c r="U318" s="75">
        <v>386017.49</v>
      </c>
      <c r="V318" s="75">
        <v>73343.320000000007</v>
      </c>
      <c r="W318" s="75">
        <v>459360.81</v>
      </c>
      <c r="X318" s="75">
        <v>459360.81</v>
      </c>
    </row>
    <row r="319" spans="1:24" ht="28.8" x14ac:dyDescent="0.3">
      <c r="A319" s="4">
        <v>285</v>
      </c>
      <c r="B319" s="4" t="s">
        <v>583</v>
      </c>
      <c r="C319" s="4">
        <v>30262002</v>
      </c>
      <c r="D319" s="4" t="s">
        <v>11</v>
      </c>
      <c r="E319" s="54" t="s">
        <v>583</v>
      </c>
      <c r="F319" s="4">
        <v>1</v>
      </c>
      <c r="G319" s="4" t="s">
        <v>492</v>
      </c>
      <c r="H319" s="3">
        <v>16673390</v>
      </c>
      <c r="I319" s="3">
        <f t="shared" si="24"/>
        <v>16673390</v>
      </c>
      <c r="J319" s="82">
        <v>1</v>
      </c>
      <c r="K319" s="104">
        <f t="shared" si="25"/>
        <v>2</v>
      </c>
      <c r="L319" s="74">
        <v>10978625.35</v>
      </c>
      <c r="M319" s="75">
        <v>9225735.5899999999</v>
      </c>
      <c r="N319" s="75">
        <v>1752889.76</v>
      </c>
      <c r="O319" s="75">
        <v>10978625.35</v>
      </c>
      <c r="P319" s="76">
        <f t="shared" si="26"/>
        <v>21957250.699999999</v>
      </c>
      <c r="Q319" s="93"/>
      <c r="R319" s="93"/>
      <c r="U319" s="75">
        <v>100962.64</v>
      </c>
      <c r="V319" s="75">
        <v>19182.900000000001</v>
      </c>
      <c r="W319" s="75">
        <v>120145.54</v>
      </c>
      <c r="X319" s="75">
        <v>120145.54</v>
      </c>
    </row>
    <row r="320" spans="1:24" ht="28.8" x14ac:dyDescent="0.3">
      <c r="A320" s="4">
        <v>286</v>
      </c>
      <c r="B320" s="4" t="s">
        <v>584</v>
      </c>
      <c r="C320" s="4">
        <v>27112402</v>
      </c>
      <c r="D320" s="4" t="s">
        <v>11</v>
      </c>
      <c r="E320" s="54" t="s">
        <v>585</v>
      </c>
      <c r="F320" s="4">
        <v>8</v>
      </c>
      <c r="G320" s="4" t="s">
        <v>492</v>
      </c>
      <c r="H320" s="3">
        <v>67790.000000000698</v>
      </c>
      <c r="I320" s="3">
        <f t="shared" si="24"/>
        <v>542320.00000000559</v>
      </c>
      <c r="J320" s="82">
        <v>1</v>
      </c>
      <c r="K320" s="104">
        <f t="shared" si="25"/>
        <v>9</v>
      </c>
      <c r="L320" s="74">
        <v>44564.86</v>
      </c>
      <c r="M320" s="75">
        <v>37449.46</v>
      </c>
      <c r="N320" s="75">
        <v>7115.4</v>
      </c>
      <c r="O320" s="75">
        <v>44564.86</v>
      </c>
      <c r="P320" s="76">
        <f t="shared" si="26"/>
        <v>401083.74</v>
      </c>
      <c r="Q320" s="93"/>
      <c r="R320" s="93"/>
      <c r="U320" s="75">
        <v>56105.599999999999</v>
      </c>
      <c r="V320" s="75">
        <v>10660.06</v>
      </c>
      <c r="W320" s="75">
        <v>66765.66</v>
      </c>
      <c r="X320" s="75">
        <v>133531.32</v>
      </c>
    </row>
    <row r="321" spans="1:24" ht="28.8" x14ac:dyDescent="0.3">
      <c r="A321" s="4">
        <v>287</v>
      </c>
      <c r="B321" s="4" t="s">
        <v>586</v>
      </c>
      <c r="C321" s="4">
        <v>31201530</v>
      </c>
      <c r="D321" s="4" t="s">
        <v>21</v>
      </c>
      <c r="E321" s="54" t="s">
        <v>587</v>
      </c>
      <c r="F321" s="4">
        <v>8</v>
      </c>
      <c r="G321" s="4" t="s">
        <v>492</v>
      </c>
      <c r="H321" s="3">
        <v>363975</v>
      </c>
      <c r="I321" s="3">
        <f t="shared" si="24"/>
        <v>2911800</v>
      </c>
      <c r="J321" s="82">
        <v>2</v>
      </c>
      <c r="K321" s="104">
        <f t="shared" si="25"/>
        <v>10</v>
      </c>
      <c r="L321" s="74">
        <v>239638.12</v>
      </c>
      <c r="M321" s="75">
        <v>201376.57</v>
      </c>
      <c r="N321" s="75">
        <v>38261.550000000003</v>
      </c>
      <c r="O321" s="75">
        <v>239638.12</v>
      </c>
      <c r="P321" s="76">
        <f t="shared" si="26"/>
        <v>2396381.2000000002</v>
      </c>
      <c r="Q321" s="93"/>
      <c r="R321" s="93"/>
      <c r="U321" s="75">
        <v>270033.90999999997</v>
      </c>
      <c r="V321" s="75">
        <v>51306.44</v>
      </c>
      <c r="W321" s="75">
        <v>321340.34999999998</v>
      </c>
      <c r="X321" s="75">
        <v>321340.34999999998</v>
      </c>
    </row>
    <row r="322" spans="1:24" x14ac:dyDescent="0.3">
      <c r="A322" s="4">
        <v>288</v>
      </c>
      <c r="B322" s="4" t="s">
        <v>588</v>
      </c>
      <c r="C322" s="4">
        <v>39121409</v>
      </c>
      <c r="D322" s="4" t="s">
        <v>11</v>
      </c>
      <c r="E322" s="54" t="s">
        <v>588</v>
      </c>
      <c r="F322" s="4">
        <v>32</v>
      </c>
      <c r="G322" s="4" t="s">
        <v>492</v>
      </c>
      <c r="H322" s="3">
        <v>6363.0000000008404</v>
      </c>
      <c r="I322" s="3">
        <f t="shared" si="24"/>
        <v>203616.00000002689</v>
      </c>
      <c r="J322" s="82">
        <v>2</v>
      </c>
      <c r="K322" s="104">
        <f t="shared" si="25"/>
        <v>34</v>
      </c>
      <c r="L322" s="74">
        <v>4162.66</v>
      </c>
      <c r="M322" s="75">
        <v>3498.03</v>
      </c>
      <c r="N322" s="75">
        <v>664.63</v>
      </c>
      <c r="O322" s="75">
        <v>4162.66</v>
      </c>
      <c r="P322" s="76">
        <f t="shared" si="26"/>
        <v>141530.44</v>
      </c>
      <c r="Q322" s="93"/>
      <c r="R322" s="93"/>
      <c r="U322" s="75">
        <v>198015.72</v>
      </c>
      <c r="V322" s="75">
        <v>37622.99</v>
      </c>
      <c r="W322" s="75">
        <v>235638.71</v>
      </c>
      <c r="X322" s="75">
        <v>235638.71</v>
      </c>
    </row>
    <row r="323" spans="1:24" ht="28.8" x14ac:dyDescent="0.3">
      <c r="A323" s="4">
        <v>289</v>
      </c>
      <c r="B323" s="4" t="s">
        <v>589</v>
      </c>
      <c r="C323" s="4">
        <v>39121409</v>
      </c>
      <c r="D323" s="4" t="s">
        <v>11</v>
      </c>
      <c r="E323" s="54" t="s">
        <v>589</v>
      </c>
      <c r="F323" s="4">
        <v>30</v>
      </c>
      <c r="G323" s="4" t="s">
        <v>492</v>
      </c>
      <c r="H323" s="3">
        <v>9168.0000000004293</v>
      </c>
      <c r="I323" s="3">
        <f t="shared" si="24"/>
        <v>275040.00000001286</v>
      </c>
      <c r="J323" s="82">
        <v>2</v>
      </c>
      <c r="K323" s="104">
        <f t="shared" si="25"/>
        <v>32</v>
      </c>
      <c r="L323" s="74">
        <v>5958.31</v>
      </c>
      <c r="M323" s="75">
        <v>5006.9799999999996</v>
      </c>
      <c r="N323" s="75">
        <v>951.33</v>
      </c>
      <c r="O323" s="75">
        <v>5958.31</v>
      </c>
      <c r="P323" s="76">
        <f t="shared" si="26"/>
        <v>190665.92</v>
      </c>
      <c r="Q323" s="77" t="s">
        <v>685</v>
      </c>
      <c r="R323" s="78" t="s">
        <v>686</v>
      </c>
      <c r="U323" s="75">
        <v>324630.55</v>
      </c>
      <c r="V323" s="75">
        <v>61679.8</v>
      </c>
      <c r="W323" s="75">
        <v>386310.35</v>
      </c>
      <c r="X323" s="75">
        <v>386310.35</v>
      </c>
    </row>
    <row r="324" spans="1:24" ht="21" customHeight="1" x14ac:dyDescent="0.3">
      <c r="A324" s="155" t="s">
        <v>14</v>
      </c>
      <c r="B324" s="155"/>
      <c r="C324" s="155"/>
      <c r="D324" s="155"/>
      <c r="E324" s="155"/>
      <c r="F324" s="155"/>
      <c r="G324" s="155"/>
      <c r="H324" s="155"/>
      <c r="I324" s="95">
        <f>SUM(I260:I323)</f>
        <v>81528201.000000298</v>
      </c>
      <c r="J324" s="96"/>
      <c r="K324" s="104">
        <f>J324+F324</f>
        <v>0</v>
      </c>
      <c r="L324" s="97"/>
      <c r="M324" s="6"/>
      <c r="N324" s="6"/>
      <c r="O324" s="6"/>
      <c r="P324" s="81">
        <f>SUM(P260:P323)</f>
        <v>81527893.030000001</v>
      </c>
      <c r="Q324" s="86">
        <v>81528201</v>
      </c>
      <c r="R324" s="6">
        <f>I324-P324</f>
        <v>307.97000029683113</v>
      </c>
      <c r="U324" s="75">
        <v>478749.48</v>
      </c>
      <c r="V324" s="75">
        <v>90962.4</v>
      </c>
      <c r="W324" s="75">
        <v>569711.88</v>
      </c>
      <c r="X324" s="75">
        <v>569711.88</v>
      </c>
    </row>
    <row r="325" spans="1:24" ht="41.25" customHeight="1" x14ac:dyDescent="0.3">
      <c r="A325" s="155" t="s">
        <v>590</v>
      </c>
      <c r="B325" s="155"/>
      <c r="C325" s="155"/>
      <c r="D325" s="155"/>
      <c r="E325" s="155"/>
      <c r="F325" s="155"/>
      <c r="G325" s="155"/>
      <c r="H325" s="155"/>
      <c r="I325" s="155"/>
      <c r="J325" s="2"/>
      <c r="K325" s="64">
        <f>J325+F325</f>
        <v>0</v>
      </c>
      <c r="L325" s="87"/>
      <c r="M325" s="2"/>
      <c r="N325" s="2"/>
      <c r="O325" s="2"/>
      <c r="P325" s="2"/>
      <c r="Q325" s="88"/>
      <c r="R325" s="88"/>
      <c r="U325" s="75">
        <v>81346.259999999995</v>
      </c>
      <c r="V325" s="75">
        <v>15455.79</v>
      </c>
      <c r="W325" s="75">
        <v>96802.05</v>
      </c>
      <c r="X325" s="75">
        <v>193604.1</v>
      </c>
    </row>
    <row r="326" spans="1:24" ht="41.25" customHeight="1" x14ac:dyDescent="0.3">
      <c r="A326" s="2" t="s">
        <v>1</v>
      </c>
      <c r="B326" s="2" t="s">
        <v>2</v>
      </c>
      <c r="C326" s="2" t="s">
        <v>3</v>
      </c>
      <c r="D326" s="2" t="s">
        <v>4</v>
      </c>
      <c r="E326" s="64" t="s">
        <v>5</v>
      </c>
      <c r="F326" s="2" t="s">
        <v>676</v>
      </c>
      <c r="G326" s="2" t="s">
        <v>7</v>
      </c>
      <c r="H326" s="2" t="s">
        <v>677</v>
      </c>
      <c r="I326" s="2" t="s">
        <v>678</v>
      </c>
      <c r="J326" s="65" t="s">
        <v>679</v>
      </c>
      <c r="K326" s="66" t="s">
        <v>680</v>
      </c>
      <c r="L326" s="68"/>
      <c r="M326" s="68" t="s">
        <v>687</v>
      </c>
      <c r="N326" s="68"/>
      <c r="O326" s="68"/>
      <c r="P326" s="68" t="s">
        <v>9</v>
      </c>
      <c r="U326" s="75">
        <v>67559.92</v>
      </c>
      <c r="V326" s="75">
        <v>12836.38</v>
      </c>
      <c r="W326" s="75">
        <v>80396.3</v>
      </c>
      <c r="X326" s="75">
        <v>160792.6</v>
      </c>
    </row>
    <row r="327" spans="1:24" ht="43.2" x14ac:dyDescent="0.3">
      <c r="A327" s="4">
        <v>290</v>
      </c>
      <c r="B327" s="4" t="s">
        <v>591</v>
      </c>
      <c r="C327" s="4">
        <v>25172000</v>
      </c>
      <c r="D327" s="4" t="s">
        <v>11</v>
      </c>
      <c r="E327" s="54" t="s">
        <v>591</v>
      </c>
      <c r="F327" s="4">
        <v>1</v>
      </c>
      <c r="G327" s="4" t="s">
        <v>592</v>
      </c>
      <c r="H327" s="3">
        <v>231392</v>
      </c>
      <c r="I327" s="3">
        <f t="shared" ref="I327:I340" si="27">H327*F327</f>
        <v>231392</v>
      </c>
      <c r="J327" s="72">
        <v>3</v>
      </c>
      <c r="K327" s="73">
        <f t="shared" ref="K327:K342" si="28">J327+F327</f>
        <v>4</v>
      </c>
      <c r="L327" s="74">
        <v>152304.07</v>
      </c>
      <c r="M327" s="75">
        <v>127986.61</v>
      </c>
      <c r="N327" s="75">
        <v>24317.46</v>
      </c>
      <c r="O327" s="75">
        <v>152304.07</v>
      </c>
      <c r="P327" s="76">
        <f t="shared" ref="P327:P340" si="29">L327*K327</f>
        <v>609216.28</v>
      </c>
      <c r="U327" s="75">
        <v>328402.94</v>
      </c>
      <c r="V327" s="75">
        <v>62396.56</v>
      </c>
      <c r="W327" s="75">
        <v>390799.5</v>
      </c>
      <c r="X327" s="75">
        <v>390799.5</v>
      </c>
    </row>
    <row r="328" spans="1:24" ht="28.8" x14ac:dyDescent="0.3">
      <c r="A328" s="4">
        <v>291</v>
      </c>
      <c r="B328" s="4" t="s">
        <v>593</v>
      </c>
      <c r="C328" s="4">
        <v>25172000</v>
      </c>
      <c r="D328" s="4" t="s">
        <v>11</v>
      </c>
      <c r="E328" s="54" t="s">
        <v>593</v>
      </c>
      <c r="F328" s="4">
        <v>1</v>
      </c>
      <c r="G328" s="4" t="s">
        <v>592</v>
      </c>
      <c r="H328" s="3">
        <v>697686</v>
      </c>
      <c r="I328" s="3">
        <f t="shared" si="27"/>
        <v>697686</v>
      </c>
      <c r="J328" s="82">
        <v>1</v>
      </c>
      <c r="K328" s="105">
        <f t="shared" si="28"/>
        <v>2</v>
      </c>
      <c r="L328" s="74">
        <v>459360.81</v>
      </c>
      <c r="M328" s="75">
        <v>386017.49</v>
      </c>
      <c r="N328" s="75">
        <v>73343.320000000007</v>
      </c>
      <c r="O328" s="75">
        <v>459360.81</v>
      </c>
      <c r="P328" s="76">
        <f t="shared" si="29"/>
        <v>918721.62</v>
      </c>
      <c r="U328" s="75">
        <v>504264.49</v>
      </c>
      <c r="V328" s="75">
        <v>95810.25</v>
      </c>
      <c r="W328" s="75">
        <v>600074.74</v>
      </c>
      <c r="X328" s="75">
        <v>1200149.48</v>
      </c>
    </row>
    <row r="329" spans="1:24" ht="28.8" x14ac:dyDescent="0.3">
      <c r="A329" s="4">
        <v>292</v>
      </c>
      <c r="B329" s="4" t="s">
        <v>594</v>
      </c>
      <c r="C329" s="4">
        <v>25172000</v>
      </c>
      <c r="D329" s="4" t="s">
        <v>11</v>
      </c>
      <c r="E329" s="54" t="s">
        <v>595</v>
      </c>
      <c r="F329" s="4">
        <v>1</v>
      </c>
      <c r="G329" s="4" t="s">
        <v>592</v>
      </c>
      <c r="H329" s="3">
        <v>182493</v>
      </c>
      <c r="I329" s="3">
        <f t="shared" si="27"/>
        <v>182493</v>
      </c>
      <c r="J329" s="92">
        <v>1</v>
      </c>
      <c r="K329" s="104">
        <f t="shared" si="28"/>
        <v>2</v>
      </c>
      <c r="L329" s="74">
        <v>120145.54</v>
      </c>
      <c r="M329" s="75">
        <v>100962.64</v>
      </c>
      <c r="N329" s="75">
        <v>19182.900000000001</v>
      </c>
      <c r="O329" s="75">
        <v>120145.54</v>
      </c>
      <c r="P329" s="76">
        <f t="shared" si="29"/>
        <v>240291.08</v>
      </c>
      <c r="Q329" s="93"/>
      <c r="R329" s="93"/>
      <c r="U329" s="75">
        <v>753927.54</v>
      </c>
      <c r="V329" s="75">
        <v>143246.23000000001</v>
      </c>
      <c r="W329" s="75">
        <v>897173.77</v>
      </c>
      <c r="X329" s="75">
        <v>897173.77</v>
      </c>
    </row>
    <row r="330" spans="1:24" ht="28.8" x14ac:dyDescent="0.3">
      <c r="A330" s="4">
        <v>293</v>
      </c>
      <c r="B330" s="4" t="s">
        <v>596</v>
      </c>
      <c r="C330" s="4">
        <v>25172000</v>
      </c>
      <c r="D330" s="4" t="s">
        <v>11</v>
      </c>
      <c r="E330" s="54" t="s">
        <v>596</v>
      </c>
      <c r="F330" s="4">
        <v>2</v>
      </c>
      <c r="G330" s="4" t="s">
        <v>592</v>
      </c>
      <c r="H330" s="3">
        <v>101422</v>
      </c>
      <c r="I330" s="3">
        <f t="shared" si="27"/>
        <v>202844</v>
      </c>
      <c r="J330" s="92">
        <v>1</v>
      </c>
      <c r="K330" s="104">
        <f t="shared" si="28"/>
        <v>3</v>
      </c>
      <c r="L330" s="74">
        <v>66765.66</v>
      </c>
      <c r="M330" s="75">
        <v>56105.599999999999</v>
      </c>
      <c r="N330" s="75">
        <v>10660.06</v>
      </c>
      <c r="O330" s="75">
        <v>66765.66</v>
      </c>
      <c r="P330" s="76">
        <f t="shared" si="29"/>
        <v>200296.98</v>
      </c>
      <c r="Q330" s="93"/>
      <c r="R330" s="93"/>
      <c r="U330" s="75">
        <v>782048.93</v>
      </c>
      <c r="V330" s="75">
        <v>148589.29999999999</v>
      </c>
      <c r="W330" s="75">
        <v>930638.23</v>
      </c>
      <c r="X330" s="75">
        <v>930638.23</v>
      </c>
    </row>
    <row r="331" spans="1:24" ht="43.2" x14ac:dyDescent="0.3">
      <c r="A331" s="4">
        <v>294</v>
      </c>
      <c r="B331" s="4" t="s">
        <v>597</v>
      </c>
      <c r="C331" s="4">
        <v>25172000</v>
      </c>
      <c r="D331" s="4" t="s">
        <v>11</v>
      </c>
      <c r="E331" s="54" t="s">
        <v>597</v>
      </c>
      <c r="F331" s="4">
        <v>1</v>
      </c>
      <c r="G331" s="4" t="s">
        <v>592</v>
      </c>
      <c r="H331" s="3">
        <v>488066</v>
      </c>
      <c r="I331" s="3">
        <f t="shared" si="27"/>
        <v>488066</v>
      </c>
      <c r="J331" s="92">
        <v>1</v>
      </c>
      <c r="K331" s="104">
        <f t="shared" si="28"/>
        <v>2</v>
      </c>
      <c r="L331" s="74">
        <v>321340.34999999998</v>
      </c>
      <c r="M331" s="75">
        <v>270033.90999999997</v>
      </c>
      <c r="N331" s="75">
        <v>51306.44</v>
      </c>
      <c r="O331" s="75">
        <v>321340.34999999998</v>
      </c>
      <c r="P331" s="76">
        <f t="shared" si="29"/>
        <v>642680.69999999995</v>
      </c>
      <c r="Q331" s="93"/>
      <c r="R331" s="93"/>
      <c r="U331" s="89"/>
      <c r="V331" s="89"/>
      <c r="W331" s="90"/>
      <c r="X331" s="91">
        <v>6151500.7100000009</v>
      </c>
    </row>
    <row r="332" spans="1:24" ht="28.8" x14ac:dyDescent="0.3">
      <c r="A332" s="4">
        <v>295</v>
      </c>
      <c r="B332" s="4" t="s">
        <v>598</v>
      </c>
      <c r="C332" s="4">
        <v>40161504</v>
      </c>
      <c r="D332" s="4" t="s">
        <v>11</v>
      </c>
      <c r="E332" s="54" t="s">
        <v>598</v>
      </c>
      <c r="F332" s="4">
        <v>1</v>
      </c>
      <c r="G332" s="4" t="s">
        <v>592</v>
      </c>
      <c r="H332" s="3">
        <v>357968</v>
      </c>
      <c r="I332" s="3">
        <f t="shared" si="27"/>
        <v>357968</v>
      </c>
      <c r="J332" s="92">
        <v>1</v>
      </c>
      <c r="K332" s="104">
        <f t="shared" si="28"/>
        <v>2</v>
      </c>
      <c r="L332" s="74">
        <v>235638.71</v>
      </c>
      <c r="M332" s="75">
        <v>198015.72</v>
      </c>
      <c r="N332" s="75">
        <v>37622.99</v>
      </c>
      <c r="O332" s="75">
        <v>235638.71</v>
      </c>
      <c r="P332" s="76">
        <f t="shared" si="29"/>
        <v>471277.42</v>
      </c>
      <c r="Q332" s="93"/>
      <c r="R332" s="93"/>
      <c r="U332" s="89"/>
      <c r="V332" s="89"/>
      <c r="W332" s="89"/>
      <c r="X332" s="90"/>
    </row>
    <row r="333" spans="1:24" ht="43.2" x14ac:dyDescent="0.3">
      <c r="A333" s="4">
        <v>296</v>
      </c>
      <c r="B333" s="4" t="s">
        <v>599</v>
      </c>
      <c r="C333" s="4">
        <v>40161530</v>
      </c>
      <c r="D333" s="4" t="s">
        <v>11</v>
      </c>
      <c r="E333" s="54" t="s">
        <v>599</v>
      </c>
      <c r="F333" s="4">
        <v>1</v>
      </c>
      <c r="G333" s="4" t="s">
        <v>592</v>
      </c>
      <c r="H333" s="3">
        <v>586770</v>
      </c>
      <c r="I333" s="3">
        <f t="shared" si="27"/>
        <v>586770</v>
      </c>
      <c r="J333" s="92">
        <v>1</v>
      </c>
      <c r="K333" s="104">
        <f t="shared" si="28"/>
        <v>2</v>
      </c>
      <c r="L333" s="74">
        <v>386310.35</v>
      </c>
      <c r="M333" s="75">
        <v>324630.55</v>
      </c>
      <c r="N333" s="75">
        <v>61679.8</v>
      </c>
      <c r="O333" s="75">
        <v>386310.35</v>
      </c>
      <c r="P333" s="76">
        <f t="shared" si="29"/>
        <v>772620.7</v>
      </c>
      <c r="Q333" s="93"/>
      <c r="R333" s="93"/>
      <c r="U333" s="75">
        <v>361874.25</v>
      </c>
      <c r="V333" s="75">
        <v>68756.11</v>
      </c>
      <c r="W333" s="75">
        <v>430630.36</v>
      </c>
      <c r="X333" s="75">
        <v>861260.72</v>
      </c>
    </row>
    <row r="334" spans="1:24" ht="43.2" x14ac:dyDescent="0.3">
      <c r="A334" s="4">
        <v>297</v>
      </c>
      <c r="B334" s="4" t="s">
        <v>600</v>
      </c>
      <c r="C334" s="4">
        <v>40161504</v>
      </c>
      <c r="D334" s="4" t="s">
        <v>11</v>
      </c>
      <c r="E334" s="54" t="s">
        <v>600</v>
      </c>
      <c r="F334" s="4">
        <v>1</v>
      </c>
      <c r="G334" s="4" t="s">
        <v>592</v>
      </c>
      <c r="H334" s="3">
        <v>865238</v>
      </c>
      <c r="I334" s="3">
        <f t="shared" si="27"/>
        <v>865238</v>
      </c>
      <c r="J334" s="92">
        <v>1</v>
      </c>
      <c r="K334" s="104">
        <f t="shared" si="28"/>
        <v>2</v>
      </c>
      <c r="L334" s="74">
        <v>569711.88</v>
      </c>
      <c r="M334" s="75">
        <v>478749.48</v>
      </c>
      <c r="N334" s="75">
        <v>90962.4</v>
      </c>
      <c r="O334" s="75">
        <v>569711.88</v>
      </c>
      <c r="P334" s="76">
        <f t="shared" si="29"/>
        <v>1139423.76</v>
      </c>
      <c r="Q334" s="93"/>
      <c r="R334" s="93"/>
      <c r="U334" s="75">
        <v>414344.64</v>
      </c>
      <c r="V334" s="75">
        <v>78725.48</v>
      </c>
      <c r="W334" s="75">
        <v>493070.12</v>
      </c>
      <c r="X334" s="75">
        <v>986140.24</v>
      </c>
    </row>
    <row r="335" spans="1:24" ht="28.8" x14ac:dyDescent="0.3">
      <c r="A335" s="4">
        <v>298</v>
      </c>
      <c r="B335" s="4" t="s">
        <v>601</v>
      </c>
      <c r="C335" s="4">
        <v>25172000</v>
      </c>
      <c r="D335" s="4" t="s">
        <v>11</v>
      </c>
      <c r="E335" s="54" t="s">
        <v>601</v>
      </c>
      <c r="F335" s="4">
        <v>2</v>
      </c>
      <c r="G335" s="4" t="s">
        <v>592</v>
      </c>
      <c r="H335" s="3">
        <v>147096</v>
      </c>
      <c r="I335" s="3">
        <f t="shared" si="27"/>
        <v>294192</v>
      </c>
      <c r="J335" s="92">
        <v>1</v>
      </c>
      <c r="K335" s="104">
        <f t="shared" si="28"/>
        <v>3</v>
      </c>
      <c r="L335" s="74">
        <v>96802.05</v>
      </c>
      <c r="M335" s="75">
        <v>81346.259999999995</v>
      </c>
      <c r="N335" s="75">
        <v>15455.79</v>
      </c>
      <c r="O335" s="75">
        <v>96802.05</v>
      </c>
      <c r="P335" s="76">
        <f t="shared" si="29"/>
        <v>290406.15000000002</v>
      </c>
      <c r="Q335" s="93"/>
      <c r="R335" s="93"/>
      <c r="U335" s="75">
        <v>184503.74</v>
      </c>
      <c r="V335" s="75">
        <v>35055.71</v>
      </c>
      <c r="W335" s="75">
        <v>219559.45</v>
      </c>
      <c r="X335" s="75">
        <v>439118.9</v>
      </c>
    </row>
    <row r="336" spans="1:24" ht="28.8" x14ac:dyDescent="0.3">
      <c r="A336" s="4">
        <v>299</v>
      </c>
      <c r="B336" s="4" t="s">
        <v>602</v>
      </c>
      <c r="C336" s="4">
        <v>40161505</v>
      </c>
      <c r="D336" s="4" t="s">
        <v>11</v>
      </c>
      <c r="E336" s="54" t="s">
        <v>602</v>
      </c>
      <c r="F336" s="4">
        <v>2</v>
      </c>
      <c r="G336" s="4" t="s">
        <v>592</v>
      </c>
      <c r="H336" s="3">
        <v>122176</v>
      </c>
      <c r="I336" s="3">
        <f t="shared" si="27"/>
        <v>244352</v>
      </c>
      <c r="J336" s="92">
        <v>1</v>
      </c>
      <c r="K336" s="104">
        <f t="shared" si="28"/>
        <v>3</v>
      </c>
      <c r="L336" s="74">
        <v>80396.3</v>
      </c>
      <c r="M336" s="75">
        <v>67559.92</v>
      </c>
      <c r="N336" s="75">
        <v>12836.38</v>
      </c>
      <c r="O336" s="75">
        <v>80396.3</v>
      </c>
      <c r="P336" s="76">
        <f t="shared" si="29"/>
        <v>241188.90000000002</v>
      </c>
      <c r="Q336" s="93"/>
      <c r="R336" s="93"/>
      <c r="U336" s="75">
        <v>127163.54</v>
      </c>
      <c r="V336" s="75">
        <v>24161.07</v>
      </c>
      <c r="W336" s="75">
        <v>151324.60999999999</v>
      </c>
      <c r="X336" s="75">
        <v>302649.21999999997</v>
      </c>
    </row>
    <row r="337" spans="1:24" ht="28.8" x14ac:dyDescent="0.3">
      <c r="A337" s="4">
        <v>300</v>
      </c>
      <c r="B337" s="4" t="s">
        <v>603</v>
      </c>
      <c r="C337" s="4">
        <v>40161504</v>
      </c>
      <c r="D337" s="4" t="s">
        <v>11</v>
      </c>
      <c r="E337" s="54" t="s">
        <v>603</v>
      </c>
      <c r="F337" s="4">
        <v>1</v>
      </c>
      <c r="G337" s="4" t="s">
        <v>592</v>
      </c>
      <c r="H337" s="3">
        <v>593571</v>
      </c>
      <c r="I337" s="3">
        <f t="shared" si="27"/>
        <v>593571</v>
      </c>
      <c r="J337" s="92">
        <v>1</v>
      </c>
      <c r="K337" s="104">
        <f t="shared" si="28"/>
        <v>2</v>
      </c>
      <c r="L337" s="74">
        <v>390799.5</v>
      </c>
      <c r="M337" s="75">
        <v>328402.94</v>
      </c>
      <c r="N337" s="75">
        <v>62396.56</v>
      </c>
      <c r="O337" s="75">
        <v>390799.5</v>
      </c>
      <c r="P337" s="76">
        <f t="shared" si="29"/>
        <v>781599</v>
      </c>
      <c r="Q337" s="93"/>
      <c r="R337" s="93"/>
      <c r="U337" s="75">
        <v>7476.17</v>
      </c>
      <c r="V337" s="75">
        <v>1420.47</v>
      </c>
      <c r="W337" s="75">
        <v>8896.64</v>
      </c>
      <c r="X337" s="75">
        <v>489315.19999999995</v>
      </c>
    </row>
    <row r="338" spans="1:24" ht="43.2" x14ac:dyDescent="0.3">
      <c r="A338" s="4">
        <v>301</v>
      </c>
      <c r="B338" s="4" t="s">
        <v>604</v>
      </c>
      <c r="C338" s="4">
        <v>15121806</v>
      </c>
      <c r="D338" s="4" t="s">
        <v>69</v>
      </c>
      <c r="E338" s="54" t="s">
        <v>604</v>
      </c>
      <c r="F338" s="4">
        <v>2</v>
      </c>
      <c r="G338" s="4" t="s">
        <v>592</v>
      </c>
      <c r="H338" s="3">
        <v>911349</v>
      </c>
      <c r="I338" s="3">
        <f t="shared" si="27"/>
        <v>1822698</v>
      </c>
      <c r="J338" s="92"/>
      <c r="K338" s="104">
        <f t="shared" si="28"/>
        <v>2</v>
      </c>
      <c r="L338" s="74">
        <v>600074.74</v>
      </c>
      <c r="M338" s="75">
        <v>504264.49</v>
      </c>
      <c r="N338" s="75">
        <v>95810.25</v>
      </c>
      <c r="O338" s="75">
        <v>600074.74</v>
      </c>
      <c r="P338" s="76">
        <f t="shared" si="29"/>
        <v>1200149.48</v>
      </c>
      <c r="Q338" s="93"/>
      <c r="R338" s="93"/>
      <c r="U338" s="75">
        <v>13374.81</v>
      </c>
      <c r="V338" s="75">
        <v>2541.21</v>
      </c>
      <c r="W338" s="75">
        <v>15916.02</v>
      </c>
      <c r="X338" s="75">
        <v>875381.1</v>
      </c>
    </row>
    <row r="339" spans="1:24" ht="57.6" x14ac:dyDescent="0.3">
      <c r="A339" s="4">
        <v>302</v>
      </c>
      <c r="B339" s="4" t="s">
        <v>605</v>
      </c>
      <c r="C339" s="4">
        <v>40161513</v>
      </c>
      <c r="D339" s="4" t="s">
        <v>11</v>
      </c>
      <c r="E339" s="54" t="s">
        <v>606</v>
      </c>
      <c r="F339" s="4">
        <v>1</v>
      </c>
      <c r="G339" s="4" t="s">
        <v>592</v>
      </c>
      <c r="H339" s="3">
        <v>1362605</v>
      </c>
      <c r="I339" s="3">
        <f t="shared" si="27"/>
        <v>1362605</v>
      </c>
      <c r="J339" s="92"/>
      <c r="K339" s="104">
        <f t="shared" si="28"/>
        <v>1</v>
      </c>
      <c r="L339" s="74">
        <v>897173.77</v>
      </c>
      <c r="M339" s="75">
        <v>753927.54</v>
      </c>
      <c r="N339" s="75">
        <v>143246.23000000001</v>
      </c>
      <c r="O339" s="75">
        <v>897173.77</v>
      </c>
      <c r="P339" s="76">
        <f t="shared" si="29"/>
        <v>897173.77</v>
      </c>
      <c r="Q339" s="93"/>
      <c r="R339" s="93"/>
      <c r="U339" s="75">
        <v>98013.32</v>
      </c>
      <c r="V339" s="75">
        <v>18622.53</v>
      </c>
      <c r="W339" s="75">
        <v>116635.85</v>
      </c>
      <c r="X339" s="75">
        <v>2915896.25</v>
      </c>
    </row>
    <row r="340" spans="1:24" ht="57.6" x14ac:dyDescent="0.3">
      <c r="A340" s="4">
        <v>303</v>
      </c>
      <c r="B340" s="4" t="s">
        <v>607</v>
      </c>
      <c r="C340" s="4">
        <v>40161513</v>
      </c>
      <c r="D340" s="4" t="s">
        <v>11</v>
      </c>
      <c r="E340" s="54" t="s">
        <v>607</v>
      </c>
      <c r="F340" s="4">
        <v>1</v>
      </c>
      <c r="G340" s="4" t="s">
        <v>592</v>
      </c>
      <c r="H340" s="3">
        <v>1413425</v>
      </c>
      <c r="I340" s="3">
        <f t="shared" si="27"/>
        <v>1413425</v>
      </c>
      <c r="J340" s="92"/>
      <c r="K340" s="104">
        <f t="shared" si="28"/>
        <v>1</v>
      </c>
      <c r="L340" s="74">
        <v>930638.23</v>
      </c>
      <c r="M340" s="75">
        <v>782048.93</v>
      </c>
      <c r="N340" s="75">
        <v>148589.29999999999</v>
      </c>
      <c r="O340" s="75">
        <v>930638.23</v>
      </c>
      <c r="P340" s="76">
        <f t="shared" si="29"/>
        <v>930638.23</v>
      </c>
      <c r="Q340" s="77" t="s">
        <v>685</v>
      </c>
      <c r="R340" s="78" t="s">
        <v>686</v>
      </c>
      <c r="U340" s="75">
        <v>13100.45</v>
      </c>
      <c r="V340" s="75">
        <v>2489.09</v>
      </c>
      <c r="W340" s="75">
        <v>15589.54</v>
      </c>
      <c r="X340" s="75">
        <v>311790.80000000005</v>
      </c>
    </row>
    <row r="341" spans="1:24" ht="21" customHeight="1" x14ac:dyDescent="0.3">
      <c r="A341" s="155" t="s">
        <v>14</v>
      </c>
      <c r="B341" s="155"/>
      <c r="C341" s="155"/>
      <c r="D341" s="155"/>
      <c r="E341" s="155"/>
      <c r="F341" s="155"/>
      <c r="G341" s="155"/>
      <c r="H341" s="155"/>
      <c r="I341" s="95">
        <f>SUM(I327:I340)</f>
        <v>9343300</v>
      </c>
      <c r="J341" s="96"/>
      <c r="K341" s="104">
        <f t="shared" si="28"/>
        <v>0</v>
      </c>
      <c r="L341" s="97"/>
      <c r="M341" s="6"/>
      <c r="N341" s="6"/>
      <c r="O341" s="6"/>
      <c r="P341" s="81">
        <f>SUM(P327:P340)</f>
        <v>9335684.0700000003</v>
      </c>
      <c r="Q341" s="86">
        <v>9343300</v>
      </c>
      <c r="R341" s="6">
        <f>I341-P341</f>
        <v>7615.929999999702</v>
      </c>
      <c r="U341" s="75">
        <v>257070.64</v>
      </c>
      <c r="V341" s="75">
        <v>48843.42</v>
      </c>
      <c r="W341" s="75">
        <v>305914.06</v>
      </c>
      <c r="X341" s="75">
        <v>1223656.24</v>
      </c>
    </row>
    <row r="342" spans="1:24" ht="41.25" customHeight="1" x14ac:dyDescent="0.3">
      <c r="A342" s="155" t="s">
        <v>608</v>
      </c>
      <c r="B342" s="155"/>
      <c r="C342" s="155"/>
      <c r="D342" s="155"/>
      <c r="E342" s="155"/>
      <c r="F342" s="155"/>
      <c r="G342" s="155"/>
      <c r="H342" s="155"/>
      <c r="I342" s="155"/>
      <c r="J342" s="2"/>
      <c r="K342" s="64">
        <f t="shared" si="28"/>
        <v>0</v>
      </c>
      <c r="L342" s="87"/>
      <c r="M342" s="2"/>
      <c r="N342" s="2"/>
      <c r="O342" s="2"/>
      <c r="P342" s="2"/>
      <c r="Q342" s="88"/>
      <c r="R342" s="88"/>
      <c r="U342" s="75">
        <v>413384.4</v>
      </c>
      <c r="V342" s="75">
        <v>78543.039999999994</v>
      </c>
      <c r="W342" s="75">
        <v>491927.44</v>
      </c>
      <c r="X342" s="75">
        <v>1967709.76</v>
      </c>
    </row>
    <row r="343" spans="1:24" ht="41.25" customHeight="1" x14ac:dyDescent="0.3">
      <c r="A343" s="2" t="s">
        <v>1</v>
      </c>
      <c r="B343" s="2" t="s">
        <v>2</v>
      </c>
      <c r="C343" s="2" t="s">
        <v>3</v>
      </c>
      <c r="D343" s="2" t="s">
        <v>4</v>
      </c>
      <c r="E343" s="64" t="s">
        <v>5</v>
      </c>
      <c r="F343" s="2" t="s">
        <v>676</v>
      </c>
      <c r="G343" s="2" t="s">
        <v>7</v>
      </c>
      <c r="H343" s="2" t="s">
        <v>677</v>
      </c>
      <c r="I343" s="2" t="s">
        <v>678</v>
      </c>
      <c r="J343" s="65" t="s">
        <v>679</v>
      </c>
      <c r="K343" s="66" t="s">
        <v>680</v>
      </c>
      <c r="L343" s="68"/>
      <c r="M343" s="68" t="s">
        <v>687</v>
      </c>
      <c r="N343" s="68"/>
      <c r="O343" s="68"/>
      <c r="P343" s="68" t="s">
        <v>9</v>
      </c>
      <c r="Q343" s="88"/>
      <c r="R343" s="88"/>
      <c r="U343" s="75">
        <v>548641.41</v>
      </c>
      <c r="V343" s="75">
        <v>104241.87</v>
      </c>
      <c r="W343" s="75">
        <v>652883.28</v>
      </c>
      <c r="X343" s="75">
        <v>2611533.12</v>
      </c>
    </row>
    <row r="344" spans="1:24" ht="43.2" x14ac:dyDescent="0.3">
      <c r="A344" s="4">
        <v>304</v>
      </c>
      <c r="B344" s="4" t="s">
        <v>609</v>
      </c>
      <c r="C344" s="4">
        <v>39121400</v>
      </c>
      <c r="D344" s="4" t="s">
        <v>11</v>
      </c>
      <c r="E344" s="54" t="s">
        <v>610</v>
      </c>
      <c r="F344" s="4">
        <v>2</v>
      </c>
      <c r="G344" s="4" t="s">
        <v>611</v>
      </c>
      <c r="H344" s="3">
        <v>654060</v>
      </c>
      <c r="I344" s="3">
        <f t="shared" ref="I344:I359" si="30">H344*F344</f>
        <v>1308120</v>
      </c>
      <c r="J344" s="92"/>
      <c r="K344" s="104">
        <f t="shared" ref="K344:K361" si="31">J344+F344</f>
        <v>2</v>
      </c>
      <c r="L344" s="74">
        <v>430630.36</v>
      </c>
      <c r="M344" s="75">
        <v>361874.25</v>
      </c>
      <c r="N344" s="75">
        <v>68756.11</v>
      </c>
      <c r="O344" s="75">
        <v>430630.36</v>
      </c>
      <c r="P344" s="76">
        <f t="shared" ref="P344:P359" si="32">L344*K344</f>
        <v>861260.72</v>
      </c>
      <c r="Q344" s="93"/>
      <c r="R344" s="93"/>
      <c r="U344" s="75">
        <v>424770.13</v>
      </c>
      <c r="V344" s="75">
        <v>80706.320000000007</v>
      </c>
      <c r="W344" s="75">
        <v>505476.45</v>
      </c>
      <c r="X344" s="75">
        <v>2021905.8</v>
      </c>
    </row>
    <row r="345" spans="1:24" ht="43.2" x14ac:dyDescent="0.3">
      <c r="A345" s="4">
        <v>305</v>
      </c>
      <c r="B345" s="4" t="s">
        <v>612</v>
      </c>
      <c r="C345" s="4">
        <v>39121419</v>
      </c>
      <c r="D345" s="4" t="s">
        <v>11</v>
      </c>
      <c r="E345" s="54" t="s">
        <v>613</v>
      </c>
      <c r="F345" s="4">
        <v>2</v>
      </c>
      <c r="G345" s="4" t="s">
        <v>611</v>
      </c>
      <c r="H345" s="3">
        <v>748950</v>
      </c>
      <c r="I345" s="3">
        <f t="shared" si="30"/>
        <v>1497900</v>
      </c>
      <c r="J345" s="92"/>
      <c r="K345" s="104">
        <f t="shared" si="31"/>
        <v>2</v>
      </c>
      <c r="L345" s="74">
        <v>493070.12</v>
      </c>
      <c r="M345" s="75">
        <v>414344.64</v>
      </c>
      <c r="N345" s="75">
        <v>78725.48</v>
      </c>
      <c r="O345" s="75">
        <v>493070.12</v>
      </c>
      <c r="P345" s="76">
        <f t="shared" si="32"/>
        <v>986140.24</v>
      </c>
      <c r="Q345" s="93"/>
      <c r="R345" s="93"/>
      <c r="U345" s="75">
        <v>898169.68</v>
      </c>
      <c r="V345" s="75">
        <v>170652.24</v>
      </c>
      <c r="W345" s="75">
        <v>1068821.92</v>
      </c>
      <c r="X345" s="75">
        <v>4275287.68</v>
      </c>
    </row>
    <row r="346" spans="1:24" ht="43.2" x14ac:dyDescent="0.3">
      <c r="A346" s="4">
        <v>306</v>
      </c>
      <c r="B346" s="4" t="s">
        <v>614</v>
      </c>
      <c r="C346" s="4">
        <v>26111700</v>
      </c>
      <c r="D346" s="4" t="s">
        <v>21</v>
      </c>
      <c r="E346" s="54" t="s">
        <v>615</v>
      </c>
      <c r="F346" s="4">
        <v>2</v>
      </c>
      <c r="G346" s="4" t="s">
        <v>611</v>
      </c>
      <c r="H346" s="3">
        <v>333452</v>
      </c>
      <c r="I346" s="3">
        <f t="shared" si="30"/>
        <v>666904</v>
      </c>
      <c r="J346" s="92"/>
      <c r="K346" s="104">
        <f t="shared" si="31"/>
        <v>2</v>
      </c>
      <c r="L346" s="74">
        <v>219559.45</v>
      </c>
      <c r="M346" s="75">
        <v>184503.74</v>
      </c>
      <c r="N346" s="75">
        <v>35055.71</v>
      </c>
      <c r="O346" s="75">
        <v>219559.45</v>
      </c>
      <c r="P346" s="76">
        <f t="shared" si="32"/>
        <v>439118.9</v>
      </c>
      <c r="Q346" s="93"/>
      <c r="R346" s="93"/>
      <c r="U346" s="75">
        <v>10562.67</v>
      </c>
      <c r="V346" s="75">
        <v>2006.91</v>
      </c>
      <c r="W346" s="75">
        <v>12569.58</v>
      </c>
      <c r="X346" s="75">
        <v>377087.4</v>
      </c>
    </row>
    <row r="347" spans="1:24" ht="43.2" x14ac:dyDescent="0.3">
      <c r="A347" s="4">
        <v>307</v>
      </c>
      <c r="B347" s="4" t="s">
        <v>616</v>
      </c>
      <c r="C347" s="4">
        <v>60104912</v>
      </c>
      <c r="D347" s="4" t="s">
        <v>21</v>
      </c>
      <c r="E347" s="54" t="s">
        <v>617</v>
      </c>
      <c r="F347" s="4">
        <v>2</v>
      </c>
      <c r="G347" s="4" t="s">
        <v>611</v>
      </c>
      <c r="H347" s="3">
        <v>229918</v>
      </c>
      <c r="I347" s="3">
        <f t="shared" si="30"/>
        <v>459836</v>
      </c>
      <c r="J347" s="92"/>
      <c r="K347" s="104">
        <f t="shared" si="31"/>
        <v>2</v>
      </c>
      <c r="L347" s="74">
        <v>151324.60999999999</v>
      </c>
      <c r="M347" s="75">
        <v>127163.54</v>
      </c>
      <c r="N347" s="75">
        <v>24161.07</v>
      </c>
      <c r="O347" s="75">
        <v>151324.60999999999</v>
      </c>
      <c r="P347" s="76">
        <f t="shared" si="32"/>
        <v>302649.21999999997</v>
      </c>
      <c r="Q347" s="93"/>
      <c r="R347" s="93"/>
      <c r="U347" s="75">
        <v>16941.419999999998</v>
      </c>
      <c r="V347" s="75">
        <v>3218.87</v>
      </c>
      <c r="W347" s="75">
        <v>20160.29</v>
      </c>
      <c r="X347" s="75">
        <v>141122.03</v>
      </c>
    </row>
    <row r="348" spans="1:24" ht="28.8" x14ac:dyDescent="0.3">
      <c r="A348" s="4">
        <v>308</v>
      </c>
      <c r="B348" s="4" t="s">
        <v>618</v>
      </c>
      <c r="C348" s="4">
        <v>26111702</v>
      </c>
      <c r="D348" s="4" t="s">
        <v>619</v>
      </c>
      <c r="E348" s="54" t="s">
        <v>618</v>
      </c>
      <c r="F348" s="4">
        <v>55</v>
      </c>
      <c r="G348" s="4" t="s">
        <v>620</v>
      </c>
      <c r="H348" s="3">
        <v>13578</v>
      </c>
      <c r="I348" s="3">
        <f t="shared" si="30"/>
        <v>746790</v>
      </c>
      <c r="J348" s="92">
        <v>150</v>
      </c>
      <c r="K348" s="104">
        <f t="shared" si="31"/>
        <v>205</v>
      </c>
      <c r="L348" s="74">
        <v>8896.64</v>
      </c>
      <c r="M348" s="75">
        <v>7476.17</v>
      </c>
      <c r="N348" s="75">
        <v>1420.47</v>
      </c>
      <c r="O348" s="75">
        <v>8896.64</v>
      </c>
      <c r="P348" s="76">
        <f t="shared" si="32"/>
        <v>1823811.2</v>
      </c>
      <c r="Q348" s="93"/>
      <c r="R348" s="93"/>
      <c r="U348" s="75">
        <v>81483.44</v>
      </c>
      <c r="V348" s="75">
        <v>15481.85</v>
      </c>
      <c r="W348" s="75">
        <v>96965.29</v>
      </c>
      <c r="X348" s="75">
        <v>1551444.64</v>
      </c>
    </row>
    <row r="349" spans="1:24" ht="28.8" x14ac:dyDescent="0.3">
      <c r="A349" s="4">
        <v>309</v>
      </c>
      <c r="B349" s="4" t="s">
        <v>621</v>
      </c>
      <c r="C349" s="4">
        <v>26111702</v>
      </c>
      <c r="D349" s="4" t="s">
        <v>11</v>
      </c>
      <c r="E349" s="54" t="s">
        <v>622</v>
      </c>
      <c r="F349" s="4">
        <v>55</v>
      </c>
      <c r="G349" s="4" t="s">
        <v>620</v>
      </c>
      <c r="H349" s="3">
        <v>24201.0000000006</v>
      </c>
      <c r="I349" s="3">
        <f t="shared" si="30"/>
        <v>1331055.0000000331</v>
      </c>
      <c r="J349" s="92">
        <v>45</v>
      </c>
      <c r="K349" s="104">
        <f t="shared" si="31"/>
        <v>100</v>
      </c>
      <c r="L349" s="74">
        <v>15916.02</v>
      </c>
      <c r="M349" s="75">
        <v>13374.81</v>
      </c>
      <c r="N349" s="75">
        <v>2541.21</v>
      </c>
      <c r="O349" s="75">
        <v>15916.02</v>
      </c>
      <c r="P349" s="76">
        <f t="shared" si="32"/>
        <v>1591602</v>
      </c>
      <c r="Q349" s="93"/>
      <c r="R349" s="93"/>
      <c r="U349" s="89"/>
      <c r="V349" s="89"/>
      <c r="W349" s="90"/>
      <c r="X349" s="91">
        <v>21351299.100000001</v>
      </c>
    </row>
    <row r="350" spans="1:24" ht="28.8" x14ac:dyDescent="0.3">
      <c r="A350" s="4">
        <v>310</v>
      </c>
      <c r="B350" s="4" t="s">
        <v>623</v>
      </c>
      <c r="C350" s="4">
        <v>26111700</v>
      </c>
      <c r="D350" s="4" t="s">
        <v>619</v>
      </c>
      <c r="E350" s="54" t="s">
        <v>624</v>
      </c>
      <c r="F350" s="4">
        <v>25</v>
      </c>
      <c r="G350" s="4" t="s">
        <v>620</v>
      </c>
      <c r="H350" s="3">
        <v>177198</v>
      </c>
      <c r="I350" s="3">
        <f t="shared" si="30"/>
        <v>4429950</v>
      </c>
      <c r="J350" s="92">
        <v>20</v>
      </c>
      <c r="K350" s="104">
        <f t="shared" si="31"/>
        <v>45</v>
      </c>
      <c r="L350" s="74">
        <v>116635.85</v>
      </c>
      <c r="M350" s="75">
        <v>98013.32</v>
      </c>
      <c r="N350" s="75">
        <v>18622.53</v>
      </c>
      <c r="O350" s="75">
        <v>116635.85</v>
      </c>
      <c r="P350" s="76">
        <f t="shared" si="32"/>
        <v>5248613.25</v>
      </c>
      <c r="Q350" s="93"/>
      <c r="R350" s="93"/>
      <c r="U350" s="89"/>
      <c r="V350" s="89"/>
      <c r="W350" s="89"/>
      <c r="X350" s="90"/>
    </row>
    <row r="351" spans="1:24" ht="28.8" x14ac:dyDescent="0.3">
      <c r="A351" s="4">
        <v>311</v>
      </c>
      <c r="B351" s="4" t="s">
        <v>625</v>
      </c>
      <c r="C351" s="4">
        <v>26111706</v>
      </c>
      <c r="D351" s="4" t="s">
        <v>37</v>
      </c>
      <c r="E351" s="54" t="s">
        <v>626</v>
      </c>
      <c r="F351" s="4">
        <v>20</v>
      </c>
      <c r="G351" s="4" t="s">
        <v>620</v>
      </c>
      <c r="H351" s="3">
        <v>23702</v>
      </c>
      <c r="I351" s="3">
        <f t="shared" si="30"/>
        <v>474040</v>
      </c>
      <c r="J351" s="92">
        <v>10</v>
      </c>
      <c r="K351" s="104">
        <f t="shared" si="31"/>
        <v>30</v>
      </c>
      <c r="L351" s="74">
        <v>15589.54</v>
      </c>
      <c r="M351" s="75">
        <v>13100.45</v>
      </c>
      <c r="N351" s="75">
        <v>2489.09</v>
      </c>
      <c r="O351" s="75">
        <v>15589.54</v>
      </c>
      <c r="P351" s="76">
        <f t="shared" si="32"/>
        <v>467686.2</v>
      </c>
      <c r="Q351" s="93"/>
      <c r="R351" s="93"/>
      <c r="U351" s="75">
        <v>26063.73</v>
      </c>
      <c r="V351" s="75">
        <v>4952.1099999999997</v>
      </c>
      <c r="W351" s="75">
        <v>31015.84</v>
      </c>
      <c r="X351" s="75">
        <v>310158.40000000002</v>
      </c>
    </row>
    <row r="352" spans="1:24" ht="28.8" x14ac:dyDescent="0.3">
      <c r="A352" s="4">
        <v>312</v>
      </c>
      <c r="B352" s="4" t="s">
        <v>627</v>
      </c>
      <c r="C352" s="4">
        <v>26111706</v>
      </c>
      <c r="D352" s="4" t="s">
        <v>11</v>
      </c>
      <c r="E352" s="54" t="s">
        <v>628</v>
      </c>
      <c r="F352" s="4">
        <v>4</v>
      </c>
      <c r="G352" s="4" t="s">
        <v>620</v>
      </c>
      <c r="H352" s="3">
        <v>464604</v>
      </c>
      <c r="I352" s="3">
        <f t="shared" si="30"/>
        <v>1858416</v>
      </c>
      <c r="J352" s="92"/>
      <c r="K352" s="104">
        <f t="shared" si="31"/>
        <v>4</v>
      </c>
      <c r="L352" s="74">
        <v>305914.06</v>
      </c>
      <c r="M352" s="75">
        <v>257070.64</v>
      </c>
      <c r="N352" s="75">
        <v>48843.42</v>
      </c>
      <c r="O352" s="75">
        <v>305914.06</v>
      </c>
      <c r="P352" s="76">
        <f t="shared" si="32"/>
        <v>1223656.24</v>
      </c>
      <c r="Q352" s="93"/>
      <c r="R352" s="93"/>
      <c r="U352" s="75">
        <v>159400.26</v>
      </c>
      <c r="V352" s="75">
        <v>30286.05</v>
      </c>
      <c r="W352" s="75">
        <v>189686.31</v>
      </c>
      <c r="X352" s="75">
        <v>189686.31</v>
      </c>
    </row>
    <row r="353" spans="1:24" ht="28.8" x14ac:dyDescent="0.3">
      <c r="A353" s="4">
        <v>313</v>
      </c>
      <c r="B353" s="4" t="s">
        <v>629</v>
      </c>
      <c r="C353" s="4">
        <v>26111703</v>
      </c>
      <c r="D353" s="4" t="s">
        <v>11</v>
      </c>
      <c r="E353" s="54" t="s">
        <v>629</v>
      </c>
      <c r="F353" s="4">
        <v>4</v>
      </c>
      <c r="G353" s="4" t="s">
        <v>620</v>
      </c>
      <c r="H353" s="3">
        <v>747127</v>
      </c>
      <c r="I353" s="3">
        <f t="shared" si="30"/>
        <v>2988508</v>
      </c>
      <c r="J353" s="92"/>
      <c r="K353" s="104">
        <f t="shared" si="31"/>
        <v>4</v>
      </c>
      <c r="L353" s="74">
        <v>491927.44</v>
      </c>
      <c r="M353" s="75">
        <v>413384.4</v>
      </c>
      <c r="N353" s="75">
        <v>78543.039999999994</v>
      </c>
      <c r="O353" s="75">
        <v>491927.44</v>
      </c>
      <c r="P353" s="76">
        <f t="shared" si="32"/>
        <v>1967709.76</v>
      </c>
      <c r="Q353" s="93"/>
      <c r="R353" s="93"/>
      <c r="U353" s="89"/>
      <c r="V353" s="89"/>
      <c r="W353" s="90"/>
      <c r="X353" s="91">
        <v>499844.71</v>
      </c>
    </row>
    <row r="354" spans="1:24" ht="28.8" x14ac:dyDescent="0.3">
      <c r="A354" s="4">
        <v>314</v>
      </c>
      <c r="B354" s="4" t="s">
        <v>630</v>
      </c>
      <c r="C354" s="4">
        <v>26111702</v>
      </c>
      <c r="D354" s="4" t="s">
        <v>11</v>
      </c>
      <c r="E354" s="54" t="s">
        <v>630</v>
      </c>
      <c r="F354" s="4">
        <v>4</v>
      </c>
      <c r="G354" s="4" t="s">
        <v>620</v>
      </c>
      <c r="H354" s="3">
        <v>991600</v>
      </c>
      <c r="I354" s="3">
        <f t="shared" si="30"/>
        <v>3966400</v>
      </c>
      <c r="J354" s="92">
        <v>2</v>
      </c>
      <c r="K354" s="104">
        <f t="shared" si="31"/>
        <v>6</v>
      </c>
      <c r="L354" s="74">
        <v>652883.28</v>
      </c>
      <c r="M354" s="75">
        <v>548641.41</v>
      </c>
      <c r="N354" s="75">
        <v>104241.87</v>
      </c>
      <c r="O354" s="75">
        <v>652883.28</v>
      </c>
      <c r="P354" s="76">
        <f t="shared" si="32"/>
        <v>3917299.68</v>
      </c>
      <c r="Q354" s="93"/>
      <c r="R354" s="93"/>
      <c r="U354" s="89"/>
      <c r="V354" s="89"/>
      <c r="W354" s="89"/>
      <c r="X354" s="90"/>
    </row>
    <row r="355" spans="1:24" ht="28.8" x14ac:dyDescent="0.3">
      <c r="A355" s="4">
        <v>315</v>
      </c>
      <c r="B355" s="4" t="s">
        <v>631</v>
      </c>
      <c r="C355" s="4">
        <v>26111702</v>
      </c>
      <c r="D355" s="4" t="s">
        <v>11</v>
      </c>
      <c r="E355" s="54" t="s">
        <v>632</v>
      </c>
      <c r="F355" s="4">
        <v>4</v>
      </c>
      <c r="G355" s="4" t="s">
        <v>620</v>
      </c>
      <c r="H355" s="3">
        <v>767690</v>
      </c>
      <c r="I355" s="3">
        <f t="shared" si="30"/>
        <v>3070760</v>
      </c>
      <c r="J355" s="92">
        <v>2</v>
      </c>
      <c r="K355" s="104">
        <f t="shared" si="31"/>
        <v>6</v>
      </c>
      <c r="L355" s="74">
        <v>505476.45</v>
      </c>
      <c r="M355" s="75">
        <v>424770.13</v>
      </c>
      <c r="N355" s="75">
        <v>80706.320000000007</v>
      </c>
      <c r="O355" s="75">
        <v>505476.45</v>
      </c>
      <c r="P355" s="76">
        <f t="shared" si="32"/>
        <v>3032858.7</v>
      </c>
      <c r="Q355" s="93"/>
      <c r="R355" s="93"/>
      <c r="U355" s="75">
        <v>9602.43</v>
      </c>
      <c r="V355" s="75">
        <v>1824.46</v>
      </c>
      <c r="W355" s="75">
        <v>11426.89</v>
      </c>
      <c r="X355" s="75">
        <v>45707.56</v>
      </c>
    </row>
    <row r="356" spans="1:24" ht="28.8" x14ac:dyDescent="0.3">
      <c r="A356" s="4">
        <v>316</v>
      </c>
      <c r="B356" s="4" t="s">
        <v>633</v>
      </c>
      <c r="C356" s="4">
        <v>26111711</v>
      </c>
      <c r="D356" s="4" t="s">
        <v>11</v>
      </c>
      <c r="E356" s="54" t="s">
        <v>633</v>
      </c>
      <c r="F356" s="4">
        <v>4</v>
      </c>
      <c r="G356" s="4" t="s">
        <v>620</v>
      </c>
      <c r="H356" s="3">
        <v>1623345</v>
      </c>
      <c r="I356" s="3">
        <f t="shared" si="30"/>
        <v>6493380</v>
      </c>
      <c r="J356" s="92">
        <v>2</v>
      </c>
      <c r="K356" s="104">
        <f t="shared" si="31"/>
        <v>6</v>
      </c>
      <c r="L356" s="74">
        <v>1068821.92</v>
      </c>
      <c r="M356" s="75">
        <v>898169.68</v>
      </c>
      <c r="N356" s="75">
        <v>170652.24</v>
      </c>
      <c r="O356" s="75">
        <v>1068821.92</v>
      </c>
      <c r="P356" s="76">
        <f t="shared" si="32"/>
        <v>6412931.5199999996</v>
      </c>
      <c r="Q356" s="93"/>
      <c r="R356" s="93"/>
      <c r="U356" s="75">
        <v>2880.73</v>
      </c>
      <c r="V356" s="75">
        <v>547.34</v>
      </c>
      <c r="W356" s="75">
        <v>3428.07</v>
      </c>
      <c r="X356" s="75">
        <v>143978.94</v>
      </c>
    </row>
    <row r="357" spans="1:24" ht="28.8" x14ac:dyDescent="0.3">
      <c r="A357" s="4">
        <v>317</v>
      </c>
      <c r="B357" s="4" t="s">
        <v>634</v>
      </c>
      <c r="C357" s="4">
        <v>39111710</v>
      </c>
      <c r="D357" s="4" t="s">
        <v>11</v>
      </c>
      <c r="E357" s="54" t="s">
        <v>635</v>
      </c>
      <c r="F357" s="4">
        <v>30</v>
      </c>
      <c r="G357" s="4" t="s">
        <v>636</v>
      </c>
      <c r="H357" s="3">
        <v>19090.000000000298</v>
      </c>
      <c r="I357" s="3">
        <f t="shared" si="30"/>
        <v>572700.00000000896</v>
      </c>
      <c r="J357" s="92">
        <v>8</v>
      </c>
      <c r="K357" s="104">
        <f t="shared" si="31"/>
        <v>38</v>
      </c>
      <c r="L357" s="74">
        <v>12569.58</v>
      </c>
      <c r="M357" s="75">
        <v>10562.67</v>
      </c>
      <c r="N357" s="75">
        <v>2006.91</v>
      </c>
      <c r="O357" s="75">
        <v>12569.58</v>
      </c>
      <c r="P357" s="76">
        <f t="shared" si="32"/>
        <v>477644.04</v>
      </c>
      <c r="Q357" s="93"/>
      <c r="R357" s="93"/>
      <c r="U357" s="75">
        <v>2606.37</v>
      </c>
      <c r="V357" s="75">
        <v>495.21</v>
      </c>
      <c r="W357" s="75">
        <v>3101.58</v>
      </c>
      <c r="X357" s="75">
        <v>124063.2</v>
      </c>
    </row>
    <row r="358" spans="1:24" ht="28.8" x14ac:dyDescent="0.3">
      <c r="A358" s="4">
        <v>318</v>
      </c>
      <c r="B358" s="4" t="s">
        <v>637</v>
      </c>
      <c r="C358" s="4">
        <v>26101732</v>
      </c>
      <c r="D358" s="4" t="s">
        <v>11</v>
      </c>
      <c r="E358" s="54" t="s">
        <v>637</v>
      </c>
      <c r="F358" s="4">
        <v>7</v>
      </c>
      <c r="G358" s="4" t="s">
        <v>638</v>
      </c>
      <c r="H358" s="3">
        <v>30623.000000000899</v>
      </c>
      <c r="I358" s="3">
        <f t="shared" si="30"/>
        <v>214361.00000000629</v>
      </c>
      <c r="J358" s="92">
        <v>2</v>
      </c>
      <c r="K358" s="104">
        <f t="shared" si="31"/>
        <v>9</v>
      </c>
      <c r="L358" s="74">
        <v>20160.29</v>
      </c>
      <c r="M358" s="75">
        <v>16941.419999999998</v>
      </c>
      <c r="N358" s="75">
        <v>3218.87</v>
      </c>
      <c r="O358" s="75">
        <v>20160.29</v>
      </c>
      <c r="P358" s="76">
        <f t="shared" si="32"/>
        <v>181442.61000000002</v>
      </c>
      <c r="Q358" s="93"/>
      <c r="R358" s="93"/>
      <c r="U358" s="75">
        <v>4801.21</v>
      </c>
      <c r="V358" s="75">
        <v>912.23</v>
      </c>
      <c r="W358" s="75">
        <v>5713.44</v>
      </c>
      <c r="X358" s="75">
        <v>28567.199999999997</v>
      </c>
    </row>
    <row r="359" spans="1:24" ht="28.8" x14ac:dyDescent="0.3">
      <c r="A359" s="4">
        <v>319</v>
      </c>
      <c r="B359" s="4" t="s">
        <v>639</v>
      </c>
      <c r="C359" s="4">
        <v>26111711</v>
      </c>
      <c r="D359" s="4" t="s">
        <v>11</v>
      </c>
      <c r="E359" s="54" t="s">
        <v>640</v>
      </c>
      <c r="F359" s="4">
        <v>16</v>
      </c>
      <c r="G359" s="4" t="s">
        <v>620</v>
      </c>
      <c r="H359" s="3">
        <v>147362</v>
      </c>
      <c r="I359" s="3">
        <f t="shared" si="30"/>
        <v>2357792</v>
      </c>
      <c r="J359" s="92">
        <v>20</v>
      </c>
      <c r="K359" s="104">
        <f t="shared" si="31"/>
        <v>36</v>
      </c>
      <c r="L359" s="74">
        <v>96965.29</v>
      </c>
      <c r="M359" s="75">
        <v>81483.44</v>
      </c>
      <c r="N359" s="75">
        <v>15481.85</v>
      </c>
      <c r="O359" s="75">
        <v>96965.29</v>
      </c>
      <c r="P359" s="76">
        <f t="shared" si="32"/>
        <v>3490750.44</v>
      </c>
      <c r="Q359" s="77" t="s">
        <v>685</v>
      </c>
      <c r="R359" s="78" t="s">
        <v>686</v>
      </c>
      <c r="U359" s="75">
        <v>4321.09</v>
      </c>
      <c r="V359" s="75">
        <v>821.01</v>
      </c>
      <c r="W359" s="75">
        <v>5142.1000000000004</v>
      </c>
      <c r="X359" s="75">
        <v>66847.3</v>
      </c>
    </row>
    <row r="360" spans="1:24" ht="21" customHeight="1" x14ac:dyDescent="0.3">
      <c r="A360" s="155" t="s">
        <v>14</v>
      </c>
      <c r="B360" s="155"/>
      <c r="C360" s="155"/>
      <c r="D360" s="155"/>
      <c r="E360" s="155"/>
      <c r="F360" s="155"/>
      <c r="G360" s="155"/>
      <c r="H360" s="155"/>
      <c r="I360" s="95">
        <f>SUM(I344:I359)</f>
        <v>32436912.000000048</v>
      </c>
      <c r="J360" s="96"/>
      <c r="K360" s="104">
        <f t="shared" si="31"/>
        <v>0</v>
      </c>
      <c r="L360" s="97"/>
      <c r="M360" s="6"/>
      <c r="N360" s="6"/>
      <c r="O360" s="6"/>
      <c r="P360" s="81">
        <f>SUM(P344:P359)</f>
        <v>32425174.719999999</v>
      </c>
      <c r="Q360" s="86">
        <v>32436912</v>
      </c>
      <c r="R360" s="6">
        <f>I360-P360</f>
        <v>11737.280000049621</v>
      </c>
      <c r="U360" s="75">
        <v>6035.81</v>
      </c>
      <c r="V360" s="75">
        <v>1146.8</v>
      </c>
      <c r="W360" s="75">
        <v>7182.61</v>
      </c>
      <c r="X360" s="75">
        <v>43095.659999999996</v>
      </c>
    </row>
    <row r="361" spans="1:24" ht="41.25" customHeight="1" x14ac:dyDescent="0.3">
      <c r="A361" s="155" t="s">
        <v>641</v>
      </c>
      <c r="B361" s="155"/>
      <c r="C361" s="155"/>
      <c r="D361" s="155"/>
      <c r="E361" s="155"/>
      <c r="F361" s="155"/>
      <c r="G361" s="155"/>
      <c r="H361" s="155"/>
      <c r="I361" s="155"/>
      <c r="J361" s="2"/>
      <c r="K361" s="64">
        <f t="shared" si="31"/>
        <v>0</v>
      </c>
      <c r="L361" s="87"/>
      <c r="M361" s="2"/>
      <c r="N361" s="2"/>
      <c r="O361" s="2"/>
      <c r="P361" s="2"/>
      <c r="Q361" s="88"/>
      <c r="R361" s="88"/>
    </row>
    <row r="362" spans="1:24" ht="41.25" customHeight="1" thickBot="1" x14ac:dyDescent="0.35">
      <c r="A362" s="2" t="s">
        <v>1</v>
      </c>
      <c r="B362" s="2" t="s">
        <v>2</v>
      </c>
      <c r="C362" s="2" t="s">
        <v>3</v>
      </c>
      <c r="D362" s="2" t="s">
        <v>4</v>
      </c>
      <c r="E362" s="64" t="s">
        <v>5</v>
      </c>
      <c r="F362" s="2" t="s">
        <v>676</v>
      </c>
      <c r="G362" s="2" t="s">
        <v>7</v>
      </c>
      <c r="H362" s="2" t="s">
        <v>677</v>
      </c>
      <c r="I362" s="2" t="s">
        <v>678</v>
      </c>
      <c r="J362" s="65" t="s">
        <v>679</v>
      </c>
      <c r="K362" s="66" t="s">
        <v>680</v>
      </c>
      <c r="L362" s="68"/>
      <c r="M362" s="68" t="s">
        <v>687</v>
      </c>
      <c r="N362" s="68"/>
      <c r="O362" s="68"/>
      <c r="P362" s="68" t="s">
        <v>9</v>
      </c>
      <c r="U362" s="156"/>
      <c r="V362" s="156"/>
      <c r="W362" s="157"/>
      <c r="X362" s="108">
        <v>452259.86</v>
      </c>
    </row>
    <row r="363" spans="1:24" ht="29.4" thickBot="1" x14ac:dyDescent="0.35">
      <c r="A363" s="4">
        <v>320</v>
      </c>
      <c r="B363" s="4" t="s">
        <v>642</v>
      </c>
      <c r="C363" s="4">
        <v>39211000</v>
      </c>
      <c r="D363" s="4" t="s">
        <v>11</v>
      </c>
      <c r="E363" s="54" t="s">
        <v>643</v>
      </c>
      <c r="F363" s="4">
        <v>10</v>
      </c>
      <c r="G363" s="4" t="s">
        <v>644</v>
      </c>
      <c r="H363" s="3">
        <v>47168.000000000502</v>
      </c>
      <c r="I363" s="3">
        <f>H363*F363</f>
        <v>471680.00000000501</v>
      </c>
      <c r="J363" s="72">
        <v>2</v>
      </c>
      <c r="K363" s="73">
        <f>J363+F363</f>
        <v>12</v>
      </c>
      <c r="L363" s="74">
        <v>31015.84</v>
      </c>
      <c r="M363" s="75">
        <v>26063.73</v>
      </c>
      <c r="N363" s="75">
        <v>4952.1099999999997</v>
      </c>
      <c r="O363" s="75">
        <v>31015.84</v>
      </c>
      <c r="P363" s="76">
        <f>L363*K363</f>
        <v>372190.08</v>
      </c>
      <c r="U363" s="158"/>
      <c r="V363" s="158"/>
      <c r="W363" s="159"/>
      <c r="X363" s="109">
        <v>451631999.99999988</v>
      </c>
    </row>
    <row r="364" spans="1:24" ht="28.8" x14ac:dyDescent="0.3">
      <c r="A364" s="4">
        <v>321</v>
      </c>
      <c r="B364" s="4" t="s">
        <v>645</v>
      </c>
      <c r="C364" s="4">
        <v>39121601</v>
      </c>
      <c r="D364" s="4" t="s">
        <v>11</v>
      </c>
      <c r="E364" s="54" t="s">
        <v>646</v>
      </c>
      <c r="F364" s="4">
        <v>1</v>
      </c>
      <c r="G364" s="4" t="s">
        <v>644</v>
      </c>
      <c r="H364" s="3">
        <v>288163</v>
      </c>
      <c r="I364" s="3">
        <f>H364*F364</f>
        <v>288163</v>
      </c>
      <c r="J364" s="82">
        <v>1</v>
      </c>
      <c r="K364" s="105">
        <f>J364+F364</f>
        <v>2</v>
      </c>
      <c r="L364" s="74">
        <v>189686.31</v>
      </c>
      <c r="M364" s="75">
        <v>159400.26</v>
      </c>
      <c r="N364" s="75">
        <v>30286.05</v>
      </c>
      <c r="O364" s="75">
        <v>189686.31</v>
      </c>
      <c r="P364" s="76">
        <f>L364*K364</f>
        <v>379372.62</v>
      </c>
      <c r="Q364" s="77" t="s">
        <v>685</v>
      </c>
      <c r="R364" s="78" t="s">
        <v>686</v>
      </c>
    </row>
    <row r="365" spans="1:24" ht="21" customHeight="1" x14ac:dyDescent="0.3">
      <c r="A365" s="155" t="s">
        <v>14</v>
      </c>
      <c r="B365" s="155"/>
      <c r="C365" s="155"/>
      <c r="D365" s="155"/>
      <c r="E365" s="155"/>
      <c r="F365" s="155"/>
      <c r="G365" s="155"/>
      <c r="H365" s="155"/>
      <c r="I365" s="81">
        <f>SUM(I363:I364)</f>
        <v>759843.00000000501</v>
      </c>
      <c r="J365" s="96"/>
      <c r="K365" s="104">
        <f>J365+F365</f>
        <v>0</v>
      </c>
      <c r="L365" s="97"/>
      <c r="M365" s="6"/>
      <c r="N365" s="6"/>
      <c r="O365" s="6"/>
      <c r="P365" s="81">
        <f>SUM(P363:P364)</f>
        <v>751562.7</v>
      </c>
      <c r="Q365" s="86">
        <v>759843</v>
      </c>
      <c r="R365" s="6">
        <f>I365-P365</f>
        <v>8280.3000000050524</v>
      </c>
    </row>
    <row r="366" spans="1:24" ht="41.25" customHeight="1" x14ac:dyDescent="0.3">
      <c r="A366" s="155" t="s">
        <v>647</v>
      </c>
      <c r="B366" s="155"/>
      <c r="C366" s="155"/>
      <c r="D366" s="155"/>
      <c r="E366" s="155"/>
      <c r="F366" s="155"/>
      <c r="G366" s="155"/>
      <c r="H366" s="155"/>
      <c r="I366" s="155"/>
      <c r="J366" s="2"/>
      <c r="K366" s="64">
        <f>J366+F366</f>
        <v>0</v>
      </c>
      <c r="L366" s="87"/>
      <c r="M366" s="2"/>
      <c r="N366" s="2"/>
      <c r="O366" s="2"/>
      <c r="P366" s="2"/>
      <c r="Q366" s="88"/>
      <c r="R366" s="88"/>
    </row>
    <row r="367" spans="1:24" ht="41.25" customHeight="1" x14ac:dyDescent="0.3">
      <c r="A367" s="2" t="s">
        <v>1</v>
      </c>
      <c r="B367" s="2" t="s">
        <v>2</v>
      </c>
      <c r="C367" s="2" t="s">
        <v>3</v>
      </c>
      <c r="D367" s="2" t="s">
        <v>4</v>
      </c>
      <c r="E367" s="64" t="s">
        <v>5</v>
      </c>
      <c r="F367" s="2" t="s">
        <v>676</v>
      </c>
      <c r="G367" s="2" t="s">
        <v>7</v>
      </c>
      <c r="H367" s="2" t="s">
        <v>677</v>
      </c>
      <c r="I367" s="2" t="s">
        <v>678</v>
      </c>
      <c r="J367" s="65" t="s">
        <v>679</v>
      </c>
      <c r="K367" s="66" t="s">
        <v>680</v>
      </c>
      <c r="L367" s="68"/>
      <c r="M367" s="68" t="s">
        <v>687</v>
      </c>
      <c r="N367" s="68"/>
      <c r="O367" s="68"/>
      <c r="P367" s="68" t="s">
        <v>9</v>
      </c>
    </row>
    <row r="368" spans="1:24" ht="28.8" x14ac:dyDescent="0.3">
      <c r="A368" s="4">
        <v>322</v>
      </c>
      <c r="B368" s="4" t="s">
        <v>648</v>
      </c>
      <c r="C368" s="4">
        <v>27111907</v>
      </c>
      <c r="D368" s="4" t="s">
        <v>11</v>
      </c>
      <c r="E368" s="54" t="s">
        <v>649</v>
      </c>
      <c r="F368" s="4">
        <v>4</v>
      </c>
      <c r="G368" s="4" t="s">
        <v>650</v>
      </c>
      <c r="H368" s="3">
        <v>17412</v>
      </c>
      <c r="I368" s="3">
        <f t="shared" ref="I368:I373" si="33">H368*F368</f>
        <v>69648</v>
      </c>
      <c r="J368" s="72">
        <v>3</v>
      </c>
      <c r="K368" s="73">
        <f t="shared" ref="K368:K373" si="34">J368+F368</f>
        <v>7</v>
      </c>
      <c r="L368" s="74">
        <v>11426.89</v>
      </c>
      <c r="M368" s="75">
        <v>9602.43</v>
      </c>
      <c r="N368" s="75">
        <v>1824.46</v>
      </c>
      <c r="O368" s="75">
        <v>11426.89</v>
      </c>
      <c r="P368" s="76">
        <f t="shared" ref="P368:P373" si="35">L368*K368</f>
        <v>79988.23</v>
      </c>
    </row>
    <row r="369" spans="1:18" ht="28.8" x14ac:dyDescent="0.3">
      <c r="A369" s="4">
        <v>323</v>
      </c>
      <c r="B369" s="4" t="s">
        <v>651</v>
      </c>
      <c r="C369" s="4">
        <v>60121241</v>
      </c>
      <c r="D369" s="4" t="s">
        <v>11</v>
      </c>
      <c r="E369" s="54" t="s">
        <v>652</v>
      </c>
      <c r="F369" s="4">
        <v>42</v>
      </c>
      <c r="G369" s="4" t="s">
        <v>650</v>
      </c>
      <c r="H369" s="3">
        <v>5245.0000000005002</v>
      </c>
      <c r="I369" s="3">
        <f t="shared" si="33"/>
        <v>220290.00000002101</v>
      </c>
      <c r="J369" s="82"/>
      <c r="K369" s="105">
        <f t="shared" si="34"/>
        <v>42</v>
      </c>
      <c r="L369" s="74">
        <v>3428.07</v>
      </c>
      <c r="M369" s="75">
        <v>2880.73</v>
      </c>
      <c r="N369" s="75">
        <v>547.34</v>
      </c>
      <c r="O369" s="75">
        <v>3428.07</v>
      </c>
      <c r="P369" s="76">
        <f t="shared" si="35"/>
        <v>143978.94</v>
      </c>
    </row>
    <row r="370" spans="1:18" ht="28.8" x14ac:dyDescent="0.3">
      <c r="A370" s="4">
        <v>324</v>
      </c>
      <c r="B370" s="4" t="s">
        <v>653</v>
      </c>
      <c r="C370" s="4">
        <v>40141742</v>
      </c>
      <c r="D370" s="4" t="s">
        <v>11</v>
      </c>
      <c r="E370" s="54" t="s">
        <v>654</v>
      </c>
      <c r="F370" s="4">
        <v>40</v>
      </c>
      <c r="G370" s="4" t="s">
        <v>650</v>
      </c>
      <c r="H370" s="3">
        <v>4783.0000000001601</v>
      </c>
      <c r="I370" s="3">
        <f t="shared" si="33"/>
        <v>191320.0000000064</v>
      </c>
      <c r="J370" s="92">
        <v>48</v>
      </c>
      <c r="K370" s="104">
        <f t="shared" si="34"/>
        <v>88</v>
      </c>
      <c r="L370" s="74">
        <v>3101.58</v>
      </c>
      <c r="M370" s="75">
        <v>2606.37</v>
      </c>
      <c r="N370" s="75">
        <v>495.21</v>
      </c>
      <c r="O370" s="75">
        <v>3101.58</v>
      </c>
      <c r="P370" s="76">
        <f t="shared" si="35"/>
        <v>272939.03999999998</v>
      </c>
      <c r="Q370" s="93"/>
      <c r="R370" s="93"/>
    </row>
    <row r="371" spans="1:18" ht="28.8" x14ac:dyDescent="0.3">
      <c r="A371" s="4">
        <v>325</v>
      </c>
      <c r="B371" s="4" t="s">
        <v>655</v>
      </c>
      <c r="C371" s="4">
        <v>31211904</v>
      </c>
      <c r="D371" s="4" t="s">
        <v>11</v>
      </c>
      <c r="E371" s="54" t="s">
        <v>655</v>
      </c>
      <c r="F371" s="4">
        <v>5</v>
      </c>
      <c r="G371" s="4" t="s">
        <v>650</v>
      </c>
      <c r="H371" s="3">
        <v>8700.0000000002492</v>
      </c>
      <c r="I371" s="3">
        <f t="shared" si="33"/>
        <v>43500.000000001244</v>
      </c>
      <c r="J371" s="92">
        <v>10</v>
      </c>
      <c r="K371" s="104">
        <f t="shared" si="34"/>
        <v>15</v>
      </c>
      <c r="L371" s="74">
        <v>5713.44</v>
      </c>
      <c r="M371" s="75">
        <v>4801.21</v>
      </c>
      <c r="N371" s="75">
        <v>912.23</v>
      </c>
      <c r="O371" s="75">
        <v>5713.44</v>
      </c>
      <c r="P371" s="76">
        <f t="shared" si="35"/>
        <v>85701.599999999991</v>
      </c>
      <c r="Q371" s="93"/>
      <c r="R371" s="93"/>
    </row>
    <row r="372" spans="1:18" ht="28.8" x14ac:dyDescent="0.3">
      <c r="A372" s="4">
        <v>326</v>
      </c>
      <c r="B372" s="4" t="s">
        <v>656</v>
      </c>
      <c r="C372" s="4">
        <v>31211904</v>
      </c>
      <c r="D372" s="4" t="s">
        <v>11</v>
      </c>
      <c r="E372" s="54" t="s">
        <v>656</v>
      </c>
      <c r="F372" s="4">
        <v>13</v>
      </c>
      <c r="G372" s="4" t="s">
        <v>650</v>
      </c>
      <c r="H372" s="3">
        <v>7930.0000000004802</v>
      </c>
      <c r="I372" s="3">
        <f t="shared" si="33"/>
        <v>103090.00000000624</v>
      </c>
      <c r="J372" s="92"/>
      <c r="K372" s="104">
        <f t="shared" si="34"/>
        <v>13</v>
      </c>
      <c r="L372" s="74">
        <v>5142.1000000000004</v>
      </c>
      <c r="M372" s="75">
        <v>4321.09</v>
      </c>
      <c r="N372" s="75">
        <v>821.01</v>
      </c>
      <c r="O372" s="75">
        <v>5142.1000000000004</v>
      </c>
      <c r="P372" s="76">
        <f t="shared" si="35"/>
        <v>66847.3</v>
      </c>
      <c r="Q372" s="93"/>
      <c r="R372" s="93"/>
    </row>
    <row r="373" spans="1:18" ht="28.8" x14ac:dyDescent="0.3">
      <c r="A373" s="4">
        <v>327</v>
      </c>
      <c r="B373" s="4" t="s">
        <v>657</v>
      </c>
      <c r="C373" s="4">
        <v>31211904</v>
      </c>
      <c r="D373" s="4" t="s">
        <v>11</v>
      </c>
      <c r="E373" s="54" t="s">
        <v>657</v>
      </c>
      <c r="F373" s="4">
        <v>6</v>
      </c>
      <c r="G373" s="4" t="s">
        <v>650</v>
      </c>
      <c r="H373" s="3">
        <v>10975.0000000001</v>
      </c>
      <c r="I373" s="3">
        <f t="shared" si="33"/>
        <v>65850.000000000597</v>
      </c>
      <c r="J373" s="92"/>
      <c r="K373" s="73">
        <f t="shared" si="34"/>
        <v>6</v>
      </c>
      <c r="L373" s="74">
        <v>7182.61</v>
      </c>
      <c r="M373" s="75">
        <v>6035.81</v>
      </c>
      <c r="N373" s="75">
        <v>1146.8</v>
      </c>
      <c r="O373" s="75">
        <v>7182.61</v>
      </c>
      <c r="P373" s="76">
        <f t="shared" si="35"/>
        <v>43095.659999999996</v>
      </c>
      <c r="Q373" s="77" t="s">
        <v>685</v>
      </c>
      <c r="R373" s="78" t="s">
        <v>686</v>
      </c>
    </row>
    <row r="374" spans="1:18" ht="21" customHeight="1" x14ac:dyDescent="0.3">
      <c r="A374" s="155" t="s">
        <v>14</v>
      </c>
      <c r="B374" s="155"/>
      <c r="C374" s="155"/>
      <c r="D374" s="155"/>
      <c r="E374" s="155"/>
      <c r="F374" s="155"/>
      <c r="G374" s="155"/>
      <c r="H374" s="155"/>
      <c r="I374" s="110">
        <f>SUM(I368:I373)</f>
        <v>693698.00000003551</v>
      </c>
      <c r="J374" s="111"/>
      <c r="K374" s="112"/>
      <c r="L374" s="113"/>
      <c r="M374" s="114"/>
      <c r="N374" s="114"/>
      <c r="O374" s="114"/>
      <c r="P374" s="110">
        <f>SUM(P368:P373)</f>
        <v>692550.77</v>
      </c>
      <c r="Q374" s="6">
        <v>693698.00000003551</v>
      </c>
      <c r="R374" s="6">
        <f>I374-P374</f>
        <v>1147.230000035488</v>
      </c>
    </row>
  </sheetData>
  <autoFilter ref="A3:R374" xr:uid="{00000000-0009-0000-0000-000004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32">
    <mergeCell ref="A21:H21"/>
    <mergeCell ref="A3:I3"/>
    <mergeCell ref="A6:H6"/>
    <mergeCell ref="A7:I7"/>
    <mergeCell ref="A16:H16"/>
    <mergeCell ref="A17:I17"/>
    <mergeCell ref="A234:H234"/>
    <mergeCell ref="A22:I22"/>
    <mergeCell ref="A36:H36"/>
    <mergeCell ref="A37:I37"/>
    <mergeCell ref="A48:H48"/>
    <mergeCell ref="A49:I49"/>
    <mergeCell ref="A57:H57"/>
    <mergeCell ref="A58:I58"/>
    <mergeCell ref="A175:H175"/>
    <mergeCell ref="A176:I176"/>
    <mergeCell ref="A181:H181"/>
    <mergeCell ref="A182:I182"/>
    <mergeCell ref="U362:W362"/>
    <mergeCell ref="U363:W363"/>
    <mergeCell ref="A365:H365"/>
    <mergeCell ref="A235:I235"/>
    <mergeCell ref="A257:H257"/>
    <mergeCell ref="A258:I258"/>
    <mergeCell ref="A324:H324"/>
    <mergeCell ref="A325:I325"/>
    <mergeCell ref="A341:H341"/>
    <mergeCell ref="A366:I366"/>
    <mergeCell ref="A374:H374"/>
    <mergeCell ref="A342:I342"/>
    <mergeCell ref="A360:H360"/>
    <mergeCell ref="A361:I36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36D5B-D2C5-4B45-B6ED-603767480D1F}">
  <dimension ref="A1:I34"/>
  <sheetViews>
    <sheetView workbookViewId="0">
      <selection activeCell="B4" sqref="B4"/>
    </sheetView>
  </sheetViews>
  <sheetFormatPr baseColWidth="10" defaultColWidth="11.44140625" defaultRowHeight="14.4" x14ac:dyDescent="0.3"/>
  <cols>
    <col min="1" max="1" width="11.5546875" customWidth="1"/>
    <col min="2" max="2" width="18.44140625" bestFit="1" customWidth="1"/>
    <col min="3" max="5" width="16.44140625" bestFit="1" customWidth="1"/>
    <col min="6" max="6" width="16.5546875" bestFit="1" customWidth="1"/>
    <col min="7" max="7" width="12.6640625" bestFit="1" customWidth="1"/>
    <col min="8" max="8" width="16.44140625" customWidth="1"/>
    <col min="9" max="9" width="16.44140625" bestFit="1" customWidth="1"/>
  </cols>
  <sheetData>
    <row r="1" spans="1:9" ht="15" thickBot="1" x14ac:dyDescent="0.35"/>
    <row r="2" spans="1:9" ht="28.8" x14ac:dyDescent="0.3">
      <c r="B2" s="115" t="s">
        <v>688</v>
      </c>
      <c r="C2" s="116" t="s">
        <v>689</v>
      </c>
      <c r="D2" s="130" t="s">
        <v>690</v>
      </c>
      <c r="E2" s="117" t="s">
        <v>691</v>
      </c>
      <c r="F2" s="118" t="s">
        <v>692</v>
      </c>
      <c r="G2" s="9"/>
      <c r="H2" s="1" t="s">
        <v>707</v>
      </c>
    </row>
    <row r="3" spans="1:9" x14ac:dyDescent="0.3">
      <c r="A3" s="129"/>
      <c r="B3" s="119" t="s">
        <v>13</v>
      </c>
      <c r="C3" s="97">
        <v>588988</v>
      </c>
      <c r="D3" s="131">
        <v>387779.53</v>
      </c>
      <c r="E3" s="121">
        <v>0</v>
      </c>
      <c r="F3" s="122">
        <f>E3+D3</f>
        <v>387779.53</v>
      </c>
      <c r="G3" s="126">
        <f>F3-C3</f>
        <v>-201208.46999999997</v>
      </c>
      <c r="H3" s="122">
        <f>I3-F3</f>
        <v>0</v>
      </c>
      <c r="I3" s="122">
        <v>387779.53</v>
      </c>
    </row>
    <row r="4" spans="1:9" x14ac:dyDescent="0.3">
      <c r="A4" s="129"/>
      <c r="B4" s="119" t="s">
        <v>19</v>
      </c>
      <c r="C4" s="97">
        <v>108500723</v>
      </c>
      <c r="D4" s="131">
        <v>71442285.070000008</v>
      </c>
      <c r="E4" s="121">
        <v>37038943.830000006</v>
      </c>
      <c r="F4" s="128">
        <f t="shared" ref="F4:F17" si="0">E4+D4</f>
        <v>108481228.90000001</v>
      </c>
      <c r="G4" s="126">
        <f t="shared" ref="G4:G17" si="1">F4-C4</f>
        <v>-19494.09999999404</v>
      </c>
      <c r="H4" s="128">
        <f t="shared" ref="H4:H19" si="2">I4-F4</f>
        <v>4198972.3799999952</v>
      </c>
      <c r="I4" s="128">
        <v>112680201.28</v>
      </c>
    </row>
    <row r="5" spans="1:9" x14ac:dyDescent="0.3">
      <c r="A5" s="129"/>
      <c r="B5" s="119" t="s">
        <v>35</v>
      </c>
      <c r="C5" s="97">
        <v>230410</v>
      </c>
      <c r="D5" s="131">
        <v>151324.62</v>
      </c>
      <c r="E5" s="121">
        <v>74356.38</v>
      </c>
      <c r="F5" s="128">
        <f t="shared" si="0"/>
        <v>225681</v>
      </c>
      <c r="G5" s="126">
        <f t="shared" si="1"/>
        <v>-4729</v>
      </c>
      <c r="H5" s="128">
        <f t="shared" si="2"/>
        <v>0</v>
      </c>
      <c r="I5" s="128">
        <v>225681</v>
      </c>
    </row>
    <row r="6" spans="1:9" x14ac:dyDescent="0.3">
      <c r="A6" s="129"/>
      <c r="B6" s="119" t="s">
        <v>693</v>
      </c>
      <c r="C6" s="97">
        <v>6179521</v>
      </c>
      <c r="D6" s="131">
        <v>4063482.02</v>
      </c>
      <c r="E6" s="121">
        <v>2110300.7199999997</v>
      </c>
      <c r="F6" s="122">
        <f t="shared" si="0"/>
        <v>6173782.7400000002</v>
      </c>
      <c r="G6" s="126">
        <f t="shared" si="1"/>
        <v>-5738.2599999997765</v>
      </c>
      <c r="H6" s="122">
        <f t="shared" si="2"/>
        <v>0</v>
      </c>
      <c r="I6" s="122">
        <v>6173782.7400000002</v>
      </c>
    </row>
    <row r="7" spans="1:9" x14ac:dyDescent="0.3">
      <c r="A7" s="129"/>
      <c r="B7" s="119" t="s">
        <v>694</v>
      </c>
      <c r="C7" s="97">
        <v>5698728</v>
      </c>
      <c r="D7" s="131">
        <v>3751936.3400000003</v>
      </c>
      <c r="E7" s="121">
        <v>1856705.69</v>
      </c>
      <c r="F7" s="122">
        <f t="shared" si="0"/>
        <v>5608642.0300000003</v>
      </c>
      <c r="G7" s="126">
        <f t="shared" si="1"/>
        <v>-90085.969999999739</v>
      </c>
      <c r="H7" s="122">
        <f t="shared" si="2"/>
        <v>0</v>
      </c>
      <c r="I7" s="122">
        <v>5608642.0300000003</v>
      </c>
    </row>
    <row r="8" spans="1:9" x14ac:dyDescent="0.3">
      <c r="A8" s="129"/>
      <c r="B8" s="119" t="s">
        <v>695</v>
      </c>
      <c r="C8" s="97">
        <v>9752564</v>
      </c>
      <c r="D8" s="131">
        <v>6421338.4500000002</v>
      </c>
      <c r="E8" s="121">
        <v>3306042.88</v>
      </c>
      <c r="F8" s="122">
        <f t="shared" si="0"/>
        <v>9727381.3300000001</v>
      </c>
      <c r="G8" s="126">
        <f t="shared" si="1"/>
        <v>-25182.669999999925</v>
      </c>
      <c r="H8" s="122">
        <f t="shared" si="2"/>
        <v>52141287.879999995</v>
      </c>
      <c r="I8" s="122">
        <v>61868669.209999993</v>
      </c>
    </row>
    <row r="9" spans="1:9" x14ac:dyDescent="0.3">
      <c r="A9" s="129"/>
      <c r="B9" s="119" t="s">
        <v>338</v>
      </c>
      <c r="C9" s="97">
        <v>324494579</v>
      </c>
      <c r="D9" s="131">
        <v>213652890.97</v>
      </c>
      <c r="E9" s="121">
        <v>110839894.21999998</v>
      </c>
      <c r="F9" s="122">
        <f>E9+D9</f>
        <v>324492785.19</v>
      </c>
      <c r="G9" s="126">
        <f t="shared" si="1"/>
        <v>-1793.8100000023842</v>
      </c>
      <c r="H9" s="122">
        <f t="shared" si="2"/>
        <v>4966614.2799998522</v>
      </c>
      <c r="I9" s="122">
        <v>329459399.46999985</v>
      </c>
    </row>
    <row r="10" spans="1:9" x14ac:dyDescent="0.3">
      <c r="A10" s="129"/>
      <c r="B10" s="119" t="s">
        <v>696</v>
      </c>
      <c r="C10" s="97">
        <v>5941770</v>
      </c>
      <c r="D10" s="131">
        <v>3877141.2600000002</v>
      </c>
      <c r="E10" s="121">
        <v>2063693.3199999998</v>
      </c>
      <c r="F10" s="122">
        <f t="shared" si="0"/>
        <v>5940834.5800000001</v>
      </c>
      <c r="G10" s="126">
        <f t="shared" si="1"/>
        <v>-935.41999999992549</v>
      </c>
      <c r="H10" s="122">
        <f t="shared" si="2"/>
        <v>0</v>
      </c>
      <c r="I10" s="122">
        <v>5940834.5799999991</v>
      </c>
    </row>
    <row r="11" spans="1:9" x14ac:dyDescent="0.3">
      <c r="A11" s="129"/>
      <c r="B11" s="119" t="s">
        <v>697</v>
      </c>
      <c r="C11" s="97">
        <v>82117666</v>
      </c>
      <c r="D11" s="131">
        <v>54056678.569999985</v>
      </c>
      <c r="E11" s="121">
        <v>28058308.190000005</v>
      </c>
      <c r="F11" s="122">
        <f t="shared" si="0"/>
        <v>82114986.75999999</v>
      </c>
      <c r="G11" s="126">
        <f t="shared" si="1"/>
        <v>-2679.2400000095367</v>
      </c>
      <c r="H11" s="122">
        <f t="shared" si="2"/>
        <v>620969.61000004411</v>
      </c>
      <c r="I11" s="122">
        <v>82735956.370000035</v>
      </c>
    </row>
    <row r="12" spans="1:9" x14ac:dyDescent="0.3">
      <c r="A12" s="129"/>
      <c r="B12" s="119" t="s">
        <v>698</v>
      </c>
      <c r="C12" s="97">
        <v>17898608</v>
      </c>
      <c r="D12" s="131">
        <v>11720805.26</v>
      </c>
      <c r="E12" s="121">
        <v>6177048.29</v>
      </c>
      <c r="F12" s="122">
        <f t="shared" si="0"/>
        <v>17897853.550000001</v>
      </c>
      <c r="G12" s="126">
        <f t="shared" si="1"/>
        <v>-754.44999999925494</v>
      </c>
      <c r="H12" s="122">
        <f t="shared" si="2"/>
        <v>2040.519999999553</v>
      </c>
      <c r="I12" s="122">
        <v>17899894.07</v>
      </c>
    </row>
    <row r="13" spans="1:9" x14ac:dyDescent="0.3">
      <c r="A13" s="129"/>
      <c r="B13" s="119" t="s">
        <v>492</v>
      </c>
      <c r="C13" s="97">
        <v>81528201</v>
      </c>
      <c r="D13" s="131">
        <v>53651433.529999994</v>
      </c>
      <c r="E13" s="121">
        <v>27876459.499999996</v>
      </c>
      <c r="F13" s="122">
        <f t="shared" si="0"/>
        <v>81527893.029999986</v>
      </c>
      <c r="G13" s="126">
        <f t="shared" si="1"/>
        <v>-307.97000001370907</v>
      </c>
      <c r="H13" s="122">
        <f t="shared" si="2"/>
        <v>0</v>
      </c>
      <c r="I13" s="122">
        <v>81527893.030000001</v>
      </c>
    </row>
    <row r="14" spans="1:9" x14ac:dyDescent="0.3">
      <c r="A14" s="129"/>
      <c r="B14" s="119" t="s">
        <v>699</v>
      </c>
      <c r="C14" s="97">
        <v>9343300</v>
      </c>
      <c r="D14" s="131">
        <v>6151500.7100000009</v>
      </c>
      <c r="E14" s="121">
        <v>3184183.3599999994</v>
      </c>
      <c r="F14" s="122">
        <f t="shared" si="0"/>
        <v>9335684.0700000003</v>
      </c>
      <c r="G14" s="126">
        <f t="shared" si="1"/>
        <v>-7615.929999999702</v>
      </c>
      <c r="H14" s="122">
        <f t="shared" si="2"/>
        <v>0</v>
      </c>
      <c r="I14" s="122">
        <v>9335684.0700000003</v>
      </c>
    </row>
    <row r="15" spans="1:9" x14ac:dyDescent="0.3">
      <c r="A15" s="129"/>
      <c r="B15" s="119" t="s">
        <v>700</v>
      </c>
      <c r="C15" s="97">
        <v>32436912</v>
      </c>
      <c r="D15" s="131">
        <v>21351299.100000001</v>
      </c>
      <c r="E15" s="121">
        <v>11073875.620000001</v>
      </c>
      <c r="F15" s="122">
        <f t="shared" si="0"/>
        <v>32425174.720000003</v>
      </c>
      <c r="G15" s="126">
        <f t="shared" si="1"/>
        <v>-11737.279999997467</v>
      </c>
      <c r="H15" s="122">
        <f t="shared" si="2"/>
        <v>0</v>
      </c>
      <c r="I15" s="122">
        <v>32425174.719999999</v>
      </c>
    </row>
    <row r="16" spans="1:9" x14ac:dyDescent="0.3">
      <c r="A16" s="129"/>
      <c r="B16" s="119" t="s">
        <v>701</v>
      </c>
      <c r="C16" s="97">
        <v>759843</v>
      </c>
      <c r="D16" s="131">
        <v>499844.71</v>
      </c>
      <c r="E16" s="121">
        <v>251717.99</v>
      </c>
      <c r="F16" s="122">
        <f t="shared" si="0"/>
        <v>751562.7</v>
      </c>
      <c r="G16" s="126">
        <f t="shared" si="1"/>
        <v>-8280.3000000000466</v>
      </c>
      <c r="H16" s="122">
        <f t="shared" si="2"/>
        <v>0</v>
      </c>
      <c r="I16" s="122">
        <v>751562.7</v>
      </c>
    </row>
    <row r="17" spans="1:9" x14ac:dyDescent="0.3">
      <c r="A17" s="129"/>
      <c r="B17" s="119" t="s">
        <v>702</v>
      </c>
      <c r="C17" s="97">
        <v>693698</v>
      </c>
      <c r="D17" s="131">
        <v>452259.86</v>
      </c>
      <c r="E17" s="121">
        <v>240290.91</v>
      </c>
      <c r="F17" s="122">
        <f t="shared" si="0"/>
        <v>692550.77</v>
      </c>
      <c r="G17" s="126">
        <f t="shared" si="1"/>
        <v>-1147.2299999999814</v>
      </c>
      <c r="H17" s="122">
        <f t="shared" si="2"/>
        <v>0</v>
      </c>
      <c r="I17" s="122">
        <v>692550.77</v>
      </c>
    </row>
    <row r="18" spans="1:9" ht="27" thickBot="1" x14ac:dyDescent="0.35">
      <c r="B18" s="120" t="s">
        <v>703</v>
      </c>
      <c r="C18" s="123">
        <f>SUM(C3:C17)</f>
        <v>686165511</v>
      </c>
      <c r="D18" s="132">
        <f>SUM(D3:D17)</f>
        <v>451631999.99999994</v>
      </c>
      <c r="E18" s="124">
        <f>SUM(E3:E17)</f>
        <v>234151820.90000001</v>
      </c>
      <c r="F18" s="125">
        <f>SUM(F3:F17)</f>
        <v>685783820.89999998</v>
      </c>
      <c r="G18" s="126">
        <f>F18-C18</f>
        <v>-381690.10000002384</v>
      </c>
      <c r="H18" s="125">
        <f t="shared" si="2"/>
        <v>61929884.670000076</v>
      </c>
      <c r="I18" s="125">
        <f>SUM(I3:I17)</f>
        <v>747713705.57000005</v>
      </c>
    </row>
    <row r="19" spans="1:9" ht="15" thickBot="1" x14ac:dyDescent="0.35">
      <c r="B19" s="160" t="s">
        <v>704</v>
      </c>
      <c r="C19" s="161"/>
      <c r="D19" s="161"/>
      <c r="E19" s="162"/>
      <c r="F19" s="127">
        <f>C18-F18</f>
        <v>381690.10000002384</v>
      </c>
      <c r="G19" s="126"/>
      <c r="H19" s="5">
        <f t="shared" si="2"/>
        <v>-381690.10000002384</v>
      </c>
    </row>
    <row r="20" spans="1:9" x14ac:dyDescent="0.3">
      <c r="B20" s="9"/>
      <c r="E20" s="126"/>
      <c r="F20" s="9"/>
      <c r="G20" s="9"/>
    </row>
    <row r="21" spans="1:9" x14ac:dyDescent="0.3">
      <c r="B21" s="9"/>
      <c r="E21" s="9"/>
      <c r="F21" s="9"/>
      <c r="G21" s="9"/>
    </row>
    <row r="22" spans="1:9" x14ac:dyDescent="0.3">
      <c r="B22" s="9"/>
      <c r="C22" s="126"/>
      <c r="D22" s="9"/>
      <c r="E22" s="9"/>
      <c r="F22" s="9"/>
      <c r="G22" s="9"/>
    </row>
    <row r="23" spans="1:9" x14ac:dyDescent="0.3">
      <c r="B23" s="9"/>
      <c r="C23" s="126"/>
      <c r="D23" s="9"/>
      <c r="E23" s="9"/>
      <c r="F23" s="9"/>
      <c r="G23" s="9"/>
    </row>
    <row r="24" spans="1:9" x14ac:dyDescent="0.3">
      <c r="C24" s="5"/>
    </row>
    <row r="25" spans="1:9" x14ac:dyDescent="0.3">
      <c r="C25" s="5"/>
    </row>
    <row r="26" spans="1:9" x14ac:dyDescent="0.3">
      <c r="C26" s="5"/>
    </row>
    <row r="27" spans="1:9" x14ac:dyDescent="0.3">
      <c r="C27" s="5"/>
    </row>
    <row r="28" spans="1:9" x14ac:dyDescent="0.3">
      <c r="C28" s="5"/>
    </row>
    <row r="29" spans="1:9" x14ac:dyDescent="0.3">
      <c r="C29" s="5"/>
    </row>
    <row r="30" spans="1:9" x14ac:dyDescent="0.3">
      <c r="C30" s="5"/>
    </row>
    <row r="31" spans="1:9" x14ac:dyDescent="0.3">
      <c r="C31" s="5"/>
    </row>
    <row r="32" spans="1:9" x14ac:dyDescent="0.3">
      <c r="C32" s="5"/>
    </row>
    <row r="33" spans="3:3" x14ac:dyDescent="0.3">
      <c r="C33" s="5"/>
    </row>
    <row r="34" spans="3:3" x14ac:dyDescent="0.3">
      <c r="C34" s="5"/>
    </row>
  </sheetData>
  <mergeCells count="1">
    <mergeCell ref="B19:E19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61642-C265-44C9-8F99-E4E35DD0CA49}">
  <sheetPr>
    <tabColor theme="7" tint="0.39997558519241921"/>
  </sheetPr>
  <dimension ref="A1:S330"/>
  <sheetViews>
    <sheetView zoomScale="69" zoomScaleNormal="85" workbookViewId="0">
      <selection activeCell="N1" sqref="N1"/>
    </sheetView>
  </sheetViews>
  <sheetFormatPr baseColWidth="10" defaultColWidth="11.44140625" defaultRowHeight="14.4" x14ac:dyDescent="0.3"/>
  <cols>
    <col min="2" max="2" width="5.6640625" bestFit="1" customWidth="1"/>
    <col min="3" max="3" width="28.6640625" customWidth="1"/>
    <col min="4" max="4" width="14.109375" bestFit="1" customWidth="1"/>
    <col min="5" max="5" width="43.44140625" customWidth="1"/>
    <col min="6" max="6" width="12.33203125" bestFit="1" customWidth="1"/>
    <col min="7" max="7" width="19.33203125" bestFit="1" customWidth="1"/>
    <col min="8" max="8" width="20.88671875" bestFit="1" customWidth="1"/>
    <col min="9" max="9" width="28.6640625" customWidth="1"/>
    <col min="10" max="10" width="11.5546875" bestFit="1" customWidth="1"/>
    <col min="11" max="11" width="13.109375" customWidth="1"/>
    <col min="12" max="12" width="15.6640625" customWidth="1"/>
    <col min="13" max="13" width="18.44140625" customWidth="1"/>
    <col min="14" max="16" width="18.109375" customWidth="1"/>
    <col min="17" max="19" width="18.109375" hidden="1" customWidth="1"/>
    <col min="20" max="20" width="19.5546875" bestFit="1" customWidth="1"/>
    <col min="21" max="21" width="16.6640625" bestFit="1" customWidth="1"/>
    <col min="22" max="22" width="19.33203125" bestFit="1" customWidth="1"/>
    <col min="23" max="23" width="11.44140625" customWidth="1"/>
    <col min="25" max="25" width="17.33203125" bestFit="1" customWidth="1"/>
    <col min="26" max="26" width="16.109375" bestFit="1" customWidth="1"/>
    <col min="27" max="27" width="17.33203125" bestFit="1" customWidth="1"/>
    <col min="28" max="28" width="18.5546875" bestFit="1" customWidth="1"/>
  </cols>
  <sheetData>
    <row r="1" spans="1:15" x14ac:dyDescent="0.3">
      <c r="O1" s="59"/>
    </row>
    <row r="2" spans="1:15" ht="37.200000000000003" customHeight="1" x14ac:dyDescent="0.3">
      <c r="A2" s="133"/>
      <c r="B2" s="134" t="s">
        <v>1</v>
      </c>
      <c r="C2" s="134" t="s">
        <v>705</v>
      </c>
      <c r="D2" s="134" t="s">
        <v>11</v>
      </c>
      <c r="E2" s="135" t="s">
        <v>671</v>
      </c>
      <c r="F2" s="135" t="s">
        <v>680</v>
      </c>
      <c r="G2" s="134" t="s">
        <v>662</v>
      </c>
      <c r="H2" s="134" t="s">
        <v>9</v>
      </c>
    </row>
    <row r="3" spans="1:15" ht="45" x14ac:dyDescent="0.3">
      <c r="A3" s="133"/>
      <c r="B3" s="136">
        <v>1</v>
      </c>
      <c r="C3" s="136" t="s">
        <v>10</v>
      </c>
      <c r="D3" s="136" t="s">
        <v>11</v>
      </c>
      <c r="E3" s="136" t="s">
        <v>12</v>
      </c>
      <c r="F3" s="137">
        <v>1</v>
      </c>
      <c r="G3" s="138">
        <v>387779.53</v>
      </c>
      <c r="H3" s="138">
        <v>387779.53</v>
      </c>
    </row>
    <row r="4" spans="1:15" ht="45" x14ac:dyDescent="0.3">
      <c r="A4" s="133"/>
      <c r="B4" s="136">
        <v>2</v>
      </c>
      <c r="C4" s="136" t="s">
        <v>16</v>
      </c>
      <c r="D4" s="136" t="s">
        <v>17</v>
      </c>
      <c r="E4" s="136" t="s">
        <v>18</v>
      </c>
      <c r="F4" s="137">
        <v>11</v>
      </c>
      <c r="G4" s="138">
        <v>254656.31</v>
      </c>
      <c r="H4" s="138">
        <v>2801219.41</v>
      </c>
    </row>
    <row r="5" spans="1:15" ht="30" x14ac:dyDescent="0.3">
      <c r="A5" s="133"/>
      <c r="B5" s="136">
        <v>3</v>
      </c>
      <c r="C5" s="136" t="s">
        <v>20</v>
      </c>
      <c r="D5" s="136" t="s">
        <v>21</v>
      </c>
      <c r="E5" s="136" t="s">
        <v>22</v>
      </c>
      <c r="F5" s="137">
        <v>1</v>
      </c>
      <c r="G5" s="138">
        <v>5076149.13</v>
      </c>
      <c r="H5" s="138">
        <v>5076149.13</v>
      </c>
    </row>
    <row r="6" spans="1:15" ht="30" x14ac:dyDescent="0.3">
      <c r="A6" s="133"/>
      <c r="B6" s="136">
        <v>4</v>
      </c>
      <c r="C6" s="136" t="s">
        <v>23</v>
      </c>
      <c r="D6" s="136" t="s">
        <v>21</v>
      </c>
      <c r="E6" s="136" t="s">
        <v>24</v>
      </c>
      <c r="F6" s="137">
        <v>1</v>
      </c>
      <c r="G6" s="138">
        <v>5116714.58</v>
      </c>
      <c r="H6" s="138">
        <v>5116714.58</v>
      </c>
    </row>
    <row r="7" spans="1:15" ht="30" x14ac:dyDescent="0.3">
      <c r="A7" s="133"/>
      <c r="B7" s="136">
        <v>5</v>
      </c>
      <c r="C7" s="136" t="s">
        <v>25</v>
      </c>
      <c r="D7" s="136" t="s">
        <v>21</v>
      </c>
      <c r="E7" s="136" t="s">
        <v>26</v>
      </c>
      <c r="F7" s="137">
        <v>1</v>
      </c>
      <c r="G7" s="138">
        <v>14133923.34</v>
      </c>
      <c r="H7" s="138">
        <v>14133923.34</v>
      </c>
    </row>
    <row r="8" spans="1:15" ht="30" x14ac:dyDescent="0.3">
      <c r="A8" s="133"/>
      <c r="B8" s="136">
        <v>6</v>
      </c>
      <c r="C8" s="136" t="s">
        <v>27</v>
      </c>
      <c r="D8" s="136" t="s">
        <v>21</v>
      </c>
      <c r="E8" s="136" t="s">
        <v>28</v>
      </c>
      <c r="F8" s="137">
        <v>488</v>
      </c>
      <c r="G8" s="138">
        <v>150834.89000000001</v>
      </c>
      <c r="H8" s="138">
        <v>73607426.320000008</v>
      </c>
    </row>
    <row r="9" spans="1:15" ht="30" x14ac:dyDescent="0.3">
      <c r="A9" s="133"/>
      <c r="B9" s="136">
        <v>7</v>
      </c>
      <c r="C9" s="136" t="s">
        <v>29</v>
      </c>
      <c r="D9" s="136" t="s">
        <v>21</v>
      </c>
      <c r="E9" s="136" t="s">
        <v>30</v>
      </c>
      <c r="F9" s="137">
        <v>3</v>
      </c>
      <c r="G9" s="138">
        <v>1936449.03</v>
      </c>
      <c r="H9" s="138">
        <v>5809347.0899999999</v>
      </c>
    </row>
    <row r="10" spans="1:15" ht="30" x14ac:dyDescent="0.3">
      <c r="A10" s="133"/>
      <c r="B10" s="136">
        <v>8</v>
      </c>
      <c r="C10" s="136" t="s">
        <v>29</v>
      </c>
      <c r="D10" s="136" t="s">
        <v>21</v>
      </c>
      <c r="E10" s="136" t="s">
        <v>31</v>
      </c>
      <c r="F10" s="137">
        <v>1</v>
      </c>
      <c r="G10" s="138">
        <v>1936449.03</v>
      </c>
      <c r="H10" s="138">
        <v>1936449.03</v>
      </c>
    </row>
    <row r="11" spans="1:15" ht="45" x14ac:dyDescent="0.3">
      <c r="A11" s="133"/>
      <c r="B11" s="136">
        <v>9</v>
      </c>
      <c r="C11" s="136" t="s">
        <v>33</v>
      </c>
      <c r="D11" s="136" t="s">
        <v>17</v>
      </c>
      <c r="E11" s="136" t="s">
        <v>34</v>
      </c>
      <c r="F11" s="137">
        <v>10</v>
      </c>
      <c r="G11" s="138">
        <v>15916.02</v>
      </c>
      <c r="H11" s="138">
        <v>159160.20000000001</v>
      </c>
    </row>
    <row r="12" spans="1:15" ht="30" x14ac:dyDescent="0.3">
      <c r="A12" s="133"/>
      <c r="B12" s="136">
        <v>10</v>
      </c>
      <c r="C12" s="136" t="s">
        <v>36</v>
      </c>
      <c r="D12" s="136" t="s">
        <v>37</v>
      </c>
      <c r="E12" s="136" t="s">
        <v>38</v>
      </c>
      <c r="F12" s="137">
        <v>5</v>
      </c>
      <c r="G12" s="138">
        <v>13304.16</v>
      </c>
      <c r="H12" s="138">
        <v>66520.800000000003</v>
      </c>
    </row>
    <row r="13" spans="1:15" ht="30" x14ac:dyDescent="0.3">
      <c r="A13" s="133"/>
      <c r="B13" s="136">
        <v>11</v>
      </c>
      <c r="C13" s="136" t="s">
        <v>40</v>
      </c>
      <c r="D13" s="136" t="s">
        <v>11</v>
      </c>
      <c r="E13" s="136" t="s">
        <v>41</v>
      </c>
      <c r="F13" s="137">
        <v>8</v>
      </c>
      <c r="G13" s="138">
        <v>18283.02</v>
      </c>
      <c r="H13" s="138">
        <v>146264.16</v>
      </c>
    </row>
    <row r="14" spans="1:15" ht="30" x14ac:dyDescent="0.3">
      <c r="A14" s="133"/>
      <c r="B14" s="136">
        <v>12</v>
      </c>
      <c r="C14" s="136" t="s">
        <v>43</v>
      </c>
      <c r="D14" s="136" t="s">
        <v>21</v>
      </c>
      <c r="E14" s="136" t="s">
        <v>44</v>
      </c>
      <c r="F14" s="139">
        <v>50</v>
      </c>
      <c r="G14" s="138">
        <v>16405.740000000002</v>
      </c>
      <c r="H14" s="138">
        <v>820287.00000000012</v>
      </c>
    </row>
    <row r="15" spans="1:15" ht="30" x14ac:dyDescent="0.3">
      <c r="A15" s="133"/>
      <c r="B15" s="136">
        <v>13</v>
      </c>
      <c r="C15" s="136" t="s">
        <v>45</v>
      </c>
      <c r="D15" s="136" t="s">
        <v>11</v>
      </c>
      <c r="E15" s="136" t="s">
        <v>46</v>
      </c>
      <c r="F15" s="140">
        <v>25</v>
      </c>
      <c r="G15" s="138">
        <v>24731.040000000001</v>
      </c>
      <c r="H15" s="138">
        <v>618276</v>
      </c>
    </row>
    <row r="16" spans="1:15" ht="45" x14ac:dyDescent="0.3">
      <c r="A16" s="133"/>
      <c r="B16" s="136">
        <v>14</v>
      </c>
      <c r="C16" s="136" t="s">
        <v>47</v>
      </c>
      <c r="D16" s="136" t="s">
        <v>11</v>
      </c>
      <c r="E16" s="136" t="s">
        <v>47</v>
      </c>
      <c r="F16" s="140">
        <v>5</v>
      </c>
      <c r="G16" s="138">
        <v>28240.73</v>
      </c>
      <c r="H16" s="138">
        <v>141203.65</v>
      </c>
    </row>
    <row r="17" spans="1:8" ht="30" x14ac:dyDescent="0.3">
      <c r="A17" s="133"/>
      <c r="B17" s="136">
        <v>15</v>
      </c>
      <c r="C17" s="136" t="s">
        <v>48</v>
      </c>
      <c r="D17" s="136" t="s">
        <v>21</v>
      </c>
      <c r="E17" s="136" t="s">
        <v>49</v>
      </c>
      <c r="F17" s="140">
        <v>49</v>
      </c>
      <c r="G17" s="138">
        <v>16732.22</v>
      </c>
      <c r="H17" s="138">
        <v>819878.78</v>
      </c>
    </row>
    <row r="18" spans="1:8" ht="30" x14ac:dyDescent="0.3">
      <c r="A18" s="133"/>
      <c r="B18" s="136">
        <v>16</v>
      </c>
      <c r="C18" s="136" t="s">
        <v>50</v>
      </c>
      <c r="D18" s="136" t="s">
        <v>21</v>
      </c>
      <c r="E18" s="136" t="s">
        <v>51</v>
      </c>
      <c r="F18" s="140">
        <v>49</v>
      </c>
      <c r="G18" s="138">
        <v>21466.22</v>
      </c>
      <c r="H18" s="138">
        <v>1051844.78</v>
      </c>
    </row>
    <row r="19" spans="1:8" ht="30" x14ac:dyDescent="0.3">
      <c r="A19" s="133"/>
      <c r="B19" s="136">
        <v>17</v>
      </c>
      <c r="C19" s="136" t="s">
        <v>52</v>
      </c>
      <c r="D19" s="136" t="s">
        <v>21</v>
      </c>
      <c r="E19" s="136" t="s">
        <v>53</v>
      </c>
      <c r="F19" s="140">
        <v>51</v>
      </c>
      <c r="G19" s="138">
        <v>32729.87</v>
      </c>
      <c r="H19" s="138">
        <v>1669223.3699999999</v>
      </c>
    </row>
    <row r="20" spans="1:8" ht="30" x14ac:dyDescent="0.3">
      <c r="A20" s="133"/>
      <c r="B20" s="136">
        <v>18</v>
      </c>
      <c r="C20" s="136" t="s">
        <v>54</v>
      </c>
      <c r="D20" s="136" t="s">
        <v>17</v>
      </c>
      <c r="E20" s="136" t="s">
        <v>55</v>
      </c>
      <c r="F20" s="140">
        <v>2</v>
      </c>
      <c r="G20" s="138">
        <v>110351.07</v>
      </c>
      <c r="H20" s="138">
        <v>220702.14</v>
      </c>
    </row>
    <row r="21" spans="1:8" ht="30" x14ac:dyDescent="0.3">
      <c r="A21" s="133"/>
      <c r="B21" s="136">
        <v>19</v>
      </c>
      <c r="C21" s="136" t="s">
        <v>56</v>
      </c>
      <c r="D21" s="136" t="s">
        <v>37</v>
      </c>
      <c r="E21" s="136" t="s">
        <v>57</v>
      </c>
      <c r="F21" s="140">
        <v>1</v>
      </c>
      <c r="G21" s="138">
        <v>76804.990000000005</v>
      </c>
      <c r="H21" s="138">
        <v>76804.990000000005</v>
      </c>
    </row>
    <row r="22" spans="1:8" ht="45" x14ac:dyDescent="0.3">
      <c r="A22" s="133"/>
      <c r="B22" s="136">
        <v>20</v>
      </c>
      <c r="C22" s="136" t="s">
        <v>58</v>
      </c>
      <c r="D22" s="136" t="s">
        <v>37</v>
      </c>
      <c r="E22" s="136" t="s">
        <v>59</v>
      </c>
      <c r="F22" s="140">
        <v>1</v>
      </c>
      <c r="G22" s="138">
        <v>122757.4</v>
      </c>
      <c r="H22" s="138">
        <v>122757.4</v>
      </c>
    </row>
    <row r="23" spans="1:8" ht="30" x14ac:dyDescent="0.3">
      <c r="A23" s="133"/>
      <c r="B23" s="136">
        <v>21</v>
      </c>
      <c r="C23" s="136" t="s">
        <v>60</v>
      </c>
      <c r="D23" s="136" t="s">
        <v>37</v>
      </c>
      <c r="E23" s="136" t="s">
        <v>61</v>
      </c>
      <c r="F23" s="140">
        <v>1</v>
      </c>
      <c r="G23" s="138">
        <v>128797.33</v>
      </c>
      <c r="H23" s="138">
        <v>128797.33</v>
      </c>
    </row>
    <row r="24" spans="1:8" ht="75" x14ac:dyDescent="0.3">
      <c r="A24" s="133"/>
      <c r="B24" s="136">
        <v>22</v>
      </c>
      <c r="C24" s="136" t="s">
        <v>62</v>
      </c>
      <c r="D24" s="136" t="s">
        <v>37</v>
      </c>
      <c r="E24" s="136" t="s">
        <v>63</v>
      </c>
      <c r="F24" s="140">
        <v>1</v>
      </c>
      <c r="G24" s="138">
        <v>357743.14</v>
      </c>
      <c r="H24" s="138">
        <v>357743.14</v>
      </c>
    </row>
    <row r="25" spans="1:8" ht="32.25" customHeight="1" x14ac:dyDescent="0.3">
      <c r="A25" s="133"/>
      <c r="B25" s="136">
        <v>23</v>
      </c>
      <c r="C25" s="136" t="s">
        <v>65</v>
      </c>
      <c r="D25" s="136" t="s">
        <v>11</v>
      </c>
      <c r="E25" s="136" t="s">
        <v>66</v>
      </c>
      <c r="F25" s="137">
        <v>4</v>
      </c>
      <c r="G25" s="138">
        <v>169526.01</v>
      </c>
      <c r="H25" s="138">
        <v>678104.04</v>
      </c>
    </row>
    <row r="26" spans="1:8" ht="36.75" customHeight="1" x14ac:dyDescent="0.3">
      <c r="A26" s="133"/>
      <c r="B26" s="136">
        <v>24</v>
      </c>
      <c r="C26" s="136" t="s">
        <v>68</v>
      </c>
      <c r="D26" s="136" t="s">
        <v>69</v>
      </c>
      <c r="E26" s="136" t="s">
        <v>70</v>
      </c>
      <c r="F26" s="139">
        <v>1</v>
      </c>
      <c r="G26" s="138">
        <v>125450.88</v>
      </c>
      <c r="H26" s="138">
        <v>125450.88</v>
      </c>
    </row>
    <row r="27" spans="1:8" ht="27.75" customHeight="1" x14ac:dyDescent="0.3">
      <c r="A27" s="133"/>
      <c r="B27" s="136">
        <v>25</v>
      </c>
      <c r="C27" s="136" t="s">
        <v>71</v>
      </c>
      <c r="D27" s="136" t="s">
        <v>69</v>
      </c>
      <c r="E27" s="136" t="s">
        <v>72</v>
      </c>
      <c r="F27" s="140">
        <v>5</v>
      </c>
      <c r="G27" s="138">
        <v>125777.36</v>
      </c>
      <c r="H27" s="138">
        <v>628886.80000000005</v>
      </c>
    </row>
    <row r="28" spans="1:8" ht="27.75" customHeight="1" x14ac:dyDescent="0.3">
      <c r="A28" s="133"/>
      <c r="B28" s="136">
        <v>26</v>
      </c>
      <c r="C28" s="136" t="s">
        <v>73</v>
      </c>
      <c r="D28" s="136" t="s">
        <v>69</v>
      </c>
      <c r="E28" s="136" t="s">
        <v>74</v>
      </c>
      <c r="F28" s="140">
        <v>4</v>
      </c>
      <c r="G28" s="138">
        <v>130266.5</v>
      </c>
      <c r="H28" s="138">
        <v>521066</v>
      </c>
    </row>
    <row r="29" spans="1:8" ht="30" x14ac:dyDescent="0.3">
      <c r="A29" s="133"/>
      <c r="B29" s="136">
        <v>27</v>
      </c>
      <c r="C29" s="136" t="s">
        <v>75</v>
      </c>
      <c r="D29" s="136" t="s">
        <v>11</v>
      </c>
      <c r="E29" s="136" t="s">
        <v>76</v>
      </c>
      <c r="F29" s="140">
        <v>2</v>
      </c>
      <c r="G29" s="138">
        <v>145284.70000000001</v>
      </c>
      <c r="H29" s="138">
        <v>290569.40000000002</v>
      </c>
    </row>
    <row r="30" spans="1:8" ht="36" customHeight="1" x14ac:dyDescent="0.3">
      <c r="A30" s="133"/>
      <c r="B30" s="136">
        <v>28</v>
      </c>
      <c r="C30" s="136" t="s">
        <v>77</v>
      </c>
      <c r="D30" s="136" t="s">
        <v>78</v>
      </c>
      <c r="E30" s="136" t="s">
        <v>79</v>
      </c>
      <c r="F30" s="140">
        <v>3</v>
      </c>
      <c r="G30" s="138">
        <v>230006.89</v>
      </c>
      <c r="H30" s="138">
        <v>690020.67</v>
      </c>
    </row>
    <row r="31" spans="1:8" ht="30" x14ac:dyDescent="0.3">
      <c r="A31" s="133"/>
      <c r="B31" s="136">
        <v>29</v>
      </c>
      <c r="C31" s="136" t="s">
        <v>80</v>
      </c>
      <c r="D31" s="136" t="s">
        <v>11</v>
      </c>
      <c r="E31" s="136" t="s">
        <v>81</v>
      </c>
      <c r="F31" s="140">
        <v>2</v>
      </c>
      <c r="G31" s="138">
        <v>224211.83</v>
      </c>
      <c r="H31" s="138">
        <v>448423.66</v>
      </c>
    </row>
    <row r="32" spans="1:8" ht="30" x14ac:dyDescent="0.3">
      <c r="A32" s="133"/>
      <c r="B32" s="136">
        <v>30</v>
      </c>
      <c r="C32" s="136" t="s">
        <v>82</v>
      </c>
      <c r="D32" s="136" t="s">
        <v>78</v>
      </c>
      <c r="E32" s="136" t="s">
        <v>83</v>
      </c>
      <c r="F32" s="140">
        <v>2</v>
      </c>
      <c r="G32" s="138">
        <v>296446.06</v>
      </c>
      <c r="H32" s="138">
        <v>592892.12</v>
      </c>
    </row>
    <row r="33" spans="1:8" ht="49.5" customHeight="1" x14ac:dyDescent="0.3">
      <c r="A33" s="133"/>
      <c r="B33" s="136">
        <v>31</v>
      </c>
      <c r="C33" s="136" t="s">
        <v>84</v>
      </c>
      <c r="D33" s="136" t="s">
        <v>85</v>
      </c>
      <c r="E33" s="136" t="s">
        <v>86</v>
      </c>
      <c r="F33" s="140">
        <v>1</v>
      </c>
      <c r="G33" s="138">
        <v>1633228.46</v>
      </c>
      <c r="H33" s="138">
        <v>1633228.46</v>
      </c>
    </row>
    <row r="34" spans="1:8" ht="45" x14ac:dyDescent="0.3">
      <c r="A34" s="133"/>
      <c r="B34" s="136">
        <v>32</v>
      </c>
      <c r="C34" s="136" t="s">
        <v>88</v>
      </c>
      <c r="D34" s="136" t="s">
        <v>85</v>
      </c>
      <c r="E34" s="136" t="s">
        <v>89</v>
      </c>
      <c r="F34" s="137">
        <v>3</v>
      </c>
      <c r="G34" s="138">
        <v>1006137.29</v>
      </c>
      <c r="H34" s="138">
        <v>3018411.87</v>
      </c>
    </row>
    <row r="35" spans="1:8" ht="45" x14ac:dyDescent="0.3">
      <c r="A35" s="133"/>
      <c r="B35" s="136">
        <v>33</v>
      </c>
      <c r="C35" s="136" t="s">
        <v>91</v>
      </c>
      <c r="D35" s="136" t="s">
        <v>85</v>
      </c>
      <c r="E35" s="136" t="s">
        <v>92</v>
      </c>
      <c r="F35" s="139">
        <v>1</v>
      </c>
      <c r="G35" s="138">
        <v>4740117.08</v>
      </c>
      <c r="H35" s="138">
        <v>4740117.08</v>
      </c>
    </row>
    <row r="36" spans="1:8" ht="45" x14ac:dyDescent="0.3">
      <c r="A36" s="133"/>
      <c r="B36" s="136">
        <v>34</v>
      </c>
      <c r="C36" s="136" t="s">
        <v>93</v>
      </c>
      <c r="D36" s="136" t="s">
        <v>69</v>
      </c>
      <c r="E36" s="136" t="s">
        <v>93</v>
      </c>
      <c r="F36" s="140">
        <v>3</v>
      </c>
      <c r="G36" s="138">
        <v>40402.199999999997</v>
      </c>
      <c r="H36" s="138">
        <v>121206.59999999999</v>
      </c>
    </row>
    <row r="37" spans="1:8" ht="45" x14ac:dyDescent="0.3">
      <c r="A37" s="133"/>
      <c r="B37" s="136">
        <v>35</v>
      </c>
      <c r="C37" s="136" t="s">
        <v>95</v>
      </c>
      <c r="D37" s="136" t="s">
        <v>69</v>
      </c>
      <c r="E37" s="136" t="s">
        <v>95</v>
      </c>
      <c r="F37" s="140">
        <v>2</v>
      </c>
      <c r="G37" s="138">
        <v>58032.25</v>
      </c>
      <c r="H37" s="138">
        <v>116064.5</v>
      </c>
    </row>
    <row r="38" spans="1:8" ht="45" x14ac:dyDescent="0.3">
      <c r="A38" s="133"/>
      <c r="B38" s="136">
        <v>36</v>
      </c>
      <c r="C38" s="136" t="s">
        <v>96</v>
      </c>
      <c r="D38" s="136" t="s">
        <v>17</v>
      </c>
      <c r="E38" s="136" t="s">
        <v>97</v>
      </c>
      <c r="F38" s="140">
        <v>6</v>
      </c>
      <c r="G38" s="138">
        <v>230986.33</v>
      </c>
      <c r="H38" s="138">
        <v>1385917.98</v>
      </c>
    </row>
    <row r="39" spans="1:8" ht="45" x14ac:dyDescent="0.3">
      <c r="A39" s="133"/>
      <c r="B39" s="136">
        <v>37</v>
      </c>
      <c r="C39" s="136" t="s">
        <v>99</v>
      </c>
      <c r="D39" s="136" t="s">
        <v>21</v>
      </c>
      <c r="E39" s="136" t="s">
        <v>100</v>
      </c>
      <c r="F39" s="140">
        <v>1</v>
      </c>
      <c r="G39" s="138">
        <v>345663.3</v>
      </c>
      <c r="H39" s="138">
        <v>345663.3</v>
      </c>
    </row>
    <row r="40" spans="1:8" ht="45" x14ac:dyDescent="0.3">
      <c r="A40" s="133"/>
      <c r="B40" s="136">
        <v>38</v>
      </c>
      <c r="C40" s="136" t="s">
        <v>102</v>
      </c>
      <c r="D40" s="136" t="s">
        <v>11</v>
      </c>
      <c r="E40" s="136" t="s">
        <v>103</v>
      </c>
      <c r="F40" s="137">
        <v>4</v>
      </c>
      <c r="G40" s="138">
        <v>23506.74</v>
      </c>
      <c r="H40" s="138">
        <v>94026.96</v>
      </c>
    </row>
    <row r="41" spans="1:8" ht="54" customHeight="1" x14ac:dyDescent="0.3">
      <c r="A41" s="133"/>
      <c r="B41" s="136">
        <v>39</v>
      </c>
      <c r="C41" s="136" t="s">
        <v>105</v>
      </c>
      <c r="D41" s="136" t="s">
        <v>11</v>
      </c>
      <c r="E41" s="136" t="s">
        <v>106</v>
      </c>
      <c r="F41" s="139">
        <v>25</v>
      </c>
      <c r="G41" s="138">
        <v>21221.37</v>
      </c>
      <c r="H41" s="138">
        <v>530534.25</v>
      </c>
    </row>
    <row r="42" spans="1:8" ht="60" x14ac:dyDescent="0.3">
      <c r="A42" s="133"/>
      <c r="B42" s="136">
        <v>40</v>
      </c>
      <c r="C42" s="136" t="s">
        <v>107</v>
      </c>
      <c r="D42" s="136" t="s">
        <v>11</v>
      </c>
      <c r="E42" s="136" t="s">
        <v>108</v>
      </c>
      <c r="F42" s="140">
        <v>3</v>
      </c>
      <c r="G42" s="138">
        <v>76560.14</v>
      </c>
      <c r="H42" s="138">
        <v>229680.41999999998</v>
      </c>
    </row>
    <row r="43" spans="1:8" ht="75" x14ac:dyDescent="0.3">
      <c r="A43" s="133"/>
      <c r="B43" s="136">
        <v>41</v>
      </c>
      <c r="C43" s="136" t="s">
        <v>109</v>
      </c>
      <c r="D43" s="136" t="s">
        <v>11</v>
      </c>
      <c r="E43" s="136" t="s">
        <v>110</v>
      </c>
      <c r="F43" s="140">
        <v>3</v>
      </c>
      <c r="G43" s="138">
        <v>77049.86</v>
      </c>
      <c r="H43" s="138">
        <v>231149.58000000002</v>
      </c>
    </row>
    <row r="44" spans="1:8" ht="45" x14ac:dyDescent="0.3">
      <c r="A44" s="133"/>
      <c r="B44" s="136">
        <v>42</v>
      </c>
      <c r="C44" s="136" t="s">
        <v>111</v>
      </c>
      <c r="D44" s="136" t="s">
        <v>11</v>
      </c>
      <c r="E44" s="136" t="s">
        <v>112</v>
      </c>
      <c r="F44" s="140">
        <v>2</v>
      </c>
      <c r="G44" s="138">
        <v>259961.65</v>
      </c>
      <c r="H44" s="138">
        <v>519923.3</v>
      </c>
    </row>
    <row r="45" spans="1:8" ht="30" x14ac:dyDescent="0.3">
      <c r="A45" s="133"/>
      <c r="B45" s="136">
        <v>43</v>
      </c>
      <c r="C45" s="136" t="s">
        <v>113</v>
      </c>
      <c r="D45" s="136" t="s">
        <v>11</v>
      </c>
      <c r="E45" s="136" t="s">
        <v>114</v>
      </c>
      <c r="F45" s="140">
        <v>2</v>
      </c>
      <c r="G45" s="138">
        <v>204622.88</v>
      </c>
      <c r="H45" s="138">
        <v>409245.76</v>
      </c>
    </row>
    <row r="46" spans="1:8" ht="33" customHeight="1" x14ac:dyDescent="0.3">
      <c r="A46" s="133"/>
      <c r="B46" s="136">
        <v>44</v>
      </c>
      <c r="C46" s="136" t="s">
        <v>115</v>
      </c>
      <c r="D46" s="136" t="s">
        <v>11</v>
      </c>
      <c r="E46" s="136" t="s">
        <v>116</v>
      </c>
      <c r="F46" s="140">
        <v>2</v>
      </c>
      <c r="G46" s="138">
        <v>195644.6</v>
      </c>
      <c r="H46" s="138">
        <v>391289.2</v>
      </c>
    </row>
    <row r="47" spans="1:8" ht="45" x14ac:dyDescent="0.3">
      <c r="A47" s="133"/>
      <c r="B47" s="136">
        <v>45</v>
      </c>
      <c r="C47" s="136" t="s">
        <v>117</v>
      </c>
      <c r="D47" s="136" t="s">
        <v>11</v>
      </c>
      <c r="E47" s="136" t="s">
        <v>118</v>
      </c>
      <c r="F47" s="140">
        <v>4</v>
      </c>
      <c r="G47" s="138">
        <v>177279.98</v>
      </c>
      <c r="H47" s="138">
        <v>709119.92</v>
      </c>
    </row>
    <row r="48" spans="1:8" ht="48.75" customHeight="1" x14ac:dyDescent="0.3">
      <c r="A48" s="133"/>
      <c r="B48" s="136">
        <v>46</v>
      </c>
      <c r="C48" s="136" t="s">
        <v>119</v>
      </c>
      <c r="D48" s="136" t="s">
        <v>11</v>
      </c>
      <c r="E48" s="136" t="s">
        <v>120</v>
      </c>
      <c r="F48" s="140">
        <v>2</v>
      </c>
      <c r="G48" s="138">
        <v>208948.77</v>
      </c>
      <c r="H48" s="138">
        <v>417897.54</v>
      </c>
    </row>
    <row r="49" spans="1:8" ht="60" x14ac:dyDescent="0.3">
      <c r="A49" s="133"/>
      <c r="B49" s="136">
        <v>47</v>
      </c>
      <c r="C49" s="136" t="s">
        <v>121</v>
      </c>
      <c r="D49" s="136" t="s">
        <v>11</v>
      </c>
      <c r="E49" s="136" t="s">
        <v>122</v>
      </c>
      <c r="F49" s="140">
        <v>2</v>
      </c>
      <c r="G49" s="138">
        <v>148957.62</v>
      </c>
      <c r="H49" s="138">
        <v>297915.24</v>
      </c>
    </row>
    <row r="50" spans="1:8" ht="30" x14ac:dyDescent="0.3">
      <c r="A50" s="133"/>
      <c r="B50" s="136">
        <v>48</v>
      </c>
      <c r="C50" s="136" t="s">
        <v>123</v>
      </c>
      <c r="D50" s="136" t="s">
        <v>69</v>
      </c>
      <c r="E50" s="136" t="s">
        <v>124</v>
      </c>
      <c r="F50" s="140">
        <v>1</v>
      </c>
      <c r="G50" s="138">
        <v>379454.23</v>
      </c>
      <c r="H50" s="138">
        <v>379454.23</v>
      </c>
    </row>
    <row r="51" spans="1:8" ht="45" x14ac:dyDescent="0.3">
      <c r="A51" s="133"/>
      <c r="B51" s="136">
        <v>49</v>
      </c>
      <c r="C51" s="136" t="s">
        <v>125</v>
      </c>
      <c r="D51" s="136" t="s">
        <v>11</v>
      </c>
      <c r="E51" s="136" t="s">
        <v>126</v>
      </c>
      <c r="F51" s="140">
        <v>7</v>
      </c>
      <c r="G51" s="138">
        <v>149202.49</v>
      </c>
      <c r="H51" s="138">
        <v>1044417.4299999999</v>
      </c>
    </row>
    <row r="52" spans="1:8" ht="60" x14ac:dyDescent="0.3">
      <c r="A52" s="133"/>
      <c r="B52" s="136">
        <v>50</v>
      </c>
      <c r="C52" s="136" t="s">
        <v>127</v>
      </c>
      <c r="D52" s="136" t="s">
        <v>11</v>
      </c>
      <c r="E52" s="136" t="s">
        <v>128</v>
      </c>
      <c r="F52" s="140">
        <v>3</v>
      </c>
      <c r="G52" s="138">
        <v>177443.21</v>
      </c>
      <c r="H52" s="138">
        <v>532329.63</v>
      </c>
    </row>
    <row r="53" spans="1:8" ht="60" x14ac:dyDescent="0.3">
      <c r="A53" s="133"/>
      <c r="B53" s="136">
        <v>51</v>
      </c>
      <c r="C53" s="136" t="s">
        <v>129</v>
      </c>
      <c r="D53" s="136" t="s">
        <v>11</v>
      </c>
      <c r="E53" s="136" t="s">
        <v>130</v>
      </c>
      <c r="F53" s="140">
        <v>3</v>
      </c>
      <c r="G53" s="138">
        <v>176871.87</v>
      </c>
      <c r="H53" s="138">
        <v>530615.61</v>
      </c>
    </row>
    <row r="54" spans="1:8" ht="45" x14ac:dyDescent="0.3">
      <c r="A54" s="133"/>
      <c r="B54" s="136">
        <v>52</v>
      </c>
      <c r="C54" s="136" t="s">
        <v>131</v>
      </c>
      <c r="D54" s="136" t="s">
        <v>11</v>
      </c>
      <c r="E54" s="136" t="s">
        <v>132</v>
      </c>
      <c r="F54" s="140">
        <v>3</v>
      </c>
      <c r="G54" s="138">
        <v>175892.42</v>
      </c>
      <c r="H54" s="138">
        <v>527677.26</v>
      </c>
    </row>
    <row r="55" spans="1:8" ht="60" x14ac:dyDescent="0.3">
      <c r="A55" s="133"/>
      <c r="B55" s="136">
        <v>53</v>
      </c>
      <c r="C55" s="136" t="s">
        <v>133</v>
      </c>
      <c r="D55" s="136" t="s">
        <v>11</v>
      </c>
      <c r="E55" s="136" t="s">
        <v>134</v>
      </c>
      <c r="F55" s="140">
        <v>4</v>
      </c>
      <c r="G55" s="138">
        <v>176708.62</v>
      </c>
      <c r="H55" s="138">
        <v>706834.48</v>
      </c>
    </row>
    <row r="56" spans="1:8" ht="60" x14ac:dyDescent="0.3">
      <c r="A56" s="133"/>
      <c r="B56" s="136">
        <v>54</v>
      </c>
      <c r="C56" s="136" t="s">
        <v>135</v>
      </c>
      <c r="D56" s="136" t="s">
        <v>11</v>
      </c>
      <c r="E56" s="136" t="s">
        <v>136</v>
      </c>
      <c r="F56" s="140">
        <v>3</v>
      </c>
      <c r="G56" s="138">
        <v>176871.87</v>
      </c>
      <c r="H56" s="138">
        <v>530615.61</v>
      </c>
    </row>
    <row r="57" spans="1:8" ht="60" x14ac:dyDescent="0.3">
      <c r="A57" s="133"/>
      <c r="B57" s="136">
        <v>55</v>
      </c>
      <c r="C57" s="136" t="s">
        <v>137</v>
      </c>
      <c r="D57" s="136" t="s">
        <v>11</v>
      </c>
      <c r="E57" s="136" t="s">
        <v>138</v>
      </c>
      <c r="F57" s="140">
        <v>3</v>
      </c>
      <c r="G57" s="138">
        <v>176218.9</v>
      </c>
      <c r="H57" s="138">
        <v>528656.69999999995</v>
      </c>
    </row>
    <row r="58" spans="1:8" ht="45" x14ac:dyDescent="0.3">
      <c r="A58" s="133"/>
      <c r="B58" s="136">
        <v>56</v>
      </c>
      <c r="C58" s="136" t="s">
        <v>139</v>
      </c>
      <c r="D58" s="136" t="s">
        <v>11</v>
      </c>
      <c r="E58" s="136" t="s">
        <v>140</v>
      </c>
      <c r="F58" s="140">
        <v>3</v>
      </c>
      <c r="G58" s="138">
        <v>259961.65</v>
      </c>
      <c r="H58" s="138">
        <v>779884.95</v>
      </c>
    </row>
    <row r="59" spans="1:8" ht="60" x14ac:dyDescent="0.3">
      <c r="A59" s="133"/>
      <c r="B59" s="136">
        <v>57</v>
      </c>
      <c r="C59" s="136" t="s">
        <v>141</v>
      </c>
      <c r="D59" s="136" t="s">
        <v>69</v>
      </c>
      <c r="E59" s="136" t="s">
        <v>142</v>
      </c>
      <c r="F59" s="140">
        <v>7</v>
      </c>
      <c r="G59" s="138">
        <v>1156074.3600000001</v>
      </c>
      <c r="H59" s="138">
        <v>8092520.5200000005</v>
      </c>
    </row>
    <row r="60" spans="1:8" ht="60" x14ac:dyDescent="0.3">
      <c r="A60" s="133"/>
      <c r="B60" s="136">
        <v>58</v>
      </c>
      <c r="C60" s="136" t="s">
        <v>143</v>
      </c>
      <c r="D60" s="136" t="s">
        <v>69</v>
      </c>
      <c r="E60" s="136" t="s">
        <v>144</v>
      </c>
      <c r="F60" s="140">
        <v>5</v>
      </c>
      <c r="G60" s="138">
        <v>1023604.1</v>
      </c>
      <c r="H60" s="138">
        <v>5118020.5</v>
      </c>
    </row>
    <row r="61" spans="1:8" ht="75" x14ac:dyDescent="0.3">
      <c r="A61" s="133"/>
      <c r="B61" s="136">
        <v>59</v>
      </c>
      <c r="C61" s="136" t="s">
        <v>145</v>
      </c>
      <c r="D61" s="136" t="s">
        <v>69</v>
      </c>
      <c r="E61" s="136" t="s">
        <v>146</v>
      </c>
      <c r="F61" s="140">
        <v>5</v>
      </c>
      <c r="G61" s="138">
        <v>2780814.26</v>
      </c>
      <c r="H61" s="138">
        <v>13904071.299999999</v>
      </c>
    </row>
    <row r="62" spans="1:8" ht="75" x14ac:dyDescent="0.3">
      <c r="A62" s="133"/>
      <c r="B62" s="136">
        <v>60</v>
      </c>
      <c r="C62" s="136" t="s">
        <v>147</v>
      </c>
      <c r="D62" s="136" t="s">
        <v>11</v>
      </c>
      <c r="E62" s="136" t="s">
        <v>148</v>
      </c>
      <c r="F62" s="140">
        <v>2</v>
      </c>
      <c r="G62" s="138">
        <v>540491.68999999994</v>
      </c>
      <c r="H62" s="138">
        <v>1080983.3799999999</v>
      </c>
    </row>
    <row r="63" spans="1:8" ht="45" x14ac:dyDescent="0.3">
      <c r="A63" s="133"/>
      <c r="B63" s="136">
        <v>61</v>
      </c>
      <c r="C63" s="136" t="s">
        <v>149</v>
      </c>
      <c r="D63" s="136" t="s">
        <v>69</v>
      </c>
      <c r="E63" s="136" t="s">
        <v>150</v>
      </c>
      <c r="F63" s="140">
        <v>2</v>
      </c>
      <c r="G63" s="138">
        <v>1864214.79</v>
      </c>
      <c r="H63" s="138">
        <v>3728429.58</v>
      </c>
    </row>
    <row r="64" spans="1:8" ht="60" x14ac:dyDescent="0.3">
      <c r="A64" s="133"/>
      <c r="B64" s="136">
        <v>62</v>
      </c>
      <c r="C64" s="136" t="s">
        <v>151</v>
      </c>
      <c r="D64" s="136" t="s">
        <v>69</v>
      </c>
      <c r="E64" s="136" t="s">
        <v>152</v>
      </c>
      <c r="F64" s="140">
        <v>2</v>
      </c>
      <c r="G64" s="138">
        <v>1942244.1</v>
      </c>
      <c r="H64" s="138">
        <v>3884488.2</v>
      </c>
    </row>
    <row r="65" spans="1:8" ht="60" x14ac:dyDescent="0.3">
      <c r="A65" s="133"/>
      <c r="B65" s="136">
        <v>63</v>
      </c>
      <c r="C65" s="136" t="s">
        <v>153</v>
      </c>
      <c r="D65" s="136" t="s">
        <v>69</v>
      </c>
      <c r="E65" s="136" t="s">
        <v>154</v>
      </c>
      <c r="F65" s="140">
        <v>1</v>
      </c>
      <c r="G65" s="138">
        <v>999362.79</v>
      </c>
      <c r="H65" s="138">
        <v>999362.79</v>
      </c>
    </row>
    <row r="66" spans="1:8" ht="64.5" customHeight="1" x14ac:dyDescent="0.3">
      <c r="A66" s="133"/>
      <c r="B66" s="136">
        <v>64</v>
      </c>
      <c r="C66" s="136" t="s">
        <v>155</v>
      </c>
      <c r="D66" s="136" t="s">
        <v>21</v>
      </c>
      <c r="E66" s="136" t="s">
        <v>156</v>
      </c>
      <c r="F66" s="140">
        <v>1</v>
      </c>
      <c r="G66" s="138">
        <v>1297441.26</v>
      </c>
      <c r="H66" s="138">
        <v>1297441.26</v>
      </c>
    </row>
    <row r="67" spans="1:8" ht="75" x14ac:dyDescent="0.3">
      <c r="A67" s="133"/>
      <c r="B67" s="136">
        <v>65</v>
      </c>
      <c r="C67" s="136" t="s">
        <v>157</v>
      </c>
      <c r="D67" s="136" t="s">
        <v>69</v>
      </c>
      <c r="E67" s="136" t="s">
        <v>158</v>
      </c>
      <c r="F67" s="140">
        <v>1</v>
      </c>
      <c r="G67" s="138">
        <v>2328146.36</v>
      </c>
      <c r="H67" s="138">
        <v>2328146.36</v>
      </c>
    </row>
    <row r="68" spans="1:8" ht="60" x14ac:dyDescent="0.3">
      <c r="A68" s="133"/>
      <c r="B68" s="136">
        <v>66</v>
      </c>
      <c r="C68" s="136" t="s">
        <v>159</v>
      </c>
      <c r="D68" s="136" t="s">
        <v>69</v>
      </c>
      <c r="E68" s="136" t="s">
        <v>160</v>
      </c>
      <c r="F68" s="140">
        <v>1</v>
      </c>
      <c r="G68" s="138">
        <v>1263160.6100000001</v>
      </c>
      <c r="H68" s="138">
        <v>1263160.6100000001</v>
      </c>
    </row>
    <row r="69" spans="1:8" ht="60" x14ac:dyDescent="0.3">
      <c r="A69" s="133"/>
      <c r="B69" s="136">
        <v>67</v>
      </c>
      <c r="C69" s="136" t="s">
        <v>161</v>
      </c>
      <c r="D69" s="136" t="s">
        <v>69</v>
      </c>
      <c r="E69" s="136" t="s">
        <v>162</v>
      </c>
      <c r="F69" s="140">
        <v>2</v>
      </c>
      <c r="G69" s="138">
        <v>2435232.6</v>
      </c>
      <c r="H69" s="138">
        <v>4870465.2</v>
      </c>
    </row>
    <row r="70" spans="1:8" ht="30.75" customHeight="1" x14ac:dyDescent="0.3">
      <c r="A70" s="133"/>
      <c r="B70" s="136">
        <v>68</v>
      </c>
      <c r="C70" s="136" t="s">
        <v>163</v>
      </c>
      <c r="D70" s="136" t="s">
        <v>11</v>
      </c>
      <c r="E70" s="136" t="s">
        <v>164</v>
      </c>
      <c r="F70" s="140">
        <v>2</v>
      </c>
      <c r="G70" s="138">
        <v>66357.55</v>
      </c>
      <c r="H70" s="138">
        <v>132715.1</v>
      </c>
    </row>
    <row r="71" spans="1:8" ht="60" x14ac:dyDescent="0.3">
      <c r="A71" s="133"/>
      <c r="B71" s="136">
        <v>69</v>
      </c>
      <c r="C71" s="136" t="s">
        <v>165</v>
      </c>
      <c r="D71" s="136" t="s">
        <v>69</v>
      </c>
      <c r="E71" s="136" t="s">
        <v>166</v>
      </c>
      <c r="F71" s="140">
        <v>1</v>
      </c>
      <c r="G71" s="138">
        <v>2470819.1800000002</v>
      </c>
      <c r="H71" s="138">
        <v>2470819.1800000002</v>
      </c>
    </row>
    <row r="72" spans="1:8" ht="45" x14ac:dyDescent="0.3">
      <c r="A72" s="133"/>
      <c r="B72" s="136">
        <v>70</v>
      </c>
      <c r="C72" s="136" t="s">
        <v>167</v>
      </c>
      <c r="D72" s="136" t="s">
        <v>69</v>
      </c>
      <c r="E72" s="136" t="s">
        <v>168</v>
      </c>
      <c r="F72" s="140">
        <v>1</v>
      </c>
      <c r="G72" s="138">
        <v>3820416.01</v>
      </c>
      <c r="H72" s="138">
        <v>3820416.01</v>
      </c>
    </row>
    <row r="73" spans="1:8" ht="43.5" customHeight="1" x14ac:dyDescent="0.3">
      <c r="A73" s="133"/>
      <c r="B73" s="136">
        <v>71</v>
      </c>
      <c r="C73" s="136" t="s">
        <v>169</v>
      </c>
      <c r="D73" s="136" t="s">
        <v>69</v>
      </c>
      <c r="E73" s="136" t="s">
        <v>170</v>
      </c>
      <c r="F73" s="140">
        <v>1</v>
      </c>
      <c r="G73" s="138">
        <v>2563295.33</v>
      </c>
      <c r="H73" s="138">
        <v>2563295.33</v>
      </c>
    </row>
    <row r="74" spans="1:8" ht="60" x14ac:dyDescent="0.3">
      <c r="A74" s="133"/>
      <c r="B74" s="136">
        <v>72</v>
      </c>
      <c r="C74" s="136" t="s">
        <v>171</v>
      </c>
      <c r="D74" s="136" t="s">
        <v>69</v>
      </c>
      <c r="E74" s="136" t="s">
        <v>172</v>
      </c>
      <c r="F74" s="140">
        <v>1</v>
      </c>
      <c r="G74" s="138">
        <v>2602881.34</v>
      </c>
      <c r="H74" s="138">
        <v>2602881.34</v>
      </c>
    </row>
    <row r="75" spans="1:8" ht="60" x14ac:dyDescent="0.3">
      <c r="A75" s="133"/>
      <c r="B75" s="136">
        <v>73</v>
      </c>
      <c r="C75" s="136" t="s">
        <v>173</v>
      </c>
      <c r="D75" s="136" t="s">
        <v>69</v>
      </c>
      <c r="E75" s="136" t="s">
        <v>174</v>
      </c>
      <c r="F75" s="140">
        <v>5</v>
      </c>
      <c r="G75" s="138">
        <v>1924777.28</v>
      </c>
      <c r="H75" s="138">
        <v>9623886.4000000004</v>
      </c>
    </row>
    <row r="76" spans="1:8" ht="60" x14ac:dyDescent="0.3">
      <c r="A76" s="133"/>
      <c r="B76" s="136">
        <v>74</v>
      </c>
      <c r="C76" s="136" t="s">
        <v>151</v>
      </c>
      <c r="D76" s="136" t="s">
        <v>69</v>
      </c>
      <c r="E76" s="136" t="s">
        <v>175</v>
      </c>
      <c r="F76" s="140">
        <v>1</v>
      </c>
      <c r="G76" s="138">
        <v>1942244.1</v>
      </c>
      <c r="H76" s="138">
        <v>1942244.1</v>
      </c>
    </row>
    <row r="77" spans="1:8" ht="36" customHeight="1" x14ac:dyDescent="0.3">
      <c r="A77" s="133"/>
      <c r="B77" s="136">
        <v>75</v>
      </c>
      <c r="C77" s="136" t="s">
        <v>176</v>
      </c>
      <c r="D77" s="136" t="s">
        <v>69</v>
      </c>
      <c r="E77" s="136" t="s">
        <v>177</v>
      </c>
      <c r="F77" s="140">
        <v>1</v>
      </c>
      <c r="G77" s="138">
        <v>1498391.2</v>
      </c>
      <c r="H77" s="138">
        <v>1498391.2</v>
      </c>
    </row>
    <row r="78" spans="1:8" ht="60" x14ac:dyDescent="0.3">
      <c r="A78" s="133"/>
      <c r="B78" s="136">
        <v>76</v>
      </c>
      <c r="C78" s="136" t="s">
        <v>178</v>
      </c>
      <c r="D78" s="136" t="s">
        <v>69</v>
      </c>
      <c r="E78" s="136" t="s">
        <v>179</v>
      </c>
      <c r="F78" s="140">
        <v>1</v>
      </c>
      <c r="G78" s="138">
        <v>3363503.82</v>
      </c>
      <c r="H78" s="138">
        <v>3363503.82</v>
      </c>
    </row>
    <row r="79" spans="1:8" ht="60" x14ac:dyDescent="0.3">
      <c r="A79" s="133"/>
      <c r="B79" s="136">
        <v>77</v>
      </c>
      <c r="C79" s="136" t="s">
        <v>180</v>
      </c>
      <c r="D79" s="136" t="s">
        <v>69</v>
      </c>
      <c r="E79" s="136" t="s">
        <v>181</v>
      </c>
      <c r="F79" s="140">
        <v>1</v>
      </c>
      <c r="G79" s="138">
        <v>2709314.61</v>
      </c>
      <c r="H79" s="138">
        <v>2709314.61</v>
      </c>
    </row>
    <row r="80" spans="1:8" ht="45" x14ac:dyDescent="0.3">
      <c r="A80" s="133"/>
      <c r="B80" s="136">
        <v>78</v>
      </c>
      <c r="C80" s="136" t="s">
        <v>182</v>
      </c>
      <c r="D80" s="136" t="s">
        <v>69</v>
      </c>
      <c r="E80" s="136" t="s">
        <v>183</v>
      </c>
      <c r="F80" s="140">
        <v>2</v>
      </c>
      <c r="G80" s="138">
        <v>3701005.05</v>
      </c>
      <c r="H80" s="138">
        <v>7402010.0999999996</v>
      </c>
    </row>
    <row r="81" spans="1:8" ht="45" x14ac:dyDescent="0.3">
      <c r="A81" s="133"/>
      <c r="B81" s="136">
        <v>79</v>
      </c>
      <c r="C81" s="136" t="s">
        <v>184</v>
      </c>
      <c r="D81" s="136" t="s">
        <v>69</v>
      </c>
      <c r="E81" s="136" t="s">
        <v>185</v>
      </c>
      <c r="F81" s="140">
        <v>1</v>
      </c>
      <c r="G81" s="138">
        <v>2072347.35</v>
      </c>
      <c r="H81" s="138">
        <v>2072347.35</v>
      </c>
    </row>
    <row r="82" spans="1:8" ht="39" customHeight="1" x14ac:dyDescent="0.3">
      <c r="A82" s="133"/>
      <c r="B82" s="136">
        <v>80</v>
      </c>
      <c r="C82" s="136" t="s">
        <v>186</v>
      </c>
      <c r="D82" s="136" t="s">
        <v>187</v>
      </c>
      <c r="E82" s="136" t="s">
        <v>188</v>
      </c>
      <c r="F82" s="140">
        <v>4</v>
      </c>
      <c r="G82" s="138">
        <v>4155550.25</v>
      </c>
      <c r="H82" s="138">
        <v>16622201</v>
      </c>
    </row>
    <row r="83" spans="1:8" ht="45" x14ac:dyDescent="0.3">
      <c r="A83" s="133"/>
      <c r="B83" s="136">
        <v>81</v>
      </c>
      <c r="C83" s="136" t="s">
        <v>189</v>
      </c>
      <c r="D83" s="136" t="s">
        <v>11</v>
      </c>
      <c r="E83" s="136" t="s">
        <v>190</v>
      </c>
      <c r="F83" s="140">
        <v>2</v>
      </c>
      <c r="G83" s="138">
        <v>24404.57</v>
      </c>
      <c r="H83" s="138">
        <v>48809.14</v>
      </c>
    </row>
    <row r="84" spans="1:8" ht="30" x14ac:dyDescent="0.3">
      <c r="A84" s="133"/>
      <c r="B84" s="136">
        <v>82</v>
      </c>
      <c r="C84" s="136" t="s">
        <v>192</v>
      </c>
      <c r="D84" s="136" t="s">
        <v>11</v>
      </c>
      <c r="E84" s="136" t="s">
        <v>193</v>
      </c>
      <c r="F84" s="140">
        <v>95</v>
      </c>
      <c r="G84" s="138">
        <v>8488.5400000000009</v>
      </c>
      <c r="H84" s="138">
        <v>806411.3</v>
      </c>
    </row>
    <row r="85" spans="1:8" ht="45" x14ac:dyDescent="0.3">
      <c r="A85" s="133"/>
      <c r="B85" s="136">
        <v>83</v>
      </c>
      <c r="C85" s="136" t="s">
        <v>194</v>
      </c>
      <c r="D85" s="136" t="s">
        <v>11</v>
      </c>
      <c r="E85" s="136" t="s">
        <v>195</v>
      </c>
      <c r="F85" s="140">
        <v>2</v>
      </c>
      <c r="G85" s="138">
        <v>19017.599999999999</v>
      </c>
      <c r="H85" s="138">
        <v>38035.199999999997</v>
      </c>
    </row>
    <row r="86" spans="1:8" ht="60" x14ac:dyDescent="0.3">
      <c r="A86" s="133"/>
      <c r="B86" s="136">
        <v>84</v>
      </c>
      <c r="C86" s="136" t="s">
        <v>196</v>
      </c>
      <c r="D86" s="136" t="s">
        <v>85</v>
      </c>
      <c r="E86" s="136" t="s">
        <v>197</v>
      </c>
      <c r="F86" s="140">
        <v>10</v>
      </c>
      <c r="G86" s="138">
        <v>2483307.14</v>
      </c>
      <c r="H86" s="138">
        <v>24833071.400000002</v>
      </c>
    </row>
    <row r="87" spans="1:8" ht="60" x14ac:dyDescent="0.3">
      <c r="A87" s="133"/>
      <c r="B87" s="136">
        <v>85</v>
      </c>
      <c r="C87" s="136" t="s">
        <v>198</v>
      </c>
      <c r="D87" s="136" t="s">
        <v>85</v>
      </c>
      <c r="E87" s="136" t="s">
        <v>199</v>
      </c>
      <c r="F87" s="140">
        <v>1</v>
      </c>
      <c r="G87" s="138">
        <v>4730730.7</v>
      </c>
      <c r="H87" s="138">
        <v>4730730.7</v>
      </c>
    </row>
    <row r="88" spans="1:8" ht="45" x14ac:dyDescent="0.3">
      <c r="A88" s="133"/>
      <c r="B88" s="136">
        <v>86</v>
      </c>
      <c r="C88" s="136" t="s">
        <v>200</v>
      </c>
      <c r="D88" s="136" t="s">
        <v>11</v>
      </c>
      <c r="E88" s="136" t="s">
        <v>201</v>
      </c>
      <c r="F88" s="140">
        <v>10</v>
      </c>
      <c r="G88" s="138">
        <v>729116.93</v>
      </c>
      <c r="H88" s="138">
        <v>7291169.3000000007</v>
      </c>
    </row>
    <row r="89" spans="1:8" ht="75" x14ac:dyDescent="0.3">
      <c r="A89" s="133"/>
      <c r="B89" s="136">
        <v>87</v>
      </c>
      <c r="C89" s="136" t="s">
        <v>203</v>
      </c>
      <c r="D89" s="136" t="s">
        <v>11</v>
      </c>
      <c r="E89" s="136" t="s">
        <v>204</v>
      </c>
      <c r="F89" s="140">
        <v>2</v>
      </c>
      <c r="G89" s="138">
        <v>13140.92</v>
      </c>
      <c r="H89" s="138">
        <v>26281.84</v>
      </c>
    </row>
    <row r="90" spans="1:8" ht="45" x14ac:dyDescent="0.3">
      <c r="A90" s="133"/>
      <c r="B90" s="136">
        <v>88</v>
      </c>
      <c r="C90" s="136" t="s">
        <v>205</v>
      </c>
      <c r="D90" s="136" t="s">
        <v>11</v>
      </c>
      <c r="E90" s="136" t="s">
        <v>206</v>
      </c>
      <c r="F90" s="140">
        <v>3</v>
      </c>
      <c r="G90" s="138">
        <v>30199.63</v>
      </c>
      <c r="H90" s="138">
        <v>90598.89</v>
      </c>
    </row>
    <row r="91" spans="1:8" ht="30" x14ac:dyDescent="0.3">
      <c r="A91" s="133"/>
      <c r="B91" s="136">
        <v>89</v>
      </c>
      <c r="C91" s="136" t="s">
        <v>207</v>
      </c>
      <c r="D91" s="136" t="s">
        <v>21</v>
      </c>
      <c r="E91" s="136" t="s">
        <v>208</v>
      </c>
      <c r="F91" s="140">
        <v>2</v>
      </c>
      <c r="G91" s="138">
        <v>13875.51</v>
      </c>
      <c r="H91" s="138">
        <v>27751.02</v>
      </c>
    </row>
    <row r="92" spans="1:8" ht="30" x14ac:dyDescent="0.3">
      <c r="A92" s="133"/>
      <c r="B92" s="136">
        <v>90</v>
      </c>
      <c r="C92" s="136" t="s">
        <v>209</v>
      </c>
      <c r="D92" s="136" t="s">
        <v>11</v>
      </c>
      <c r="E92" s="136" t="s">
        <v>210</v>
      </c>
      <c r="F92" s="140">
        <v>31</v>
      </c>
      <c r="G92" s="138">
        <v>20078.669999999998</v>
      </c>
      <c r="H92" s="138">
        <v>622438.7699999999</v>
      </c>
    </row>
    <row r="93" spans="1:8" ht="45" x14ac:dyDescent="0.3">
      <c r="A93" s="133"/>
      <c r="B93" s="136">
        <v>91</v>
      </c>
      <c r="C93" s="136" t="s">
        <v>211</v>
      </c>
      <c r="D93" s="136" t="s">
        <v>11</v>
      </c>
      <c r="E93" s="136" t="s">
        <v>212</v>
      </c>
      <c r="F93" s="140">
        <v>2</v>
      </c>
      <c r="G93" s="138">
        <v>27424.53</v>
      </c>
      <c r="H93" s="138">
        <v>54849.06</v>
      </c>
    </row>
    <row r="94" spans="1:8" ht="45" x14ac:dyDescent="0.3">
      <c r="A94" s="133"/>
      <c r="B94" s="136">
        <v>92</v>
      </c>
      <c r="C94" s="136" t="s">
        <v>213</v>
      </c>
      <c r="D94" s="136" t="s">
        <v>11</v>
      </c>
      <c r="E94" s="136" t="s">
        <v>214</v>
      </c>
      <c r="F94" s="140">
        <v>2</v>
      </c>
      <c r="G94" s="138">
        <v>27424.53</v>
      </c>
      <c r="H94" s="138">
        <v>54849.06</v>
      </c>
    </row>
    <row r="95" spans="1:8" ht="45" x14ac:dyDescent="0.3">
      <c r="A95" s="133"/>
      <c r="B95" s="136">
        <v>93</v>
      </c>
      <c r="C95" s="136" t="s">
        <v>215</v>
      </c>
      <c r="D95" s="136" t="s">
        <v>11</v>
      </c>
      <c r="E95" s="136" t="s">
        <v>216</v>
      </c>
      <c r="F95" s="140">
        <v>10</v>
      </c>
      <c r="G95" s="138">
        <v>93292.36</v>
      </c>
      <c r="H95" s="138">
        <v>932923.6</v>
      </c>
    </row>
    <row r="96" spans="1:8" ht="60" x14ac:dyDescent="0.3">
      <c r="A96" s="133"/>
      <c r="B96" s="136">
        <v>94</v>
      </c>
      <c r="C96" s="136" t="s">
        <v>217</v>
      </c>
      <c r="D96" s="136" t="s">
        <v>11</v>
      </c>
      <c r="E96" s="136" t="s">
        <v>218</v>
      </c>
      <c r="F96" s="140">
        <v>4</v>
      </c>
      <c r="G96" s="138">
        <v>98842.57</v>
      </c>
      <c r="H96" s="138">
        <v>395370.28</v>
      </c>
    </row>
    <row r="97" spans="1:8" ht="45" x14ac:dyDescent="0.3">
      <c r="A97" s="133"/>
      <c r="B97" s="136">
        <v>95</v>
      </c>
      <c r="C97" s="136" t="s">
        <v>219</v>
      </c>
      <c r="D97" s="136" t="s">
        <v>11</v>
      </c>
      <c r="E97" s="136" t="s">
        <v>220</v>
      </c>
      <c r="F97" s="140">
        <v>31</v>
      </c>
      <c r="G97" s="138">
        <v>36647.660000000003</v>
      </c>
      <c r="H97" s="138">
        <v>1136077.4600000002</v>
      </c>
    </row>
    <row r="98" spans="1:8" ht="45" x14ac:dyDescent="0.3">
      <c r="A98" s="133"/>
      <c r="B98" s="136">
        <v>96</v>
      </c>
      <c r="C98" s="136" t="s">
        <v>221</v>
      </c>
      <c r="D98" s="136" t="s">
        <v>11</v>
      </c>
      <c r="E98" s="136" t="s">
        <v>222</v>
      </c>
      <c r="F98" s="140">
        <v>31</v>
      </c>
      <c r="G98" s="138">
        <v>36647.660000000003</v>
      </c>
      <c r="H98" s="138">
        <v>1136077.4600000002</v>
      </c>
    </row>
    <row r="99" spans="1:8" ht="45" x14ac:dyDescent="0.3">
      <c r="A99" s="133"/>
      <c r="B99" s="136">
        <v>97</v>
      </c>
      <c r="C99" s="136" t="s">
        <v>223</v>
      </c>
      <c r="D99" s="136" t="s">
        <v>11</v>
      </c>
      <c r="E99" s="136" t="s">
        <v>224</v>
      </c>
      <c r="F99" s="140">
        <v>31</v>
      </c>
      <c r="G99" s="138">
        <v>36647.660000000003</v>
      </c>
      <c r="H99" s="138">
        <v>1136077.4600000002</v>
      </c>
    </row>
    <row r="100" spans="1:8" ht="45" x14ac:dyDescent="0.3">
      <c r="A100" s="133"/>
      <c r="B100" s="136">
        <v>98</v>
      </c>
      <c r="C100" s="136" t="s">
        <v>225</v>
      </c>
      <c r="D100" s="136" t="s">
        <v>11</v>
      </c>
      <c r="E100" s="136" t="s">
        <v>226</v>
      </c>
      <c r="F100" s="140">
        <v>5</v>
      </c>
      <c r="G100" s="138">
        <v>53706.37</v>
      </c>
      <c r="H100" s="138">
        <v>268531.85000000003</v>
      </c>
    </row>
    <row r="101" spans="1:8" ht="45" x14ac:dyDescent="0.3">
      <c r="A101" s="133"/>
      <c r="B101" s="136">
        <v>99</v>
      </c>
      <c r="C101" s="136" t="s">
        <v>227</v>
      </c>
      <c r="D101" s="136" t="s">
        <v>11</v>
      </c>
      <c r="E101" s="136" t="s">
        <v>228</v>
      </c>
      <c r="F101" s="140">
        <v>59</v>
      </c>
      <c r="G101" s="138">
        <v>44728.1</v>
      </c>
      <c r="H101" s="138">
        <v>2638957.9</v>
      </c>
    </row>
    <row r="102" spans="1:8" ht="60" x14ac:dyDescent="0.3">
      <c r="A102" s="133"/>
      <c r="B102" s="136">
        <v>100</v>
      </c>
      <c r="C102" s="136" t="s">
        <v>229</v>
      </c>
      <c r="D102" s="136" t="s">
        <v>230</v>
      </c>
      <c r="E102" s="136" t="s">
        <v>231</v>
      </c>
      <c r="F102" s="140">
        <v>4</v>
      </c>
      <c r="G102" s="138">
        <v>63011.12</v>
      </c>
      <c r="H102" s="138">
        <v>252044.48</v>
      </c>
    </row>
    <row r="103" spans="1:8" ht="45" x14ac:dyDescent="0.3">
      <c r="A103" s="133"/>
      <c r="B103" s="136">
        <v>101</v>
      </c>
      <c r="C103" s="136" t="s">
        <v>232</v>
      </c>
      <c r="D103" s="136" t="s">
        <v>11</v>
      </c>
      <c r="E103" s="136" t="s">
        <v>233</v>
      </c>
      <c r="F103" s="140">
        <v>1</v>
      </c>
      <c r="G103" s="138">
        <v>87823.79</v>
      </c>
      <c r="H103" s="138">
        <v>87823.79</v>
      </c>
    </row>
    <row r="104" spans="1:8" ht="75" x14ac:dyDescent="0.3">
      <c r="A104" s="133"/>
      <c r="B104" s="136">
        <v>102</v>
      </c>
      <c r="C104" s="136" t="s">
        <v>234</v>
      </c>
      <c r="D104" s="136" t="s">
        <v>11</v>
      </c>
      <c r="E104" s="136" t="s">
        <v>235</v>
      </c>
      <c r="F104" s="140">
        <v>4</v>
      </c>
      <c r="G104" s="138">
        <v>73703.41</v>
      </c>
      <c r="H104" s="138">
        <v>294813.64</v>
      </c>
    </row>
    <row r="105" spans="1:8" ht="60" x14ac:dyDescent="0.3">
      <c r="A105" s="133"/>
      <c r="B105" s="136">
        <v>103</v>
      </c>
      <c r="C105" s="136" t="s">
        <v>236</v>
      </c>
      <c r="D105" s="136" t="s">
        <v>11</v>
      </c>
      <c r="E105" s="136" t="s">
        <v>237</v>
      </c>
      <c r="F105" s="140">
        <v>4</v>
      </c>
      <c r="G105" s="138">
        <v>75907.17</v>
      </c>
      <c r="H105" s="138">
        <v>303628.68</v>
      </c>
    </row>
    <row r="106" spans="1:8" ht="30" x14ac:dyDescent="0.3">
      <c r="A106" s="133"/>
      <c r="B106" s="136">
        <v>104</v>
      </c>
      <c r="C106" s="136" t="s">
        <v>238</v>
      </c>
      <c r="D106" s="136" t="s">
        <v>11</v>
      </c>
      <c r="E106" s="136" t="s">
        <v>239</v>
      </c>
      <c r="F106" s="140">
        <v>1</v>
      </c>
      <c r="G106" s="138">
        <v>81865.48</v>
      </c>
      <c r="H106" s="138">
        <v>81865.48</v>
      </c>
    </row>
    <row r="107" spans="1:8" ht="45" x14ac:dyDescent="0.3">
      <c r="A107" s="133"/>
      <c r="B107" s="136">
        <v>105</v>
      </c>
      <c r="C107" s="136" t="s">
        <v>240</v>
      </c>
      <c r="D107" s="136" t="s">
        <v>11</v>
      </c>
      <c r="E107" s="136" t="s">
        <v>241</v>
      </c>
      <c r="F107" s="140">
        <v>8</v>
      </c>
      <c r="G107" s="138">
        <v>129042.18</v>
      </c>
      <c r="H107" s="138">
        <v>1032337.44</v>
      </c>
    </row>
    <row r="108" spans="1:8" ht="45" x14ac:dyDescent="0.3">
      <c r="A108" s="133"/>
      <c r="B108" s="136">
        <v>106</v>
      </c>
      <c r="C108" s="136" t="s">
        <v>232</v>
      </c>
      <c r="D108" s="136" t="s">
        <v>11</v>
      </c>
      <c r="E108" s="136" t="s">
        <v>242</v>
      </c>
      <c r="F108" s="140">
        <v>2</v>
      </c>
      <c r="G108" s="138">
        <v>87823.79</v>
      </c>
      <c r="H108" s="138">
        <v>175647.58</v>
      </c>
    </row>
    <row r="109" spans="1:8" ht="45" x14ac:dyDescent="0.3">
      <c r="A109" s="133"/>
      <c r="B109" s="136">
        <v>107</v>
      </c>
      <c r="C109" s="136" t="s">
        <v>243</v>
      </c>
      <c r="D109" s="136" t="s">
        <v>11</v>
      </c>
      <c r="E109" s="136" t="s">
        <v>244</v>
      </c>
      <c r="F109" s="140">
        <v>1</v>
      </c>
      <c r="G109" s="138">
        <v>552081.82999999996</v>
      </c>
      <c r="H109" s="138">
        <v>552081.82999999996</v>
      </c>
    </row>
    <row r="110" spans="1:8" ht="45" x14ac:dyDescent="0.3">
      <c r="A110" s="133"/>
      <c r="B110" s="136">
        <v>108</v>
      </c>
      <c r="C110" s="136" t="s">
        <v>245</v>
      </c>
      <c r="D110" s="136" t="s">
        <v>11</v>
      </c>
      <c r="E110" s="136" t="s">
        <v>246</v>
      </c>
      <c r="F110" s="140">
        <v>10</v>
      </c>
      <c r="G110" s="138">
        <v>99087.42</v>
      </c>
      <c r="H110" s="138">
        <v>990874.2</v>
      </c>
    </row>
    <row r="111" spans="1:8" ht="75" x14ac:dyDescent="0.3">
      <c r="A111" s="133"/>
      <c r="B111" s="136">
        <v>109</v>
      </c>
      <c r="C111" s="136" t="s">
        <v>247</v>
      </c>
      <c r="D111" s="136" t="s">
        <v>11</v>
      </c>
      <c r="E111" s="136" t="s">
        <v>248</v>
      </c>
      <c r="F111" s="140">
        <v>2</v>
      </c>
      <c r="G111" s="138">
        <v>119655.82</v>
      </c>
      <c r="H111" s="138">
        <v>239311.64</v>
      </c>
    </row>
    <row r="112" spans="1:8" ht="45" x14ac:dyDescent="0.3">
      <c r="A112" s="133"/>
      <c r="B112" s="136">
        <v>110</v>
      </c>
      <c r="C112" s="136" t="s">
        <v>249</v>
      </c>
      <c r="D112" s="136" t="s">
        <v>11</v>
      </c>
      <c r="E112" s="136" t="s">
        <v>250</v>
      </c>
      <c r="F112" s="140">
        <v>3</v>
      </c>
      <c r="G112" s="138">
        <v>127083.29</v>
      </c>
      <c r="H112" s="138">
        <v>381249.87</v>
      </c>
    </row>
    <row r="113" spans="1:8" ht="45" x14ac:dyDescent="0.3">
      <c r="A113" s="133"/>
      <c r="B113" s="136">
        <v>111</v>
      </c>
      <c r="C113" s="136" t="s">
        <v>251</v>
      </c>
      <c r="D113" s="136" t="s">
        <v>11</v>
      </c>
      <c r="E113" s="136" t="s">
        <v>252</v>
      </c>
      <c r="F113" s="140">
        <v>3</v>
      </c>
      <c r="G113" s="138">
        <v>241923.5</v>
      </c>
      <c r="H113" s="138">
        <v>725770.5</v>
      </c>
    </row>
    <row r="114" spans="1:8" ht="30" x14ac:dyDescent="0.3">
      <c r="A114" s="133"/>
      <c r="B114" s="136">
        <v>112</v>
      </c>
      <c r="C114" s="136" t="s">
        <v>253</v>
      </c>
      <c r="D114" s="136" t="s">
        <v>254</v>
      </c>
      <c r="E114" s="136" t="s">
        <v>253</v>
      </c>
      <c r="F114" s="140">
        <v>2</v>
      </c>
      <c r="G114" s="138">
        <v>97128.53</v>
      </c>
      <c r="H114" s="138">
        <v>194257.06</v>
      </c>
    </row>
    <row r="115" spans="1:8" ht="30" x14ac:dyDescent="0.3">
      <c r="A115" s="133"/>
      <c r="B115" s="136">
        <v>113</v>
      </c>
      <c r="C115" s="136" t="s">
        <v>255</v>
      </c>
      <c r="D115" s="136" t="s">
        <v>11</v>
      </c>
      <c r="E115" s="136" t="s">
        <v>256</v>
      </c>
      <c r="F115" s="140">
        <v>1</v>
      </c>
      <c r="G115" s="138">
        <v>158262.37</v>
      </c>
      <c r="H115" s="138">
        <v>158262.37</v>
      </c>
    </row>
    <row r="116" spans="1:8" ht="75" x14ac:dyDescent="0.3">
      <c r="A116" s="133"/>
      <c r="B116" s="136">
        <v>114</v>
      </c>
      <c r="C116" s="136" t="s">
        <v>257</v>
      </c>
      <c r="D116" s="136" t="s">
        <v>187</v>
      </c>
      <c r="E116" s="136" t="s">
        <v>258</v>
      </c>
      <c r="F116" s="140">
        <v>30</v>
      </c>
      <c r="G116" s="138">
        <v>1199904.6200000001</v>
      </c>
      <c r="H116" s="138">
        <v>35997138.600000001</v>
      </c>
    </row>
    <row r="117" spans="1:8" ht="45" x14ac:dyDescent="0.3">
      <c r="A117" s="133"/>
      <c r="B117" s="136">
        <v>115</v>
      </c>
      <c r="C117" s="136" t="s">
        <v>259</v>
      </c>
      <c r="D117" s="136" t="s">
        <v>11</v>
      </c>
      <c r="E117" s="136" t="s">
        <v>260</v>
      </c>
      <c r="F117" s="140">
        <v>3</v>
      </c>
      <c r="G117" s="138">
        <v>112391.58</v>
      </c>
      <c r="H117" s="138">
        <v>337174.74</v>
      </c>
    </row>
    <row r="118" spans="1:8" ht="45" x14ac:dyDescent="0.3">
      <c r="A118" s="133"/>
      <c r="B118" s="136">
        <v>116</v>
      </c>
      <c r="C118" s="136" t="s">
        <v>261</v>
      </c>
      <c r="D118" s="136" t="s">
        <v>11</v>
      </c>
      <c r="E118" s="136" t="s">
        <v>262</v>
      </c>
      <c r="F118" s="140">
        <v>10</v>
      </c>
      <c r="G118" s="138">
        <v>891215.47</v>
      </c>
      <c r="H118" s="138">
        <v>8912154.6999999993</v>
      </c>
    </row>
    <row r="119" spans="1:8" ht="60" x14ac:dyDescent="0.3">
      <c r="A119" s="133"/>
      <c r="B119" s="136">
        <v>117</v>
      </c>
      <c r="C119" s="136" t="s">
        <v>263</v>
      </c>
      <c r="D119" s="136" t="s">
        <v>230</v>
      </c>
      <c r="E119" s="136" t="s">
        <v>264</v>
      </c>
      <c r="F119" s="140">
        <v>3</v>
      </c>
      <c r="G119" s="138">
        <v>346234.64</v>
      </c>
      <c r="H119" s="138">
        <v>1038703.92</v>
      </c>
    </row>
    <row r="120" spans="1:8" ht="75" x14ac:dyDescent="0.3">
      <c r="A120" s="133"/>
      <c r="B120" s="136">
        <v>118</v>
      </c>
      <c r="C120" s="136" t="s">
        <v>265</v>
      </c>
      <c r="D120" s="136" t="s">
        <v>187</v>
      </c>
      <c r="E120" s="136" t="s">
        <v>266</v>
      </c>
      <c r="F120" s="140">
        <v>2</v>
      </c>
      <c r="G120" s="138">
        <v>2461922.54</v>
      </c>
      <c r="H120" s="138">
        <v>4923845.08</v>
      </c>
    </row>
    <row r="121" spans="1:8" ht="75" x14ac:dyDescent="0.3">
      <c r="A121" s="133"/>
      <c r="B121" s="136">
        <v>119</v>
      </c>
      <c r="C121" s="136" t="s">
        <v>267</v>
      </c>
      <c r="D121" s="136" t="s">
        <v>187</v>
      </c>
      <c r="E121" s="136" t="s">
        <v>268</v>
      </c>
      <c r="F121" s="140">
        <v>4</v>
      </c>
      <c r="G121" s="138">
        <v>1330252.75</v>
      </c>
      <c r="H121" s="138">
        <v>5321011</v>
      </c>
    </row>
    <row r="122" spans="1:8" ht="30" x14ac:dyDescent="0.3">
      <c r="A122" s="133"/>
      <c r="B122" s="136">
        <v>120</v>
      </c>
      <c r="C122" s="136" t="s">
        <v>269</v>
      </c>
      <c r="D122" s="136" t="s">
        <v>230</v>
      </c>
      <c r="E122" s="136" t="s">
        <v>270</v>
      </c>
      <c r="F122" s="140">
        <v>1</v>
      </c>
      <c r="G122" s="138">
        <v>438874.03</v>
      </c>
      <c r="H122" s="138">
        <v>438874.03</v>
      </c>
    </row>
    <row r="123" spans="1:8" ht="45" x14ac:dyDescent="0.3">
      <c r="A123" s="133"/>
      <c r="B123" s="136">
        <v>121</v>
      </c>
      <c r="C123" s="136" t="s">
        <v>271</v>
      </c>
      <c r="D123" s="136" t="s">
        <v>69</v>
      </c>
      <c r="E123" s="136" t="s">
        <v>272</v>
      </c>
      <c r="F123" s="140">
        <v>1</v>
      </c>
      <c r="G123" s="138">
        <v>394880.52</v>
      </c>
      <c r="H123" s="138">
        <v>394880.52</v>
      </c>
    </row>
    <row r="124" spans="1:8" ht="30" x14ac:dyDescent="0.3">
      <c r="A124" s="133"/>
      <c r="B124" s="136">
        <v>122</v>
      </c>
      <c r="C124" s="136" t="s">
        <v>273</v>
      </c>
      <c r="D124" s="136" t="s">
        <v>230</v>
      </c>
      <c r="E124" s="136" t="s">
        <v>274</v>
      </c>
      <c r="F124" s="140">
        <v>3</v>
      </c>
      <c r="G124" s="138">
        <v>511842.86</v>
      </c>
      <c r="H124" s="138">
        <v>1535528.58</v>
      </c>
    </row>
    <row r="125" spans="1:8" ht="45" x14ac:dyDescent="0.3">
      <c r="A125" s="133"/>
      <c r="B125" s="136">
        <v>123</v>
      </c>
      <c r="C125" s="136" t="s">
        <v>275</v>
      </c>
      <c r="D125" s="136" t="s">
        <v>11</v>
      </c>
      <c r="E125" s="136" t="s">
        <v>276</v>
      </c>
      <c r="F125" s="140">
        <v>10</v>
      </c>
      <c r="G125" s="138">
        <v>301180.06</v>
      </c>
      <c r="H125" s="138">
        <v>3011800.6</v>
      </c>
    </row>
    <row r="126" spans="1:8" ht="75" x14ac:dyDescent="0.3">
      <c r="A126" s="133"/>
      <c r="B126" s="136">
        <v>124</v>
      </c>
      <c r="C126" s="136" t="s">
        <v>277</v>
      </c>
      <c r="D126" s="136" t="s">
        <v>187</v>
      </c>
      <c r="E126" s="136" t="s">
        <v>278</v>
      </c>
      <c r="F126" s="140">
        <v>8</v>
      </c>
      <c r="G126" s="138">
        <v>1417423.55</v>
      </c>
      <c r="H126" s="138">
        <v>11339388.4</v>
      </c>
    </row>
    <row r="127" spans="1:8" ht="45" x14ac:dyDescent="0.3">
      <c r="A127" s="133"/>
      <c r="B127" s="136">
        <v>125</v>
      </c>
      <c r="C127" s="136" t="s">
        <v>279</v>
      </c>
      <c r="D127" s="136" t="s">
        <v>11</v>
      </c>
      <c r="E127" s="136" t="s">
        <v>280</v>
      </c>
      <c r="F127" s="140">
        <v>1</v>
      </c>
      <c r="G127" s="138">
        <v>923863.71</v>
      </c>
      <c r="H127" s="138">
        <v>923863.71</v>
      </c>
    </row>
    <row r="128" spans="1:8" ht="30" x14ac:dyDescent="0.3">
      <c r="A128" s="133"/>
      <c r="B128" s="136">
        <v>126</v>
      </c>
      <c r="C128" s="136" t="s">
        <v>281</v>
      </c>
      <c r="D128" s="136" t="s">
        <v>282</v>
      </c>
      <c r="E128" s="136" t="s">
        <v>283</v>
      </c>
      <c r="F128" s="140">
        <v>1</v>
      </c>
      <c r="G128" s="138">
        <v>1204067.28</v>
      </c>
      <c r="H128" s="138">
        <v>1204067.28</v>
      </c>
    </row>
    <row r="129" spans="1:8" ht="45" x14ac:dyDescent="0.3">
      <c r="A129" s="133"/>
      <c r="B129" s="136">
        <v>127</v>
      </c>
      <c r="C129" s="136" t="s">
        <v>284</v>
      </c>
      <c r="D129" s="136" t="s">
        <v>282</v>
      </c>
      <c r="E129" s="136" t="s">
        <v>285</v>
      </c>
      <c r="F129" s="140">
        <v>1</v>
      </c>
      <c r="G129" s="138">
        <v>527187.54</v>
      </c>
      <c r="H129" s="138">
        <v>527187.54</v>
      </c>
    </row>
    <row r="130" spans="1:8" ht="45" x14ac:dyDescent="0.3">
      <c r="A130" s="133"/>
      <c r="B130" s="136">
        <v>128</v>
      </c>
      <c r="C130" s="136" t="s">
        <v>286</v>
      </c>
      <c r="D130" s="136" t="s">
        <v>282</v>
      </c>
      <c r="E130" s="136" t="s">
        <v>287</v>
      </c>
      <c r="F130" s="140">
        <v>2</v>
      </c>
      <c r="G130" s="138">
        <v>215804.91</v>
      </c>
      <c r="H130" s="138">
        <v>431609.82</v>
      </c>
    </row>
    <row r="131" spans="1:8" ht="60" x14ac:dyDescent="0.3">
      <c r="A131" s="133"/>
      <c r="B131" s="136">
        <v>129</v>
      </c>
      <c r="C131" s="136" t="s">
        <v>288</v>
      </c>
      <c r="D131" s="136" t="s">
        <v>187</v>
      </c>
      <c r="E131" s="136" t="s">
        <v>289</v>
      </c>
      <c r="F131" s="140">
        <v>2</v>
      </c>
      <c r="G131" s="138">
        <v>1793123.24</v>
      </c>
      <c r="H131" s="138">
        <v>3586246.48</v>
      </c>
    </row>
    <row r="132" spans="1:8" ht="60" x14ac:dyDescent="0.3">
      <c r="A132" s="133"/>
      <c r="B132" s="136">
        <v>130</v>
      </c>
      <c r="C132" s="136" t="s">
        <v>290</v>
      </c>
      <c r="D132" s="136" t="s">
        <v>69</v>
      </c>
      <c r="E132" s="136" t="s">
        <v>291</v>
      </c>
      <c r="F132" s="140">
        <v>1</v>
      </c>
      <c r="G132" s="138">
        <v>787394.05</v>
      </c>
      <c r="H132" s="138">
        <v>787394.05</v>
      </c>
    </row>
    <row r="133" spans="1:8" ht="45" x14ac:dyDescent="0.3">
      <c r="A133" s="133"/>
      <c r="B133" s="136">
        <v>131</v>
      </c>
      <c r="C133" s="136" t="s">
        <v>292</v>
      </c>
      <c r="D133" s="136" t="s">
        <v>11</v>
      </c>
      <c r="E133" s="136" t="s">
        <v>293</v>
      </c>
      <c r="F133" s="140">
        <v>5</v>
      </c>
      <c r="G133" s="138">
        <v>880196.69</v>
      </c>
      <c r="H133" s="138">
        <v>4400983.4499999993</v>
      </c>
    </row>
    <row r="134" spans="1:8" ht="30" x14ac:dyDescent="0.3">
      <c r="A134" s="133"/>
      <c r="B134" s="136">
        <v>132</v>
      </c>
      <c r="C134" s="136" t="s">
        <v>294</v>
      </c>
      <c r="D134" s="136" t="s">
        <v>69</v>
      </c>
      <c r="E134" s="136" t="s">
        <v>295</v>
      </c>
      <c r="F134" s="140">
        <v>3</v>
      </c>
      <c r="G134" s="138">
        <v>880033.44</v>
      </c>
      <c r="H134" s="138">
        <v>2640100.3199999998</v>
      </c>
    </row>
    <row r="135" spans="1:8" ht="45" x14ac:dyDescent="0.3">
      <c r="A135" s="133"/>
      <c r="B135" s="136">
        <v>133</v>
      </c>
      <c r="C135" s="136" t="s">
        <v>296</v>
      </c>
      <c r="D135" s="136" t="s">
        <v>11</v>
      </c>
      <c r="E135" s="136" t="s">
        <v>297</v>
      </c>
      <c r="F135" s="140">
        <v>1</v>
      </c>
      <c r="G135" s="138">
        <v>986956.45</v>
      </c>
      <c r="H135" s="138">
        <v>986956.45</v>
      </c>
    </row>
    <row r="136" spans="1:8" ht="45" x14ac:dyDescent="0.3">
      <c r="A136" s="133"/>
      <c r="B136" s="136">
        <v>134</v>
      </c>
      <c r="C136" s="136" t="s">
        <v>298</v>
      </c>
      <c r="D136" s="136" t="s">
        <v>282</v>
      </c>
      <c r="E136" s="136" t="s">
        <v>299</v>
      </c>
      <c r="F136" s="140">
        <v>1</v>
      </c>
      <c r="G136" s="138">
        <v>126430.32</v>
      </c>
      <c r="H136" s="138">
        <v>126430.32</v>
      </c>
    </row>
    <row r="137" spans="1:8" ht="60" x14ac:dyDescent="0.3">
      <c r="A137" s="133"/>
      <c r="B137" s="136">
        <v>135</v>
      </c>
      <c r="C137" s="136" t="s">
        <v>300</v>
      </c>
      <c r="D137" s="136" t="s">
        <v>301</v>
      </c>
      <c r="E137" s="136" t="s">
        <v>302</v>
      </c>
      <c r="F137" s="140">
        <v>1</v>
      </c>
      <c r="G137" s="138">
        <v>628315.48</v>
      </c>
      <c r="H137" s="138">
        <v>628315.48</v>
      </c>
    </row>
    <row r="138" spans="1:8" ht="45" x14ac:dyDescent="0.3">
      <c r="A138" s="133"/>
      <c r="B138" s="136">
        <v>136</v>
      </c>
      <c r="C138" s="136" t="s">
        <v>303</v>
      </c>
      <c r="D138" s="136" t="s">
        <v>11</v>
      </c>
      <c r="E138" s="136" t="s">
        <v>304</v>
      </c>
      <c r="F138" s="140">
        <v>1</v>
      </c>
      <c r="G138" s="138">
        <v>1046539.49</v>
      </c>
      <c r="H138" s="138">
        <v>1046539.49</v>
      </c>
    </row>
    <row r="139" spans="1:8" ht="60" x14ac:dyDescent="0.3">
      <c r="A139" s="133"/>
      <c r="B139" s="136">
        <v>137</v>
      </c>
      <c r="C139" s="136" t="s">
        <v>305</v>
      </c>
      <c r="D139" s="136" t="s">
        <v>282</v>
      </c>
      <c r="E139" s="136" t="s">
        <v>306</v>
      </c>
      <c r="F139" s="140">
        <v>1</v>
      </c>
      <c r="G139" s="138">
        <v>820205.54</v>
      </c>
      <c r="H139" s="138">
        <v>820205.54</v>
      </c>
    </row>
    <row r="140" spans="1:8" ht="45" x14ac:dyDescent="0.3">
      <c r="A140" s="133"/>
      <c r="B140" s="136">
        <v>138</v>
      </c>
      <c r="C140" s="136" t="s">
        <v>307</v>
      </c>
      <c r="D140" s="136" t="s">
        <v>11</v>
      </c>
      <c r="E140" s="136" t="s">
        <v>308</v>
      </c>
      <c r="F140" s="140">
        <v>3</v>
      </c>
      <c r="G140" s="138">
        <v>436751.9</v>
      </c>
      <c r="H140" s="138">
        <v>1310255.7000000002</v>
      </c>
    </row>
    <row r="141" spans="1:8" ht="45" x14ac:dyDescent="0.3">
      <c r="A141" s="133"/>
      <c r="B141" s="136">
        <v>139</v>
      </c>
      <c r="C141" s="136" t="s">
        <v>309</v>
      </c>
      <c r="D141" s="136" t="s">
        <v>11</v>
      </c>
      <c r="E141" s="136" t="s">
        <v>310</v>
      </c>
      <c r="F141" s="140">
        <v>1</v>
      </c>
      <c r="G141" s="138">
        <v>1502880.33</v>
      </c>
      <c r="H141" s="138">
        <v>1502880.33</v>
      </c>
    </row>
    <row r="142" spans="1:8" ht="45" x14ac:dyDescent="0.3">
      <c r="A142" s="133"/>
      <c r="B142" s="136">
        <v>140</v>
      </c>
      <c r="C142" s="136" t="s">
        <v>311</v>
      </c>
      <c r="D142" s="136" t="s">
        <v>187</v>
      </c>
      <c r="E142" s="136" t="s">
        <v>312</v>
      </c>
      <c r="F142" s="140">
        <v>5</v>
      </c>
      <c r="G142" s="138">
        <v>1531529.18</v>
      </c>
      <c r="H142" s="138">
        <v>7657645.8999999994</v>
      </c>
    </row>
    <row r="143" spans="1:8" ht="45" x14ac:dyDescent="0.3">
      <c r="A143" s="133"/>
      <c r="B143" s="136">
        <v>141</v>
      </c>
      <c r="C143" s="136" t="s">
        <v>313</v>
      </c>
      <c r="D143" s="136" t="s">
        <v>187</v>
      </c>
      <c r="E143" s="136" t="s">
        <v>314</v>
      </c>
      <c r="F143" s="140">
        <v>1</v>
      </c>
      <c r="G143" s="138">
        <v>2195920.96</v>
      </c>
      <c r="H143" s="138">
        <v>2195920.96</v>
      </c>
    </row>
    <row r="144" spans="1:8" ht="30" x14ac:dyDescent="0.3">
      <c r="A144" s="133"/>
      <c r="B144" s="136">
        <v>142</v>
      </c>
      <c r="C144" s="136" t="s">
        <v>315</v>
      </c>
      <c r="D144" s="136" t="s">
        <v>316</v>
      </c>
      <c r="E144" s="136" t="s">
        <v>317</v>
      </c>
      <c r="F144" s="140">
        <v>3</v>
      </c>
      <c r="G144" s="138">
        <v>1432033.65</v>
      </c>
      <c r="H144" s="138">
        <v>4296100.9499999993</v>
      </c>
    </row>
    <row r="145" spans="1:8" ht="72" customHeight="1" x14ac:dyDescent="0.3">
      <c r="A145" s="133"/>
      <c r="B145" s="136">
        <v>143</v>
      </c>
      <c r="C145" s="136" t="s">
        <v>318</v>
      </c>
      <c r="D145" s="136" t="s">
        <v>187</v>
      </c>
      <c r="E145" s="136" t="s">
        <v>319</v>
      </c>
      <c r="F145" s="140">
        <v>4</v>
      </c>
      <c r="G145" s="138">
        <v>2366426.42</v>
      </c>
      <c r="H145" s="138">
        <v>9465705.6799999997</v>
      </c>
    </row>
    <row r="146" spans="1:8" ht="39" customHeight="1" x14ac:dyDescent="0.3">
      <c r="A146" s="133"/>
      <c r="B146" s="136">
        <v>144</v>
      </c>
      <c r="C146" s="136" t="s">
        <v>320</v>
      </c>
      <c r="D146" s="136" t="s">
        <v>69</v>
      </c>
      <c r="E146" s="136" t="s">
        <v>320</v>
      </c>
      <c r="F146" s="140">
        <v>1</v>
      </c>
      <c r="G146" s="138">
        <v>1794674.03</v>
      </c>
      <c r="H146" s="138">
        <v>1794674.03</v>
      </c>
    </row>
    <row r="147" spans="1:8" ht="32.25" customHeight="1" x14ac:dyDescent="0.3">
      <c r="A147" s="133"/>
      <c r="B147" s="136">
        <v>145</v>
      </c>
      <c r="C147" s="136" t="s">
        <v>321</v>
      </c>
      <c r="D147" s="136" t="s">
        <v>69</v>
      </c>
      <c r="E147" s="136" t="s">
        <v>322</v>
      </c>
      <c r="F147" s="140">
        <v>1</v>
      </c>
      <c r="G147" s="138">
        <v>3280903.76</v>
      </c>
      <c r="H147" s="138">
        <v>3280903.76</v>
      </c>
    </row>
    <row r="148" spans="1:8" ht="45" x14ac:dyDescent="0.3">
      <c r="A148" s="133"/>
      <c r="B148" s="136">
        <v>146</v>
      </c>
      <c r="C148" s="136" t="s">
        <v>323</v>
      </c>
      <c r="D148" s="136" t="s">
        <v>230</v>
      </c>
      <c r="E148" s="136" t="s">
        <v>324</v>
      </c>
      <c r="F148" s="140">
        <v>2</v>
      </c>
      <c r="G148" s="138">
        <v>3260008.88</v>
      </c>
      <c r="H148" s="138">
        <v>6520017.7599999998</v>
      </c>
    </row>
    <row r="149" spans="1:8" ht="45" x14ac:dyDescent="0.3">
      <c r="A149" s="133"/>
      <c r="B149" s="136">
        <v>147</v>
      </c>
      <c r="C149" s="136" t="s">
        <v>325</v>
      </c>
      <c r="D149" s="136" t="s">
        <v>187</v>
      </c>
      <c r="E149" s="136" t="s">
        <v>326</v>
      </c>
      <c r="F149" s="140">
        <v>1</v>
      </c>
      <c r="G149" s="138">
        <v>1524264.94</v>
      </c>
      <c r="H149" s="138">
        <v>1524264.94</v>
      </c>
    </row>
    <row r="150" spans="1:8" ht="30" x14ac:dyDescent="0.3">
      <c r="A150" s="133"/>
      <c r="B150" s="136">
        <v>148</v>
      </c>
      <c r="C150" s="136" t="s">
        <v>327</v>
      </c>
      <c r="D150" s="136" t="s">
        <v>187</v>
      </c>
      <c r="E150" s="136" t="s">
        <v>328</v>
      </c>
      <c r="F150" s="140">
        <v>3</v>
      </c>
      <c r="G150" s="138">
        <v>1556668.32</v>
      </c>
      <c r="H150" s="138">
        <v>4670004.96</v>
      </c>
    </row>
    <row r="151" spans="1:8" ht="75" x14ac:dyDescent="0.3">
      <c r="A151" s="133"/>
      <c r="B151" s="136">
        <v>149</v>
      </c>
      <c r="C151" s="136" t="s">
        <v>329</v>
      </c>
      <c r="D151" s="136" t="s">
        <v>11</v>
      </c>
      <c r="E151" s="136" t="s">
        <v>330</v>
      </c>
      <c r="F151" s="140">
        <v>2</v>
      </c>
      <c r="G151" s="138">
        <v>2865536.47</v>
      </c>
      <c r="H151" s="138">
        <v>5731072.9400000004</v>
      </c>
    </row>
    <row r="152" spans="1:8" ht="60" x14ac:dyDescent="0.3">
      <c r="A152" s="133"/>
      <c r="B152" s="136">
        <v>150</v>
      </c>
      <c r="C152" s="136" t="s">
        <v>331</v>
      </c>
      <c r="D152" s="136" t="s">
        <v>332</v>
      </c>
      <c r="E152" s="136" t="s">
        <v>333</v>
      </c>
      <c r="F152" s="140">
        <v>1</v>
      </c>
      <c r="G152" s="138">
        <v>5585625</v>
      </c>
      <c r="H152" s="138">
        <v>5585625</v>
      </c>
    </row>
    <row r="153" spans="1:8" ht="30" x14ac:dyDescent="0.3">
      <c r="A153" s="133"/>
      <c r="B153" s="136">
        <v>151</v>
      </c>
      <c r="C153" s="136" t="s">
        <v>334</v>
      </c>
      <c r="D153" s="136" t="s">
        <v>85</v>
      </c>
      <c r="E153" s="136" t="s">
        <v>335</v>
      </c>
      <c r="F153" s="140">
        <v>1</v>
      </c>
      <c r="G153" s="138">
        <v>12949273.42</v>
      </c>
      <c r="H153" s="138">
        <v>12949273.42</v>
      </c>
    </row>
    <row r="154" spans="1:8" ht="45" x14ac:dyDescent="0.3">
      <c r="A154" s="133"/>
      <c r="B154" s="136">
        <v>152</v>
      </c>
      <c r="C154" s="136" t="s">
        <v>336</v>
      </c>
      <c r="D154" s="136" t="s">
        <v>11</v>
      </c>
      <c r="E154" s="136" t="s">
        <v>337</v>
      </c>
      <c r="F154" s="140">
        <v>4</v>
      </c>
      <c r="G154" s="138">
        <v>31668.799999999999</v>
      </c>
      <c r="H154" s="138">
        <v>126675.2</v>
      </c>
    </row>
    <row r="155" spans="1:8" ht="30" x14ac:dyDescent="0.3">
      <c r="A155" s="133"/>
      <c r="B155" s="136">
        <v>153</v>
      </c>
      <c r="C155" s="136" t="s">
        <v>340</v>
      </c>
      <c r="D155" s="136" t="s">
        <v>11</v>
      </c>
      <c r="E155" s="136" t="s">
        <v>341</v>
      </c>
      <c r="F155" s="137">
        <v>44</v>
      </c>
      <c r="G155" s="138">
        <v>85701.65</v>
      </c>
      <c r="H155" s="138">
        <v>3770872.5999999996</v>
      </c>
    </row>
    <row r="156" spans="1:8" ht="45" x14ac:dyDescent="0.3">
      <c r="A156" s="133"/>
      <c r="B156" s="136">
        <v>154</v>
      </c>
      <c r="C156" s="136" t="s">
        <v>343</v>
      </c>
      <c r="D156" s="136" t="s">
        <v>11</v>
      </c>
      <c r="E156" s="136" t="s">
        <v>344</v>
      </c>
      <c r="F156" s="139">
        <v>635</v>
      </c>
      <c r="G156" s="138">
        <v>1714.03</v>
      </c>
      <c r="H156" s="138">
        <v>1088409.05</v>
      </c>
    </row>
    <row r="157" spans="1:8" ht="45" x14ac:dyDescent="0.3">
      <c r="A157" s="133"/>
      <c r="B157" s="136">
        <v>155</v>
      </c>
      <c r="C157" s="136" t="s">
        <v>346</v>
      </c>
      <c r="D157" s="136" t="s">
        <v>11</v>
      </c>
      <c r="E157" s="136" t="s">
        <v>347</v>
      </c>
      <c r="F157" s="140">
        <v>631</v>
      </c>
      <c r="G157" s="138">
        <v>1714.03</v>
      </c>
      <c r="H157" s="138">
        <v>1081552.93</v>
      </c>
    </row>
    <row r="158" spans="1:8" ht="36.75" customHeight="1" x14ac:dyDescent="0.3">
      <c r="A158" s="133"/>
      <c r="B158" s="136">
        <v>156</v>
      </c>
      <c r="C158" s="136" t="s">
        <v>349</v>
      </c>
      <c r="D158" s="136" t="s">
        <v>11</v>
      </c>
      <c r="E158" s="136" t="s">
        <v>350</v>
      </c>
      <c r="F158" s="137">
        <v>5</v>
      </c>
      <c r="G158" s="138">
        <v>379943.95</v>
      </c>
      <c r="H158" s="138">
        <v>1899719.75</v>
      </c>
    </row>
    <row r="159" spans="1:8" ht="36.75" customHeight="1" x14ac:dyDescent="0.3">
      <c r="A159" s="133"/>
      <c r="B159" s="136">
        <v>157</v>
      </c>
      <c r="C159" s="136" t="s">
        <v>352</v>
      </c>
      <c r="D159" s="136" t="s">
        <v>11</v>
      </c>
      <c r="E159" s="136" t="s">
        <v>353</v>
      </c>
      <c r="F159" s="139">
        <v>2</v>
      </c>
      <c r="G159" s="138">
        <v>1055436.1399999999</v>
      </c>
      <c r="H159" s="138">
        <v>2110872.2799999998</v>
      </c>
    </row>
    <row r="160" spans="1:8" ht="36.75" customHeight="1" x14ac:dyDescent="0.3">
      <c r="A160" s="133"/>
      <c r="B160" s="136">
        <v>158</v>
      </c>
      <c r="C160" s="136" t="s">
        <v>354</v>
      </c>
      <c r="D160" s="136" t="s">
        <v>11</v>
      </c>
      <c r="E160" s="136" t="s">
        <v>354</v>
      </c>
      <c r="F160" s="140">
        <v>2</v>
      </c>
      <c r="G160" s="138">
        <v>1159012.7</v>
      </c>
      <c r="H160" s="138">
        <v>2318025.4</v>
      </c>
    </row>
    <row r="161" spans="1:8" ht="36.75" customHeight="1" x14ac:dyDescent="0.3">
      <c r="A161" s="133"/>
      <c r="B161" s="136">
        <v>159</v>
      </c>
      <c r="C161" s="136" t="s">
        <v>355</v>
      </c>
      <c r="D161" s="136" t="s">
        <v>11</v>
      </c>
      <c r="E161" s="136" t="s">
        <v>356</v>
      </c>
      <c r="F161" s="140">
        <v>2</v>
      </c>
      <c r="G161" s="138">
        <v>971530.15</v>
      </c>
      <c r="H161" s="138">
        <v>1943060.3</v>
      </c>
    </row>
    <row r="162" spans="1:8" ht="36.75" customHeight="1" x14ac:dyDescent="0.3">
      <c r="A162" s="133"/>
      <c r="B162" s="136">
        <v>160</v>
      </c>
      <c r="C162" s="136" t="s">
        <v>357</v>
      </c>
      <c r="D162" s="136" t="s">
        <v>11</v>
      </c>
      <c r="E162" s="136" t="s">
        <v>358</v>
      </c>
      <c r="F162" s="140">
        <v>2</v>
      </c>
      <c r="G162" s="138">
        <v>1135261.0900000001</v>
      </c>
      <c r="H162" s="138">
        <v>2270522.1800000002</v>
      </c>
    </row>
    <row r="163" spans="1:8" ht="60" x14ac:dyDescent="0.3">
      <c r="A163" s="133"/>
      <c r="B163" s="136">
        <v>161</v>
      </c>
      <c r="C163" s="136" t="s">
        <v>359</v>
      </c>
      <c r="D163" s="136" t="s">
        <v>21</v>
      </c>
      <c r="E163" s="136" t="s">
        <v>360</v>
      </c>
      <c r="F163" s="140">
        <v>3</v>
      </c>
      <c r="G163" s="138">
        <v>696876.79</v>
      </c>
      <c r="H163" s="138">
        <v>2090630.37</v>
      </c>
    </row>
    <row r="164" spans="1:8" ht="45" x14ac:dyDescent="0.3">
      <c r="A164" s="133"/>
      <c r="B164" s="136">
        <v>162</v>
      </c>
      <c r="C164" s="136" t="s">
        <v>362</v>
      </c>
      <c r="D164" s="136" t="s">
        <v>11</v>
      </c>
      <c r="E164" s="136" t="s">
        <v>362</v>
      </c>
      <c r="F164" s="140">
        <v>6</v>
      </c>
      <c r="G164" s="138">
        <v>46850.23</v>
      </c>
      <c r="H164" s="138">
        <v>281101.38</v>
      </c>
    </row>
    <row r="165" spans="1:8" ht="30" x14ac:dyDescent="0.3">
      <c r="A165" s="133"/>
      <c r="B165" s="136">
        <v>163</v>
      </c>
      <c r="C165" s="136" t="s">
        <v>363</v>
      </c>
      <c r="D165" s="136" t="s">
        <v>17</v>
      </c>
      <c r="E165" s="136" t="s">
        <v>364</v>
      </c>
      <c r="F165" s="140">
        <v>5</v>
      </c>
      <c r="G165" s="138">
        <v>829102.18</v>
      </c>
      <c r="H165" s="138">
        <v>4145510.9000000004</v>
      </c>
    </row>
    <row r="166" spans="1:8" ht="43.5" customHeight="1" x14ac:dyDescent="0.3">
      <c r="A166" s="133"/>
      <c r="B166" s="136">
        <v>164</v>
      </c>
      <c r="C166" s="136" t="s">
        <v>365</v>
      </c>
      <c r="D166" s="136" t="s">
        <v>366</v>
      </c>
      <c r="E166" s="136" t="s">
        <v>367</v>
      </c>
      <c r="F166" s="140">
        <v>100</v>
      </c>
      <c r="G166" s="138">
        <v>4407.51</v>
      </c>
      <c r="H166" s="138">
        <v>440751</v>
      </c>
    </row>
    <row r="167" spans="1:8" ht="45" x14ac:dyDescent="0.3">
      <c r="A167" s="133"/>
      <c r="B167" s="136">
        <v>165</v>
      </c>
      <c r="C167" s="136" t="s">
        <v>369</v>
      </c>
      <c r="D167" s="136" t="s">
        <v>21</v>
      </c>
      <c r="E167" s="136" t="s">
        <v>370</v>
      </c>
      <c r="F167" s="140">
        <v>60</v>
      </c>
      <c r="G167" s="138">
        <v>57134.43</v>
      </c>
      <c r="H167" s="138">
        <v>3428065.8</v>
      </c>
    </row>
    <row r="168" spans="1:8" ht="45" x14ac:dyDescent="0.3">
      <c r="A168" s="133"/>
      <c r="B168" s="136">
        <v>166</v>
      </c>
      <c r="C168" s="136" t="s">
        <v>371</v>
      </c>
      <c r="D168" s="136" t="s">
        <v>21</v>
      </c>
      <c r="E168" s="136" t="s">
        <v>372</v>
      </c>
      <c r="F168" s="140">
        <v>64</v>
      </c>
      <c r="G168" s="138">
        <v>41544.89</v>
      </c>
      <c r="H168" s="138">
        <v>2658872.96</v>
      </c>
    </row>
    <row r="169" spans="1:8" ht="48" customHeight="1" x14ac:dyDescent="0.3">
      <c r="A169" s="133"/>
      <c r="B169" s="136">
        <v>167</v>
      </c>
      <c r="C169" s="136" t="s">
        <v>373</v>
      </c>
      <c r="D169" s="136" t="s">
        <v>21</v>
      </c>
      <c r="E169" s="136" t="s">
        <v>374</v>
      </c>
      <c r="F169" s="140">
        <v>12</v>
      </c>
      <c r="G169" s="138">
        <v>402144.76</v>
      </c>
      <c r="H169" s="138">
        <v>4825737.12</v>
      </c>
    </row>
    <row r="170" spans="1:8" ht="45" x14ac:dyDescent="0.3">
      <c r="A170" s="133"/>
      <c r="B170" s="136">
        <v>168</v>
      </c>
      <c r="C170" s="136" t="s">
        <v>375</v>
      </c>
      <c r="D170" s="136" t="s">
        <v>21</v>
      </c>
      <c r="E170" s="136" t="s">
        <v>376</v>
      </c>
      <c r="F170" s="140">
        <v>1</v>
      </c>
      <c r="G170" s="138">
        <v>6474146.9800000004</v>
      </c>
      <c r="H170" s="138">
        <v>6474146.9800000004</v>
      </c>
    </row>
    <row r="171" spans="1:8" ht="30" x14ac:dyDescent="0.3">
      <c r="A171" s="133"/>
      <c r="B171" s="136">
        <v>169</v>
      </c>
      <c r="C171" s="136" t="s">
        <v>377</v>
      </c>
      <c r="D171" s="136" t="s">
        <v>21</v>
      </c>
      <c r="E171" s="136" t="s">
        <v>378</v>
      </c>
      <c r="F171" s="140">
        <v>1</v>
      </c>
      <c r="G171" s="138">
        <v>4533127.2</v>
      </c>
      <c r="H171" s="138">
        <v>4533127.2</v>
      </c>
    </row>
    <row r="172" spans="1:8" ht="30" x14ac:dyDescent="0.3">
      <c r="A172" s="133"/>
      <c r="B172" s="136">
        <v>170</v>
      </c>
      <c r="C172" s="136" t="s">
        <v>379</v>
      </c>
      <c r="D172" s="136" t="s">
        <v>11</v>
      </c>
      <c r="E172" s="136" t="s">
        <v>380</v>
      </c>
      <c r="F172" s="140">
        <v>800</v>
      </c>
      <c r="G172" s="138">
        <v>1714.03</v>
      </c>
      <c r="H172" s="138">
        <v>1371224</v>
      </c>
    </row>
    <row r="173" spans="1:8" ht="75" x14ac:dyDescent="0.3">
      <c r="A173" s="133"/>
      <c r="B173" s="136">
        <v>171</v>
      </c>
      <c r="C173" s="136" t="s">
        <v>382</v>
      </c>
      <c r="D173" s="136" t="s">
        <v>37</v>
      </c>
      <c r="E173" s="136" t="s">
        <v>382</v>
      </c>
      <c r="F173" s="140">
        <v>20</v>
      </c>
      <c r="G173" s="138">
        <v>21629.46</v>
      </c>
      <c r="H173" s="138">
        <v>432589.19999999995</v>
      </c>
    </row>
    <row r="174" spans="1:8" ht="75" x14ac:dyDescent="0.3">
      <c r="A174" s="133"/>
      <c r="B174" s="136">
        <v>172</v>
      </c>
      <c r="C174" s="136" t="s">
        <v>383</v>
      </c>
      <c r="D174" s="136" t="s">
        <v>37</v>
      </c>
      <c r="E174" s="136" t="s">
        <v>383</v>
      </c>
      <c r="F174" s="140">
        <v>20</v>
      </c>
      <c r="G174" s="138">
        <v>26445.08</v>
      </c>
      <c r="H174" s="138">
        <v>528901.60000000009</v>
      </c>
    </row>
    <row r="175" spans="1:8" ht="60" x14ac:dyDescent="0.3">
      <c r="A175" s="133"/>
      <c r="B175" s="136">
        <v>173</v>
      </c>
      <c r="C175" s="136" t="s">
        <v>384</v>
      </c>
      <c r="D175" s="136" t="s">
        <v>37</v>
      </c>
      <c r="E175" s="136" t="s">
        <v>385</v>
      </c>
      <c r="F175" s="140">
        <v>20</v>
      </c>
      <c r="G175" s="138">
        <v>22772.15</v>
      </c>
      <c r="H175" s="138">
        <v>455443</v>
      </c>
    </row>
    <row r="176" spans="1:8" ht="60" x14ac:dyDescent="0.3">
      <c r="A176" s="133"/>
      <c r="B176" s="136">
        <v>174</v>
      </c>
      <c r="C176" s="136" t="s">
        <v>386</v>
      </c>
      <c r="D176" s="136" t="s">
        <v>17</v>
      </c>
      <c r="E176" s="136" t="s">
        <v>387</v>
      </c>
      <c r="F176" s="140">
        <v>3</v>
      </c>
      <c r="G176" s="138">
        <v>353580.5</v>
      </c>
      <c r="H176" s="138">
        <v>1060741.5</v>
      </c>
    </row>
    <row r="177" spans="1:8" ht="60" x14ac:dyDescent="0.3">
      <c r="A177" s="133"/>
      <c r="B177" s="136">
        <v>175</v>
      </c>
      <c r="C177" s="136" t="s">
        <v>388</v>
      </c>
      <c r="D177" s="136" t="s">
        <v>21</v>
      </c>
      <c r="E177" s="136" t="s">
        <v>389</v>
      </c>
      <c r="F177" s="140">
        <v>20</v>
      </c>
      <c r="G177" s="138">
        <v>179810.21</v>
      </c>
      <c r="H177" s="138">
        <v>3596204.1999999997</v>
      </c>
    </row>
    <row r="178" spans="1:8" ht="45" x14ac:dyDescent="0.3">
      <c r="A178" s="133"/>
      <c r="B178" s="136">
        <v>176</v>
      </c>
      <c r="C178" s="136" t="s">
        <v>390</v>
      </c>
      <c r="D178" s="136" t="s">
        <v>21</v>
      </c>
      <c r="E178" s="136" t="s">
        <v>391</v>
      </c>
      <c r="F178" s="140">
        <v>1</v>
      </c>
      <c r="G178" s="138">
        <v>1426075.34</v>
      </c>
      <c r="H178" s="138">
        <v>1426075.34</v>
      </c>
    </row>
    <row r="179" spans="1:8" ht="30" x14ac:dyDescent="0.3">
      <c r="A179" s="133"/>
      <c r="B179" s="136">
        <v>177</v>
      </c>
      <c r="C179" s="136" t="s">
        <v>393</v>
      </c>
      <c r="D179" s="136" t="s">
        <v>11</v>
      </c>
      <c r="E179" s="136" t="s">
        <v>394</v>
      </c>
      <c r="F179" s="140">
        <v>8</v>
      </c>
      <c r="G179" s="138">
        <v>10039.34</v>
      </c>
      <c r="H179" s="138">
        <v>80314.720000000001</v>
      </c>
    </row>
    <row r="180" spans="1:8" ht="45" x14ac:dyDescent="0.3">
      <c r="A180" s="133"/>
      <c r="B180" s="136">
        <v>178</v>
      </c>
      <c r="C180" s="136" t="s">
        <v>395</v>
      </c>
      <c r="D180" s="136" t="s">
        <v>21</v>
      </c>
      <c r="E180" s="136" t="s">
        <v>396</v>
      </c>
      <c r="F180" s="140">
        <v>100</v>
      </c>
      <c r="G180" s="138">
        <v>16487.37</v>
      </c>
      <c r="H180" s="138">
        <v>1648737</v>
      </c>
    </row>
    <row r="181" spans="1:8" ht="45" x14ac:dyDescent="0.3">
      <c r="A181" s="133"/>
      <c r="B181" s="136">
        <v>179</v>
      </c>
      <c r="C181" s="136" t="s">
        <v>397</v>
      </c>
      <c r="D181" s="136" t="s">
        <v>21</v>
      </c>
      <c r="E181" s="136" t="s">
        <v>398</v>
      </c>
      <c r="F181" s="140">
        <v>30</v>
      </c>
      <c r="G181" s="138">
        <v>18364.64</v>
      </c>
      <c r="H181" s="138">
        <v>550939.19999999995</v>
      </c>
    </row>
    <row r="182" spans="1:8" ht="60" x14ac:dyDescent="0.3">
      <c r="A182" s="133"/>
      <c r="B182" s="136">
        <v>180</v>
      </c>
      <c r="C182" s="136" t="s">
        <v>399</v>
      </c>
      <c r="D182" s="136" t="s">
        <v>37</v>
      </c>
      <c r="E182" s="136" t="s">
        <v>399</v>
      </c>
      <c r="F182" s="140">
        <v>20</v>
      </c>
      <c r="G182" s="138">
        <v>21466.22</v>
      </c>
      <c r="H182" s="138">
        <v>429324.4</v>
      </c>
    </row>
    <row r="183" spans="1:8" ht="60" x14ac:dyDescent="0.3">
      <c r="A183" s="133"/>
      <c r="B183" s="136">
        <v>181</v>
      </c>
      <c r="C183" s="136" t="s">
        <v>400</v>
      </c>
      <c r="D183" s="136" t="s">
        <v>37</v>
      </c>
      <c r="E183" s="136" t="s">
        <v>400</v>
      </c>
      <c r="F183" s="140">
        <v>20</v>
      </c>
      <c r="G183" s="138">
        <v>18854.36</v>
      </c>
      <c r="H183" s="138">
        <v>377087.2</v>
      </c>
    </row>
    <row r="184" spans="1:8" ht="30" x14ac:dyDescent="0.3">
      <c r="A184" s="133"/>
      <c r="B184" s="136">
        <v>182</v>
      </c>
      <c r="C184" s="136" t="s">
        <v>401</v>
      </c>
      <c r="D184" s="136" t="s">
        <v>11</v>
      </c>
      <c r="E184" s="136" t="s">
        <v>402</v>
      </c>
      <c r="F184" s="140">
        <v>10</v>
      </c>
      <c r="G184" s="138">
        <v>27995.87</v>
      </c>
      <c r="H184" s="138">
        <v>279958.7</v>
      </c>
    </row>
    <row r="185" spans="1:8" ht="30" x14ac:dyDescent="0.3">
      <c r="A185" s="133"/>
      <c r="B185" s="136">
        <v>183</v>
      </c>
      <c r="C185" s="136" t="s">
        <v>403</v>
      </c>
      <c r="D185" s="136" t="s">
        <v>11</v>
      </c>
      <c r="E185" s="136" t="s">
        <v>404</v>
      </c>
      <c r="F185" s="140">
        <v>10</v>
      </c>
      <c r="G185" s="138">
        <v>22690.53</v>
      </c>
      <c r="H185" s="138">
        <v>226905.3</v>
      </c>
    </row>
    <row r="186" spans="1:8" ht="30" x14ac:dyDescent="0.3">
      <c r="A186" s="133"/>
      <c r="B186" s="136">
        <v>184</v>
      </c>
      <c r="C186" s="136" t="s">
        <v>405</v>
      </c>
      <c r="D186" s="136" t="s">
        <v>11</v>
      </c>
      <c r="E186" s="136" t="s">
        <v>406</v>
      </c>
      <c r="F186" s="140">
        <v>20</v>
      </c>
      <c r="G186" s="138">
        <v>29056.94</v>
      </c>
      <c r="H186" s="138">
        <v>581138.79999999993</v>
      </c>
    </row>
    <row r="187" spans="1:8" ht="60" x14ac:dyDescent="0.3">
      <c r="A187" s="133"/>
      <c r="B187" s="136">
        <v>185</v>
      </c>
      <c r="C187" s="136" t="s">
        <v>407</v>
      </c>
      <c r="D187" s="136" t="s">
        <v>11</v>
      </c>
      <c r="E187" s="136" t="s">
        <v>408</v>
      </c>
      <c r="F187" s="140">
        <v>2</v>
      </c>
      <c r="G187" s="138">
        <v>4244.28</v>
      </c>
      <c r="H187" s="138">
        <v>8488.56</v>
      </c>
    </row>
    <row r="188" spans="1:8" ht="45" x14ac:dyDescent="0.3">
      <c r="A188" s="133"/>
      <c r="B188" s="136">
        <v>186</v>
      </c>
      <c r="C188" s="136" t="s">
        <v>409</v>
      </c>
      <c r="D188" s="136" t="s">
        <v>21</v>
      </c>
      <c r="E188" s="136" t="s">
        <v>410</v>
      </c>
      <c r="F188" s="140">
        <v>30</v>
      </c>
      <c r="G188" s="138">
        <v>110351.07</v>
      </c>
      <c r="H188" s="138">
        <v>3310532.1</v>
      </c>
    </row>
    <row r="189" spans="1:8" ht="45" x14ac:dyDescent="0.3">
      <c r="A189" s="133"/>
      <c r="B189" s="136">
        <v>187</v>
      </c>
      <c r="C189" s="136" t="s">
        <v>411</v>
      </c>
      <c r="D189" s="136" t="s">
        <v>366</v>
      </c>
      <c r="E189" s="136" t="s">
        <v>412</v>
      </c>
      <c r="F189" s="140">
        <v>3</v>
      </c>
      <c r="G189" s="138">
        <v>56644.7</v>
      </c>
      <c r="H189" s="138">
        <v>169934.09999999998</v>
      </c>
    </row>
    <row r="190" spans="1:8" ht="45" x14ac:dyDescent="0.3">
      <c r="A190" s="133"/>
      <c r="B190" s="136">
        <v>188</v>
      </c>
      <c r="C190" s="136" t="s">
        <v>413</v>
      </c>
      <c r="D190" s="136" t="s">
        <v>366</v>
      </c>
      <c r="E190" s="136" t="s">
        <v>414</v>
      </c>
      <c r="F190" s="140">
        <v>3</v>
      </c>
      <c r="G190" s="138">
        <v>56563.08</v>
      </c>
      <c r="H190" s="138">
        <v>169689.24</v>
      </c>
    </row>
    <row r="191" spans="1:8" ht="45" x14ac:dyDescent="0.3">
      <c r="A191" s="133"/>
      <c r="B191" s="136">
        <v>189</v>
      </c>
      <c r="C191" s="136" t="s">
        <v>415</v>
      </c>
      <c r="D191" s="136" t="s">
        <v>21</v>
      </c>
      <c r="E191" s="136" t="s">
        <v>416</v>
      </c>
      <c r="F191" s="140">
        <v>2</v>
      </c>
      <c r="G191" s="138">
        <v>138836.66</v>
      </c>
      <c r="H191" s="138">
        <v>277673.32</v>
      </c>
    </row>
    <row r="192" spans="1:8" ht="30" x14ac:dyDescent="0.3">
      <c r="A192" s="133"/>
      <c r="B192" s="136">
        <v>190</v>
      </c>
      <c r="C192" s="136" t="s">
        <v>417</v>
      </c>
      <c r="D192" s="136" t="s">
        <v>21</v>
      </c>
      <c r="E192" s="136" t="s">
        <v>418</v>
      </c>
      <c r="F192" s="140">
        <v>4</v>
      </c>
      <c r="G192" s="138">
        <v>105372.22</v>
      </c>
      <c r="H192" s="138">
        <v>421488.88</v>
      </c>
    </row>
    <row r="193" spans="1:8" ht="45" x14ac:dyDescent="0.3">
      <c r="A193" s="133"/>
      <c r="B193" s="136">
        <v>191</v>
      </c>
      <c r="C193" s="136" t="s">
        <v>419</v>
      </c>
      <c r="D193" s="136" t="s">
        <v>21</v>
      </c>
      <c r="E193" s="136" t="s">
        <v>420</v>
      </c>
      <c r="F193" s="140">
        <v>2</v>
      </c>
      <c r="G193" s="138">
        <v>82926.539999999994</v>
      </c>
      <c r="H193" s="138">
        <v>165853.07999999999</v>
      </c>
    </row>
    <row r="194" spans="1:8" ht="45" x14ac:dyDescent="0.3">
      <c r="A194" s="133"/>
      <c r="B194" s="136">
        <v>192</v>
      </c>
      <c r="C194" s="136" t="s">
        <v>421</v>
      </c>
      <c r="D194" s="136" t="s">
        <v>21</v>
      </c>
      <c r="E194" s="136" t="s">
        <v>422</v>
      </c>
      <c r="F194" s="140">
        <v>3</v>
      </c>
      <c r="G194" s="138">
        <v>47584.82</v>
      </c>
      <c r="H194" s="138">
        <v>142754.46</v>
      </c>
    </row>
    <row r="195" spans="1:8" ht="60" x14ac:dyDescent="0.3">
      <c r="A195" s="133"/>
      <c r="B195" s="136">
        <v>193</v>
      </c>
      <c r="C195" s="136" t="s">
        <v>423</v>
      </c>
      <c r="D195" s="136" t="s">
        <v>11</v>
      </c>
      <c r="E195" s="136" t="s">
        <v>424</v>
      </c>
      <c r="F195" s="140">
        <v>1</v>
      </c>
      <c r="G195" s="138">
        <v>323788.96999999997</v>
      </c>
      <c r="H195" s="138">
        <v>323788.96999999997</v>
      </c>
    </row>
    <row r="196" spans="1:8" ht="45" x14ac:dyDescent="0.3">
      <c r="A196" s="133"/>
      <c r="B196" s="136">
        <v>194</v>
      </c>
      <c r="C196" s="136" t="s">
        <v>425</v>
      </c>
      <c r="D196" s="136" t="s">
        <v>21</v>
      </c>
      <c r="E196" s="136" t="s">
        <v>426</v>
      </c>
      <c r="F196" s="140">
        <v>7</v>
      </c>
      <c r="G196" s="138">
        <v>93700.47</v>
      </c>
      <c r="H196" s="138">
        <v>655903.29</v>
      </c>
    </row>
    <row r="197" spans="1:8" ht="30" x14ac:dyDescent="0.3">
      <c r="A197" s="133"/>
      <c r="B197" s="136">
        <v>195</v>
      </c>
      <c r="C197" s="136" t="s">
        <v>427</v>
      </c>
      <c r="D197" s="136" t="s">
        <v>21</v>
      </c>
      <c r="E197" s="136" t="s">
        <v>428</v>
      </c>
      <c r="F197" s="140">
        <v>1</v>
      </c>
      <c r="G197" s="138">
        <v>206010.43</v>
      </c>
      <c r="H197" s="138">
        <v>206010.43</v>
      </c>
    </row>
    <row r="198" spans="1:8" ht="45" x14ac:dyDescent="0.3">
      <c r="A198" s="133"/>
      <c r="B198" s="136">
        <v>196</v>
      </c>
      <c r="C198" s="136" t="s">
        <v>429</v>
      </c>
      <c r="D198" s="136" t="s">
        <v>21</v>
      </c>
      <c r="E198" s="136" t="s">
        <v>430</v>
      </c>
      <c r="F198" s="140">
        <v>1</v>
      </c>
      <c r="G198" s="138">
        <v>281917.59000000003</v>
      </c>
      <c r="H198" s="138">
        <v>281917.59000000003</v>
      </c>
    </row>
    <row r="199" spans="1:8" ht="60" x14ac:dyDescent="0.3">
      <c r="A199" s="133"/>
      <c r="B199" s="136">
        <v>197</v>
      </c>
      <c r="C199" s="136" t="s">
        <v>431</v>
      </c>
      <c r="D199" s="136" t="s">
        <v>21</v>
      </c>
      <c r="E199" s="136" t="s">
        <v>432</v>
      </c>
      <c r="F199" s="140">
        <v>3</v>
      </c>
      <c r="G199" s="138">
        <v>203643.43</v>
      </c>
      <c r="H199" s="138">
        <v>610930.29</v>
      </c>
    </row>
    <row r="200" spans="1:8" ht="45" x14ac:dyDescent="0.3">
      <c r="A200" s="133"/>
      <c r="B200" s="136">
        <v>198</v>
      </c>
      <c r="C200" s="136" t="s">
        <v>433</v>
      </c>
      <c r="D200" s="136" t="s">
        <v>21</v>
      </c>
      <c r="E200" s="136" t="s">
        <v>434</v>
      </c>
      <c r="F200" s="140">
        <v>2</v>
      </c>
      <c r="G200" s="138">
        <v>294895.27</v>
      </c>
      <c r="H200" s="138">
        <v>589790.54</v>
      </c>
    </row>
    <row r="201" spans="1:8" ht="45" x14ac:dyDescent="0.3">
      <c r="A201" s="133"/>
      <c r="B201" s="136">
        <v>199</v>
      </c>
      <c r="C201" s="136" t="s">
        <v>435</v>
      </c>
      <c r="D201" s="136" t="s">
        <v>21</v>
      </c>
      <c r="E201" s="136" t="s">
        <v>436</v>
      </c>
      <c r="F201" s="140">
        <v>2</v>
      </c>
      <c r="G201" s="138">
        <v>250330.42</v>
      </c>
      <c r="H201" s="138">
        <v>500660.84</v>
      </c>
    </row>
    <row r="202" spans="1:8" ht="45" x14ac:dyDescent="0.3">
      <c r="A202" s="133"/>
      <c r="B202" s="136">
        <v>200</v>
      </c>
      <c r="C202" s="136" t="s">
        <v>437</v>
      </c>
      <c r="D202" s="136" t="s">
        <v>21</v>
      </c>
      <c r="E202" s="136" t="s">
        <v>438</v>
      </c>
      <c r="F202" s="140">
        <v>1</v>
      </c>
      <c r="G202" s="138">
        <v>7256154.0700000003</v>
      </c>
      <c r="H202" s="138">
        <v>7256154.0700000003</v>
      </c>
    </row>
    <row r="203" spans="1:8" ht="45" x14ac:dyDescent="0.3">
      <c r="A203" s="133"/>
      <c r="B203" s="136">
        <v>201</v>
      </c>
      <c r="C203" s="136" t="s">
        <v>439</v>
      </c>
      <c r="D203" s="136" t="s">
        <v>21</v>
      </c>
      <c r="E203" s="136" t="s">
        <v>440</v>
      </c>
      <c r="F203" s="140">
        <v>1</v>
      </c>
      <c r="G203" s="138">
        <v>337664.48</v>
      </c>
      <c r="H203" s="138">
        <v>337664.48</v>
      </c>
    </row>
    <row r="204" spans="1:8" ht="45" x14ac:dyDescent="0.3">
      <c r="A204" s="133"/>
      <c r="B204" s="136">
        <v>202</v>
      </c>
      <c r="C204" s="136" t="s">
        <v>441</v>
      </c>
      <c r="D204" s="136" t="s">
        <v>21</v>
      </c>
      <c r="E204" s="136" t="s">
        <v>442</v>
      </c>
      <c r="F204" s="140">
        <v>1</v>
      </c>
      <c r="G204" s="138">
        <v>929495.54</v>
      </c>
      <c r="H204" s="138">
        <v>929495.54</v>
      </c>
    </row>
    <row r="205" spans="1:8" ht="45" x14ac:dyDescent="0.3">
      <c r="A205" s="133"/>
      <c r="B205" s="136">
        <v>203</v>
      </c>
      <c r="C205" s="136" t="s">
        <v>443</v>
      </c>
      <c r="D205" s="136" t="s">
        <v>21</v>
      </c>
      <c r="E205" s="136" t="s">
        <v>444</v>
      </c>
      <c r="F205" s="140">
        <v>1</v>
      </c>
      <c r="G205" s="138">
        <v>1105959.3</v>
      </c>
      <c r="H205" s="138">
        <v>1105959.3</v>
      </c>
    </row>
    <row r="206" spans="1:8" ht="60" x14ac:dyDescent="0.3">
      <c r="A206" s="133"/>
      <c r="B206" s="136">
        <v>204</v>
      </c>
      <c r="C206" s="136" t="s">
        <v>445</v>
      </c>
      <c r="D206" s="136" t="s">
        <v>17</v>
      </c>
      <c r="E206" s="136" t="s">
        <v>446</v>
      </c>
      <c r="F206" s="140">
        <v>2</v>
      </c>
      <c r="G206" s="138">
        <v>2105811.7999999998</v>
      </c>
      <c r="H206" s="138">
        <v>4211623.5999999996</v>
      </c>
    </row>
    <row r="207" spans="1:8" ht="60" x14ac:dyDescent="0.3">
      <c r="A207" s="133"/>
      <c r="B207" s="136">
        <v>205</v>
      </c>
      <c r="C207" s="136" t="s">
        <v>447</v>
      </c>
      <c r="D207" s="136" t="s">
        <v>21</v>
      </c>
      <c r="E207" s="136" t="s">
        <v>448</v>
      </c>
      <c r="F207" s="140">
        <v>1</v>
      </c>
      <c r="G207" s="138">
        <v>7972946.2999999998</v>
      </c>
      <c r="H207" s="138">
        <v>7972946.2999999998</v>
      </c>
    </row>
    <row r="208" spans="1:8" ht="45" x14ac:dyDescent="0.3">
      <c r="A208" s="133"/>
      <c r="B208" s="136">
        <v>206</v>
      </c>
      <c r="C208" s="136" t="s">
        <v>450</v>
      </c>
      <c r="D208" s="136" t="s">
        <v>21</v>
      </c>
      <c r="E208" s="136" t="s">
        <v>451</v>
      </c>
      <c r="F208" s="140">
        <v>2</v>
      </c>
      <c r="G208" s="138">
        <v>1124405.56</v>
      </c>
      <c r="H208" s="138">
        <v>2248811.12</v>
      </c>
    </row>
    <row r="209" spans="1:8" ht="30" x14ac:dyDescent="0.3">
      <c r="A209" s="133"/>
      <c r="B209" s="136">
        <v>207</v>
      </c>
      <c r="C209" s="136" t="s">
        <v>453</v>
      </c>
      <c r="D209" s="136" t="s">
        <v>11</v>
      </c>
      <c r="E209" s="136" t="s">
        <v>454</v>
      </c>
      <c r="F209" s="140">
        <v>124</v>
      </c>
      <c r="G209" s="138">
        <v>2040.52</v>
      </c>
      <c r="H209" s="138">
        <v>253024.48</v>
      </c>
    </row>
    <row r="210" spans="1:8" ht="30" x14ac:dyDescent="0.3">
      <c r="A210" s="133"/>
      <c r="B210" s="136">
        <v>208</v>
      </c>
      <c r="C210" s="136" t="s">
        <v>456</v>
      </c>
      <c r="D210" s="136" t="s">
        <v>11</v>
      </c>
      <c r="E210" s="136" t="s">
        <v>457</v>
      </c>
      <c r="F210" s="140">
        <v>117</v>
      </c>
      <c r="G210" s="138">
        <v>2040.52</v>
      </c>
      <c r="H210" s="138">
        <v>238740.84</v>
      </c>
    </row>
    <row r="211" spans="1:8" ht="30" x14ac:dyDescent="0.3">
      <c r="A211" s="133"/>
      <c r="B211" s="136">
        <v>209</v>
      </c>
      <c r="C211" s="136" t="s">
        <v>458</v>
      </c>
      <c r="D211" s="136" t="s">
        <v>11</v>
      </c>
      <c r="E211" s="136" t="s">
        <v>459</v>
      </c>
      <c r="F211" s="140">
        <v>113</v>
      </c>
      <c r="G211" s="138">
        <v>2040.52</v>
      </c>
      <c r="H211" s="138">
        <v>230578.76</v>
      </c>
    </row>
    <row r="212" spans="1:8" ht="30" x14ac:dyDescent="0.3">
      <c r="A212" s="133"/>
      <c r="B212" s="136">
        <v>210</v>
      </c>
      <c r="C212" s="136" t="s">
        <v>460</v>
      </c>
      <c r="D212" s="136" t="s">
        <v>11</v>
      </c>
      <c r="E212" s="136" t="s">
        <v>461</v>
      </c>
      <c r="F212" s="140">
        <v>113</v>
      </c>
      <c r="G212" s="138">
        <v>2040.52</v>
      </c>
      <c r="H212" s="138">
        <v>230578.76</v>
      </c>
    </row>
    <row r="213" spans="1:8" ht="30" x14ac:dyDescent="0.3">
      <c r="A213" s="133"/>
      <c r="B213" s="136">
        <v>211</v>
      </c>
      <c r="C213" s="136" t="s">
        <v>462</v>
      </c>
      <c r="D213" s="136" t="s">
        <v>11</v>
      </c>
      <c r="E213" s="136" t="s">
        <v>463</v>
      </c>
      <c r="F213" s="140">
        <v>113</v>
      </c>
      <c r="G213" s="138">
        <v>2040.52</v>
      </c>
      <c r="H213" s="138">
        <v>230578.76</v>
      </c>
    </row>
    <row r="214" spans="1:8" ht="30" x14ac:dyDescent="0.3">
      <c r="A214" s="133"/>
      <c r="B214" s="136">
        <v>212</v>
      </c>
      <c r="C214" s="136" t="s">
        <v>464</v>
      </c>
      <c r="D214" s="136" t="s">
        <v>11</v>
      </c>
      <c r="E214" s="136" t="s">
        <v>465</v>
      </c>
      <c r="F214" s="140">
        <v>113</v>
      </c>
      <c r="G214" s="138">
        <v>2040.52</v>
      </c>
      <c r="H214" s="138">
        <v>230578.76</v>
      </c>
    </row>
    <row r="215" spans="1:8" ht="45" x14ac:dyDescent="0.3">
      <c r="A215" s="133"/>
      <c r="B215" s="136">
        <v>213</v>
      </c>
      <c r="C215" s="136" t="s">
        <v>466</v>
      </c>
      <c r="D215" s="136" t="s">
        <v>11</v>
      </c>
      <c r="E215" s="136" t="s">
        <v>467</v>
      </c>
      <c r="F215" s="140">
        <v>65</v>
      </c>
      <c r="G215" s="138">
        <v>9957.7199999999993</v>
      </c>
      <c r="H215" s="138">
        <v>647251.79999999993</v>
      </c>
    </row>
    <row r="216" spans="1:8" ht="45" x14ac:dyDescent="0.3">
      <c r="A216" s="133"/>
      <c r="B216" s="136">
        <v>214</v>
      </c>
      <c r="C216" s="136" t="s">
        <v>468</v>
      </c>
      <c r="D216" s="136" t="s">
        <v>11</v>
      </c>
      <c r="E216" s="136" t="s">
        <v>469</v>
      </c>
      <c r="F216" s="140">
        <v>67</v>
      </c>
      <c r="G216" s="138">
        <v>11263.65</v>
      </c>
      <c r="H216" s="138">
        <v>754664.54999999993</v>
      </c>
    </row>
    <row r="217" spans="1:8" ht="45" x14ac:dyDescent="0.3">
      <c r="A217" s="133"/>
      <c r="B217" s="136">
        <v>215</v>
      </c>
      <c r="C217" s="136" t="s">
        <v>470</v>
      </c>
      <c r="D217" s="136" t="s">
        <v>11</v>
      </c>
      <c r="E217" s="136" t="s">
        <v>470</v>
      </c>
      <c r="F217" s="140">
        <v>65</v>
      </c>
      <c r="G217" s="138">
        <v>11508.5</v>
      </c>
      <c r="H217" s="138">
        <v>748052.5</v>
      </c>
    </row>
    <row r="218" spans="1:8" ht="30" x14ac:dyDescent="0.3">
      <c r="A218" s="133"/>
      <c r="B218" s="136">
        <v>216</v>
      </c>
      <c r="C218" s="136" t="s">
        <v>471</v>
      </c>
      <c r="D218" s="136" t="s">
        <v>11</v>
      </c>
      <c r="E218" s="136" t="s">
        <v>472</v>
      </c>
      <c r="F218" s="140">
        <v>108</v>
      </c>
      <c r="G218" s="138">
        <v>2040.52</v>
      </c>
      <c r="H218" s="138">
        <v>220376.16</v>
      </c>
    </row>
    <row r="219" spans="1:8" ht="45" x14ac:dyDescent="0.3">
      <c r="A219" s="133"/>
      <c r="B219" s="136">
        <v>217</v>
      </c>
      <c r="C219" s="136" t="s">
        <v>473</v>
      </c>
      <c r="D219" s="136" t="s">
        <v>21</v>
      </c>
      <c r="E219" s="136" t="s">
        <v>474</v>
      </c>
      <c r="F219" s="140">
        <v>2</v>
      </c>
      <c r="G219" s="138">
        <v>196950.53</v>
      </c>
      <c r="H219" s="138">
        <v>393901.06</v>
      </c>
    </row>
    <row r="220" spans="1:8" ht="30" x14ac:dyDescent="0.3">
      <c r="A220" s="133"/>
      <c r="B220" s="136">
        <v>218</v>
      </c>
      <c r="C220" s="136" t="s">
        <v>475</v>
      </c>
      <c r="D220" s="136" t="s">
        <v>21</v>
      </c>
      <c r="E220" s="136" t="s">
        <v>476</v>
      </c>
      <c r="F220" s="140">
        <v>2</v>
      </c>
      <c r="G220" s="138">
        <v>178994</v>
      </c>
      <c r="H220" s="138">
        <v>357988</v>
      </c>
    </row>
    <row r="221" spans="1:8" ht="30" x14ac:dyDescent="0.3">
      <c r="A221" s="133"/>
      <c r="B221" s="136">
        <v>219</v>
      </c>
      <c r="C221" s="136" t="s">
        <v>477</v>
      </c>
      <c r="D221" s="136" t="s">
        <v>21</v>
      </c>
      <c r="E221" s="136" t="s">
        <v>478</v>
      </c>
      <c r="F221" s="140">
        <v>2</v>
      </c>
      <c r="G221" s="138">
        <v>196542.43</v>
      </c>
      <c r="H221" s="138">
        <v>393084.86</v>
      </c>
    </row>
    <row r="222" spans="1:8" ht="45" x14ac:dyDescent="0.3">
      <c r="A222" s="133"/>
      <c r="B222" s="136">
        <v>220</v>
      </c>
      <c r="C222" s="136" t="s">
        <v>479</v>
      </c>
      <c r="D222" s="136" t="s">
        <v>21</v>
      </c>
      <c r="E222" s="136" t="s">
        <v>480</v>
      </c>
      <c r="F222" s="140">
        <v>2</v>
      </c>
      <c r="G222" s="138">
        <v>188380.38</v>
      </c>
      <c r="H222" s="138">
        <v>376760.76</v>
      </c>
    </row>
    <row r="223" spans="1:8" ht="45" x14ac:dyDescent="0.3">
      <c r="A223" s="133"/>
      <c r="B223" s="136">
        <v>221</v>
      </c>
      <c r="C223" s="136" t="s">
        <v>481</v>
      </c>
      <c r="D223" s="136" t="s">
        <v>21</v>
      </c>
      <c r="E223" s="136" t="s">
        <v>482</v>
      </c>
      <c r="F223" s="140">
        <v>2</v>
      </c>
      <c r="G223" s="138">
        <v>196542.43</v>
      </c>
      <c r="H223" s="138">
        <v>393084.86</v>
      </c>
    </row>
    <row r="224" spans="1:8" ht="45" x14ac:dyDescent="0.3">
      <c r="A224" s="133"/>
      <c r="B224" s="136">
        <v>222</v>
      </c>
      <c r="C224" s="136" t="s">
        <v>483</v>
      </c>
      <c r="D224" s="136" t="s">
        <v>21</v>
      </c>
      <c r="E224" s="136" t="s">
        <v>484</v>
      </c>
      <c r="F224" s="140">
        <v>1</v>
      </c>
      <c r="G224" s="138">
        <v>174912.97</v>
      </c>
      <c r="H224" s="138">
        <v>174912.97</v>
      </c>
    </row>
    <row r="225" spans="1:8" ht="45" x14ac:dyDescent="0.3">
      <c r="A225" s="133"/>
      <c r="B225" s="136">
        <v>223</v>
      </c>
      <c r="C225" s="136" t="s">
        <v>485</v>
      </c>
      <c r="D225" s="136" t="s">
        <v>21</v>
      </c>
      <c r="E225" s="136" t="s">
        <v>484</v>
      </c>
      <c r="F225" s="140">
        <v>1</v>
      </c>
      <c r="G225" s="138">
        <v>163812.57</v>
      </c>
      <c r="H225" s="138">
        <v>163812.57</v>
      </c>
    </row>
    <row r="226" spans="1:8" ht="45" x14ac:dyDescent="0.3">
      <c r="A226" s="133"/>
      <c r="B226" s="136">
        <v>224</v>
      </c>
      <c r="C226" s="136" t="s">
        <v>486</v>
      </c>
      <c r="D226" s="136" t="s">
        <v>21</v>
      </c>
      <c r="E226" s="136" t="s">
        <v>487</v>
      </c>
      <c r="F226" s="140">
        <v>2</v>
      </c>
      <c r="G226" s="138">
        <v>187645.79</v>
      </c>
      <c r="H226" s="138">
        <v>375291.58</v>
      </c>
    </row>
    <row r="227" spans="1:8" ht="30" x14ac:dyDescent="0.3">
      <c r="A227" s="133"/>
      <c r="B227" s="136">
        <v>225</v>
      </c>
      <c r="C227" s="136" t="s">
        <v>488</v>
      </c>
      <c r="D227" s="136" t="s">
        <v>21</v>
      </c>
      <c r="E227" s="136" t="s">
        <v>489</v>
      </c>
      <c r="F227" s="140">
        <v>35</v>
      </c>
      <c r="G227" s="138">
        <v>263879.44</v>
      </c>
      <c r="H227" s="138">
        <v>9235780.4000000004</v>
      </c>
    </row>
    <row r="228" spans="1:8" ht="30" x14ac:dyDescent="0.3">
      <c r="A228" s="133"/>
      <c r="B228" s="136">
        <v>226</v>
      </c>
      <c r="C228" s="136" t="s">
        <v>491</v>
      </c>
      <c r="D228" s="136" t="s">
        <v>11</v>
      </c>
      <c r="E228" s="136" t="s">
        <v>491</v>
      </c>
      <c r="F228" s="137">
        <v>8</v>
      </c>
      <c r="G228" s="138">
        <v>53216.65</v>
      </c>
      <c r="H228" s="138">
        <v>425733.2</v>
      </c>
    </row>
    <row r="229" spans="1:8" ht="30" x14ac:dyDescent="0.3">
      <c r="A229" s="133"/>
      <c r="B229" s="136">
        <v>227</v>
      </c>
      <c r="C229" s="136" t="s">
        <v>493</v>
      </c>
      <c r="D229" s="136" t="s">
        <v>11</v>
      </c>
      <c r="E229" s="136" t="s">
        <v>493</v>
      </c>
      <c r="F229" s="139">
        <v>8</v>
      </c>
      <c r="G229" s="138">
        <v>53216.65</v>
      </c>
      <c r="H229" s="138">
        <v>425733.2</v>
      </c>
    </row>
    <row r="230" spans="1:8" ht="30" x14ac:dyDescent="0.3">
      <c r="A230" s="133"/>
      <c r="B230" s="136">
        <v>228</v>
      </c>
      <c r="C230" s="136" t="s">
        <v>494</v>
      </c>
      <c r="D230" s="136" t="s">
        <v>11</v>
      </c>
      <c r="E230" s="136" t="s">
        <v>494</v>
      </c>
      <c r="F230" s="140">
        <v>8</v>
      </c>
      <c r="G230" s="138">
        <v>53216.65</v>
      </c>
      <c r="H230" s="138">
        <v>425733.2</v>
      </c>
    </row>
    <row r="231" spans="1:8" ht="30" x14ac:dyDescent="0.3">
      <c r="A231" s="133"/>
      <c r="B231" s="136">
        <v>229</v>
      </c>
      <c r="C231" s="136" t="s">
        <v>495</v>
      </c>
      <c r="D231" s="136" t="s">
        <v>11</v>
      </c>
      <c r="E231" s="136" t="s">
        <v>496</v>
      </c>
      <c r="F231" s="140">
        <v>23</v>
      </c>
      <c r="G231" s="138">
        <v>10773.93</v>
      </c>
      <c r="H231" s="138">
        <v>247800.39</v>
      </c>
    </row>
    <row r="232" spans="1:8" ht="30" x14ac:dyDescent="0.3">
      <c r="A232" s="133"/>
      <c r="B232" s="136">
        <v>230</v>
      </c>
      <c r="C232" s="136" t="s">
        <v>497</v>
      </c>
      <c r="D232" s="136" t="s">
        <v>11</v>
      </c>
      <c r="E232" s="136" t="s">
        <v>498</v>
      </c>
      <c r="F232" s="140">
        <v>23</v>
      </c>
      <c r="G232" s="138">
        <v>11018.78</v>
      </c>
      <c r="H232" s="138">
        <v>253431.94</v>
      </c>
    </row>
    <row r="233" spans="1:8" ht="30" x14ac:dyDescent="0.3">
      <c r="A233" s="133"/>
      <c r="B233" s="136">
        <v>231</v>
      </c>
      <c r="C233" s="136" t="s">
        <v>499</v>
      </c>
      <c r="D233" s="136" t="s">
        <v>11</v>
      </c>
      <c r="E233" s="136" t="s">
        <v>500</v>
      </c>
      <c r="F233" s="140">
        <v>23</v>
      </c>
      <c r="G233" s="138">
        <v>11182.03</v>
      </c>
      <c r="H233" s="138">
        <v>257186.69</v>
      </c>
    </row>
    <row r="234" spans="1:8" ht="30" x14ac:dyDescent="0.3">
      <c r="A234" s="133"/>
      <c r="B234" s="136">
        <v>232</v>
      </c>
      <c r="C234" s="136" t="s">
        <v>501</v>
      </c>
      <c r="D234" s="136" t="s">
        <v>11</v>
      </c>
      <c r="E234" s="136" t="s">
        <v>502</v>
      </c>
      <c r="F234" s="140">
        <v>23</v>
      </c>
      <c r="G234" s="138">
        <v>11426.89</v>
      </c>
      <c r="H234" s="138">
        <v>262818.46999999997</v>
      </c>
    </row>
    <row r="235" spans="1:8" ht="30" x14ac:dyDescent="0.3">
      <c r="A235" s="133"/>
      <c r="B235" s="136">
        <v>233</v>
      </c>
      <c r="C235" s="136" t="s">
        <v>503</v>
      </c>
      <c r="D235" s="136" t="s">
        <v>11</v>
      </c>
      <c r="E235" s="136" t="s">
        <v>504</v>
      </c>
      <c r="F235" s="140">
        <v>23</v>
      </c>
      <c r="G235" s="138">
        <v>11508.5</v>
      </c>
      <c r="H235" s="138">
        <v>264695.5</v>
      </c>
    </row>
    <row r="236" spans="1:8" ht="45" x14ac:dyDescent="0.3">
      <c r="A236" s="133"/>
      <c r="B236" s="136">
        <v>234</v>
      </c>
      <c r="C236" s="136" t="s">
        <v>505</v>
      </c>
      <c r="D236" s="136" t="s">
        <v>11</v>
      </c>
      <c r="E236" s="136" t="s">
        <v>506</v>
      </c>
      <c r="F236" s="140">
        <v>13</v>
      </c>
      <c r="G236" s="138">
        <v>31832.04</v>
      </c>
      <c r="H236" s="138">
        <v>413816.52</v>
      </c>
    </row>
    <row r="237" spans="1:8" ht="30" x14ac:dyDescent="0.3">
      <c r="A237" s="133"/>
      <c r="B237" s="136">
        <v>235</v>
      </c>
      <c r="C237" s="136" t="s">
        <v>507</v>
      </c>
      <c r="D237" s="136" t="s">
        <v>11</v>
      </c>
      <c r="E237" s="136" t="s">
        <v>508</v>
      </c>
      <c r="F237" s="140">
        <v>23</v>
      </c>
      <c r="G237" s="138">
        <v>11671.75</v>
      </c>
      <c r="H237" s="138">
        <v>268450.25</v>
      </c>
    </row>
    <row r="238" spans="1:8" ht="30" x14ac:dyDescent="0.3">
      <c r="A238" s="133"/>
      <c r="B238" s="136">
        <v>236</v>
      </c>
      <c r="C238" s="136" t="s">
        <v>509</v>
      </c>
      <c r="D238" s="136" t="s">
        <v>11</v>
      </c>
      <c r="E238" s="136" t="s">
        <v>510</v>
      </c>
      <c r="F238" s="140">
        <v>23</v>
      </c>
      <c r="G238" s="138">
        <v>11834.99</v>
      </c>
      <c r="H238" s="138">
        <v>272204.77</v>
      </c>
    </row>
    <row r="239" spans="1:8" ht="30" x14ac:dyDescent="0.3">
      <c r="A239" s="133"/>
      <c r="B239" s="136">
        <v>237</v>
      </c>
      <c r="C239" s="136" t="s">
        <v>511</v>
      </c>
      <c r="D239" s="136" t="s">
        <v>11</v>
      </c>
      <c r="E239" s="136" t="s">
        <v>512</v>
      </c>
      <c r="F239" s="140">
        <v>23</v>
      </c>
      <c r="G239" s="138">
        <v>12324.71</v>
      </c>
      <c r="H239" s="138">
        <v>283468.32999999996</v>
      </c>
    </row>
    <row r="240" spans="1:8" ht="30" x14ac:dyDescent="0.3">
      <c r="A240" s="133"/>
      <c r="B240" s="136">
        <v>238</v>
      </c>
      <c r="C240" s="136" t="s">
        <v>513</v>
      </c>
      <c r="D240" s="136" t="s">
        <v>11</v>
      </c>
      <c r="E240" s="136" t="s">
        <v>514</v>
      </c>
      <c r="F240" s="140">
        <v>24</v>
      </c>
      <c r="G240" s="138">
        <v>12243.09</v>
      </c>
      <c r="H240" s="138">
        <v>293834.16000000003</v>
      </c>
    </row>
    <row r="241" spans="1:8" ht="30" x14ac:dyDescent="0.3">
      <c r="A241" s="133"/>
      <c r="B241" s="136">
        <v>239</v>
      </c>
      <c r="C241" s="136" t="s">
        <v>515</v>
      </c>
      <c r="D241" s="136" t="s">
        <v>11</v>
      </c>
      <c r="E241" s="136" t="s">
        <v>516</v>
      </c>
      <c r="F241" s="140">
        <v>23</v>
      </c>
      <c r="G241" s="138">
        <v>13549.02</v>
      </c>
      <c r="H241" s="138">
        <v>311627.46000000002</v>
      </c>
    </row>
    <row r="242" spans="1:8" ht="30" x14ac:dyDescent="0.3">
      <c r="A242" s="133"/>
      <c r="B242" s="136">
        <v>240</v>
      </c>
      <c r="C242" s="136" t="s">
        <v>517</v>
      </c>
      <c r="D242" s="136" t="s">
        <v>11</v>
      </c>
      <c r="E242" s="136" t="s">
        <v>518</v>
      </c>
      <c r="F242" s="140">
        <v>23</v>
      </c>
      <c r="G242" s="138">
        <v>14201.98</v>
      </c>
      <c r="H242" s="138">
        <v>326645.53999999998</v>
      </c>
    </row>
    <row r="243" spans="1:8" ht="30" x14ac:dyDescent="0.3">
      <c r="A243" s="133"/>
      <c r="B243" s="136">
        <v>241</v>
      </c>
      <c r="C243" s="136" t="s">
        <v>519</v>
      </c>
      <c r="D243" s="136" t="s">
        <v>11</v>
      </c>
      <c r="E243" s="136" t="s">
        <v>520</v>
      </c>
      <c r="F243" s="140">
        <v>23</v>
      </c>
      <c r="G243" s="138">
        <v>16732.22</v>
      </c>
      <c r="H243" s="138">
        <v>384841.06000000006</v>
      </c>
    </row>
    <row r="244" spans="1:8" ht="30" x14ac:dyDescent="0.3">
      <c r="A244" s="133"/>
      <c r="B244" s="136">
        <v>242</v>
      </c>
      <c r="C244" s="136" t="s">
        <v>521</v>
      </c>
      <c r="D244" s="136" t="s">
        <v>11</v>
      </c>
      <c r="E244" s="136" t="s">
        <v>522</v>
      </c>
      <c r="F244" s="140">
        <v>23</v>
      </c>
      <c r="G244" s="138">
        <v>17548.43</v>
      </c>
      <c r="H244" s="138">
        <v>403613.89</v>
      </c>
    </row>
    <row r="245" spans="1:8" ht="45" x14ac:dyDescent="0.3">
      <c r="A245" s="133"/>
      <c r="B245" s="136">
        <v>243</v>
      </c>
      <c r="C245" s="136" t="s">
        <v>523</v>
      </c>
      <c r="D245" s="136" t="s">
        <v>11</v>
      </c>
      <c r="E245" s="136" t="s">
        <v>523</v>
      </c>
      <c r="F245" s="140">
        <v>8</v>
      </c>
      <c r="G245" s="138">
        <v>19670.57</v>
      </c>
      <c r="H245" s="138">
        <v>157364.56</v>
      </c>
    </row>
    <row r="246" spans="1:8" ht="45" x14ac:dyDescent="0.3">
      <c r="A246" s="133"/>
      <c r="B246" s="136">
        <v>244</v>
      </c>
      <c r="C246" s="136" t="s">
        <v>524</v>
      </c>
      <c r="D246" s="136" t="s">
        <v>11</v>
      </c>
      <c r="E246" s="136" t="s">
        <v>524</v>
      </c>
      <c r="F246" s="140">
        <v>13</v>
      </c>
      <c r="G246" s="138">
        <v>36157.94</v>
      </c>
      <c r="H246" s="138">
        <v>470053.22000000003</v>
      </c>
    </row>
    <row r="247" spans="1:8" ht="60" x14ac:dyDescent="0.3">
      <c r="A247" s="133"/>
      <c r="B247" s="136">
        <v>245</v>
      </c>
      <c r="C247" s="136" t="s">
        <v>525</v>
      </c>
      <c r="D247" s="136" t="s">
        <v>11</v>
      </c>
      <c r="E247" s="136" t="s">
        <v>525</v>
      </c>
      <c r="F247" s="140">
        <v>13</v>
      </c>
      <c r="G247" s="138">
        <v>26934.81</v>
      </c>
      <c r="H247" s="138">
        <v>350152.53</v>
      </c>
    </row>
    <row r="248" spans="1:8" ht="30" x14ac:dyDescent="0.3">
      <c r="A248" s="133"/>
      <c r="B248" s="136">
        <v>246</v>
      </c>
      <c r="C248" s="136" t="s">
        <v>526</v>
      </c>
      <c r="D248" s="136" t="s">
        <v>11</v>
      </c>
      <c r="E248" s="136" t="s">
        <v>527</v>
      </c>
      <c r="F248" s="140">
        <v>18</v>
      </c>
      <c r="G248" s="138">
        <v>21139.74</v>
      </c>
      <c r="H248" s="138">
        <v>380515.32</v>
      </c>
    </row>
    <row r="249" spans="1:8" ht="45" x14ac:dyDescent="0.3">
      <c r="A249" s="133"/>
      <c r="B249" s="136">
        <v>247</v>
      </c>
      <c r="C249" s="136" t="s">
        <v>528</v>
      </c>
      <c r="D249" s="136" t="s">
        <v>11</v>
      </c>
      <c r="E249" s="136" t="s">
        <v>529</v>
      </c>
      <c r="F249" s="140">
        <v>23</v>
      </c>
      <c r="G249" s="138">
        <v>21792.71</v>
      </c>
      <c r="H249" s="138">
        <v>501232.32999999996</v>
      </c>
    </row>
    <row r="250" spans="1:8" ht="45" x14ac:dyDescent="0.3">
      <c r="A250" s="133"/>
      <c r="B250" s="136">
        <v>248</v>
      </c>
      <c r="C250" s="136" t="s">
        <v>530</v>
      </c>
      <c r="D250" s="136" t="s">
        <v>11</v>
      </c>
      <c r="E250" s="136" t="s">
        <v>530</v>
      </c>
      <c r="F250" s="140">
        <v>13</v>
      </c>
      <c r="G250" s="138">
        <v>22200.81</v>
      </c>
      <c r="H250" s="138">
        <v>288610.53000000003</v>
      </c>
    </row>
    <row r="251" spans="1:8" ht="60" x14ac:dyDescent="0.3">
      <c r="A251" s="133"/>
      <c r="B251" s="136">
        <v>249</v>
      </c>
      <c r="C251" s="136" t="s">
        <v>531</v>
      </c>
      <c r="D251" s="136" t="s">
        <v>11</v>
      </c>
      <c r="E251" s="136" t="s">
        <v>531</v>
      </c>
      <c r="F251" s="140">
        <v>13</v>
      </c>
      <c r="G251" s="138">
        <v>31179.07</v>
      </c>
      <c r="H251" s="138">
        <v>405327.91</v>
      </c>
    </row>
    <row r="252" spans="1:8" ht="45" x14ac:dyDescent="0.3">
      <c r="A252" s="133"/>
      <c r="B252" s="136">
        <v>250</v>
      </c>
      <c r="C252" s="136" t="s">
        <v>706</v>
      </c>
      <c r="D252" s="136" t="s">
        <v>11</v>
      </c>
      <c r="E252" s="136" t="s">
        <v>533</v>
      </c>
      <c r="F252" s="140">
        <v>13</v>
      </c>
      <c r="G252" s="138">
        <v>19017.599999999999</v>
      </c>
      <c r="H252" s="138">
        <v>247228.79999999999</v>
      </c>
    </row>
    <row r="253" spans="1:8" ht="45" x14ac:dyDescent="0.3">
      <c r="A253" s="133"/>
      <c r="B253" s="136">
        <v>251</v>
      </c>
      <c r="C253" s="136" t="s">
        <v>534</v>
      </c>
      <c r="D253" s="136" t="s">
        <v>11</v>
      </c>
      <c r="E253" s="136" t="s">
        <v>535</v>
      </c>
      <c r="F253" s="140">
        <v>13</v>
      </c>
      <c r="G253" s="138">
        <v>51910.720000000001</v>
      </c>
      <c r="H253" s="138">
        <v>674839.36</v>
      </c>
    </row>
    <row r="254" spans="1:8" ht="60" x14ac:dyDescent="0.3">
      <c r="A254" s="133"/>
      <c r="B254" s="136">
        <v>252</v>
      </c>
      <c r="C254" s="136" t="s">
        <v>536</v>
      </c>
      <c r="D254" s="136" t="s">
        <v>11</v>
      </c>
      <c r="E254" s="136" t="s">
        <v>537</v>
      </c>
      <c r="F254" s="140">
        <v>13</v>
      </c>
      <c r="G254" s="138">
        <v>28485.59</v>
      </c>
      <c r="H254" s="138">
        <v>370312.67</v>
      </c>
    </row>
    <row r="255" spans="1:8" ht="60" x14ac:dyDescent="0.3">
      <c r="A255" s="133"/>
      <c r="B255" s="136">
        <v>253</v>
      </c>
      <c r="C255" s="136" t="s">
        <v>538</v>
      </c>
      <c r="D255" s="136" t="s">
        <v>11</v>
      </c>
      <c r="E255" s="136" t="s">
        <v>539</v>
      </c>
      <c r="F255" s="140">
        <v>13</v>
      </c>
      <c r="G255" s="138">
        <v>32811.49</v>
      </c>
      <c r="H255" s="138">
        <v>426549.37</v>
      </c>
    </row>
    <row r="256" spans="1:8" ht="60" x14ac:dyDescent="0.3">
      <c r="A256" s="133"/>
      <c r="B256" s="136">
        <v>254</v>
      </c>
      <c r="C256" s="136" t="s">
        <v>540</v>
      </c>
      <c r="D256" s="136" t="s">
        <v>11</v>
      </c>
      <c r="E256" s="136" t="s">
        <v>541</v>
      </c>
      <c r="F256" s="140">
        <v>13</v>
      </c>
      <c r="G256" s="138">
        <v>33382.83</v>
      </c>
      <c r="H256" s="138">
        <v>433976.79000000004</v>
      </c>
    </row>
    <row r="257" spans="1:8" ht="30" x14ac:dyDescent="0.3">
      <c r="A257" s="133"/>
      <c r="B257" s="136">
        <v>255</v>
      </c>
      <c r="C257" s="136" t="s">
        <v>542</v>
      </c>
      <c r="D257" s="136" t="s">
        <v>11</v>
      </c>
      <c r="E257" s="136" t="s">
        <v>543</v>
      </c>
      <c r="F257" s="140">
        <v>13</v>
      </c>
      <c r="G257" s="138">
        <v>39341.14</v>
      </c>
      <c r="H257" s="138">
        <v>511434.82</v>
      </c>
    </row>
    <row r="258" spans="1:8" ht="30" x14ac:dyDescent="0.3">
      <c r="A258" s="133"/>
      <c r="B258" s="136">
        <v>256</v>
      </c>
      <c r="C258" s="136" t="s">
        <v>544</v>
      </c>
      <c r="D258" s="136" t="s">
        <v>11</v>
      </c>
      <c r="E258" s="136" t="s">
        <v>545</v>
      </c>
      <c r="F258" s="140">
        <v>13</v>
      </c>
      <c r="G258" s="138">
        <v>39096.269999999997</v>
      </c>
      <c r="H258" s="138">
        <v>508251.50999999995</v>
      </c>
    </row>
    <row r="259" spans="1:8" ht="30" x14ac:dyDescent="0.3">
      <c r="A259" s="133"/>
      <c r="B259" s="136">
        <v>257</v>
      </c>
      <c r="C259" s="136" t="s">
        <v>546</v>
      </c>
      <c r="D259" s="136" t="s">
        <v>11</v>
      </c>
      <c r="E259" s="136" t="s">
        <v>547</v>
      </c>
      <c r="F259" s="140">
        <v>13</v>
      </c>
      <c r="G259" s="138">
        <v>39667.61</v>
      </c>
      <c r="H259" s="138">
        <v>515678.93</v>
      </c>
    </row>
    <row r="260" spans="1:8" ht="45" x14ac:dyDescent="0.3">
      <c r="A260" s="133"/>
      <c r="B260" s="136">
        <v>258</v>
      </c>
      <c r="C260" s="136" t="s">
        <v>548</v>
      </c>
      <c r="D260" s="136" t="s">
        <v>11</v>
      </c>
      <c r="E260" s="136" t="s">
        <v>549</v>
      </c>
      <c r="F260" s="140">
        <v>13</v>
      </c>
      <c r="G260" s="138">
        <v>50604.79</v>
      </c>
      <c r="H260" s="138">
        <v>657862.27</v>
      </c>
    </row>
    <row r="261" spans="1:8" ht="60" x14ac:dyDescent="0.3">
      <c r="A261" s="133"/>
      <c r="B261" s="136">
        <v>259</v>
      </c>
      <c r="C261" s="136" t="s">
        <v>550</v>
      </c>
      <c r="D261" s="136" t="s">
        <v>11</v>
      </c>
      <c r="E261" s="136" t="s">
        <v>551</v>
      </c>
      <c r="F261" s="140">
        <v>13</v>
      </c>
      <c r="G261" s="138">
        <v>35260.1</v>
      </c>
      <c r="H261" s="138">
        <v>458381.3</v>
      </c>
    </row>
    <row r="262" spans="1:8" ht="60" x14ac:dyDescent="0.3">
      <c r="A262" s="133"/>
      <c r="B262" s="136">
        <v>260</v>
      </c>
      <c r="C262" s="136" t="s">
        <v>552</v>
      </c>
      <c r="D262" s="136" t="s">
        <v>11</v>
      </c>
      <c r="E262" s="136" t="s">
        <v>552</v>
      </c>
      <c r="F262" s="140">
        <v>13</v>
      </c>
      <c r="G262" s="138">
        <v>40810.31</v>
      </c>
      <c r="H262" s="138">
        <v>530534.03</v>
      </c>
    </row>
    <row r="263" spans="1:8" ht="45" x14ac:dyDescent="0.3">
      <c r="A263" s="133"/>
      <c r="B263" s="136">
        <v>261</v>
      </c>
      <c r="C263" s="136" t="s">
        <v>553</v>
      </c>
      <c r="D263" s="136" t="s">
        <v>11</v>
      </c>
      <c r="E263" s="136" t="s">
        <v>553</v>
      </c>
      <c r="F263" s="140">
        <v>13</v>
      </c>
      <c r="G263" s="138">
        <v>41381.660000000003</v>
      </c>
      <c r="H263" s="138">
        <v>537961.58000000007</v>
      </c>
    </row>
    <row r="264" spans="1:8" ht="60" x14ac:dyDescent="0.3">
      <c r="A264" s="133"/>
      <c r="B264" s="136">
        <v>262</v>
      </c>
      <c r="C264" s="136" t="s">
        <v>554</v>
      </c>
      <c r="D264" s="136" t="s">
        <v>11</v>
      </c>
      <c r="E264" s="136" t="s">
        <v>555</v>
      </c>
      <c r="F264" s="140">
        <v>13</v>
      </c>
      <c r="G264" s="138">
        <v>22935.39</v>
      </c>
      <c r="H264" s="138">
        <v>298160.07</v>
      </c>
    </row>
    <row r="265" spans="1:8" ht="60" x14ac:dyDescent="0.3">
      <c r="A265" s="133"/>
      <c r="B265" s="136">
        <v>263</v>
      </c>
      <c r="C265" s="136" t="s">
        <v>556</v>
      </c>
      <c r="D265" s="136" t="s">
        <v>11</v>
      </c>
      <c r="E265" s="136" t="s">
        <v>556</v>
      </c>
      <c r="F265" s="140">
        <v>13</v>
      </c>
      <c r="G265" s="138">
        <v>26036.97</v>
      </c>
      <c r="H265" s="138">
        <v>338480.61</v>
      </c>
    </row>
    <row r="266" spans="1:8" ht="45" x14ac:dyDescent="0.3">
      <c r="A266" s="133"/>
      <c r="B266" s="136">
        <v>264</v>
      </c>
      <c r="C266" s="136" t="s">
        <v>557</v>
      </c>
      <c r="D266" s="136" t="s">
        <v>11</v>
      </c>
      <c r="E266" s="136" t="s">
        <v>557</v>
      </c>
      <c r="F266" s="140">
        <v>13</v>
      </c>
      <c r="G266" s="138">
        <v>44891.33</v>
      </c>
      <c r="H266" s="138">
        <v>583587.29</v>
      </c>
    </row>
    <row r="267" spans="1:8" ht="45" x14ac:dyDescent="0.3">
      <c r="A267" s="133"/>
      <c r="B267" s="136">
        <v>265</v>
      </c>
      <c r="C267" s="136" t="s">
        <v>558</v>
      </c>
      <c r="D267" s="136" t="s">
        <v>11</v>
      </c>
      <c r="E267" s="136" t="s">
        <v>558</v>
      </c>
      <c r="F267" s="140">
        <v>13</v>
      </c>
      <c r="G267" s="138">
        <v>44891.33</v>
      </c>
      <c r="H267" s="138">
        <v>583587.29</v>
      </c>
    </row>
    <row r="268" spans="1:8" ht="45" x14ac:dyDescent="0.3">
      <c r="A268" s="133"/>
      <c r="B268" s="136">
        <v>266</v>
      </c>
      <c r="C268" s="136" t="s">
        <v>559</v>
      </c>
      <c r="D268" s="136" t="s">
        <v>11</v>
      </c>
      <c r="E268" s="136" t="s">
        <v>560</v>
      </c>
      <c r="F268" s="140">
        <v>13</v>
      </c>
      <c r="G268" s="138">
        <v>49951.82</v>
      </c>
      <c r="H268" s="138">
        <v>649373.66</v>
      </c>
    </row>
    <row r="269" spans="1:8" ht="60" x14ac:dyDescent="0.3">
      <c r="A269" s="133"/>
      <c r="B269" s="136">
        <v>267</v>
      </c>
      <c r="C269" s="136" t="s">
        <v>561</v>
      </c>
      <c r="D269" s="136" t="s">
        <v>11</v>
      </c>
      <c r="E269" s="136" t="s">
        <v>561</v>
      </c>
      <c r="F269" s="140">
        <v>13</v>
      </c>
      <c r="G269" s="138">
        <v>32729.87</v>
      </c>
      <c r="H269" s="138">
        <v>425488.31</v>
      </c>
    </row>
    <row r="270" spans="1:8" ht="60" x14ac:dyDescent="0.3">
      <c r="A270" s="133"/>
      <c r="B270" s="136">
        <v>268</v>
      </c>
      <c r="C270" s="136" t="s">
        <v>562</v>
      </c>
      <c r="D270" s="136" t="s">
        <v>11</v>
      </c>
      <c r="E270" s="136" t="s">
        <v>562</v>
      </c>
      <c r="F270" s="140">
        <v>13</v>
      </c>
      <c r="G270" s="138">
        <v>32729.87</v>
      </c>
      <c r="H270" s="138">
        <v>425488.31</v>
      </c>
    </row>
    <row r="271" spans="1:8" ht="45" x14ac:dyDescent="0.3">
      <c r="A271" s="133"/>
      <c r="B271" s="136">
        <v>269</v>
      </c>
      <c r="C271" s="136" t="s">
        <v>563</v>
      </c>
      <c r="D271" s="136" t="s">
        <v>11</v>
      </c>
      <c r="E271" s="136" t="s">
        <v>563</v>
      </c>
      <c r="F271" s="140">
        <v>13</v>
      </c>
      <c r="G271" s="138">
        <v>30362.87</v>
      </c>
      <c r="H271" s="138">
        <v>394717.31</v>
      </c>
    </row>
    <row r="272" spans="1:8" ht="45" x14ac:dyDescent="0.3">
      <c r="A272" s="133"/>
      <c r="B272" s="136">
        <v>270</v>
      </c>
      <c r="C272" s="136" t="s">
        <v>564</v>
      </c>
      <c r="D272" s="136" t="s">
        <v>11</v>
      </c>
      <c r="E272" s="136" t="s">
        <v>564</v>
      </c>
      <c r="F272" s="140">
        <v>14</v>
      </c>
      <c r="G272" s="138">
        <v>54767.43</v>
      </c>
      <c r="H272" s="138">
        <v>766744.02</v>
      </c>
    </row>
    <row r="273" spans="1:8" ht="60" x14ac:dyDescent="0.3">
      <c r="A273" s="133"/>
      <c r="B273" s="136">
        <v>271</v>
      </c>
      <c r="C273" s="136" t="s">
        <v>565</v>
      </c>
      <c r="D273" s="136" t="s">
        <v>11</v>
      </c>
      <c r="E273" s="136" t="s">
        <v>565</v>
      </c>
      <c r="F273" s="140">
        <v>11</v>
      </c>
      <c r="G273" s="138">
        <v>36647.660000000003</v>
      </c>
      <c r="H273" s="138">
        <v>403124.26</v>
      </c>
    </row>
    <row r="274" spans="1:8" ht="45" x14ac:dyDescent="0.3">
      <c r="A274" s="133"/>
      <c r="B274" s="136">
        <v>272</v>
      </c>
      <c r="C274" s="136" t="s">
        <v>566</v>
      </c>
      <c r="D274" s="136" t="s">
        <v>11</v>
      </c>
      <c r="E274" s="136" t="s">
        <v>566</v>
      </c>
      <c r="F274" s="140">
        <v>11</v>
      </c>
      <c r="G274" s="138">
        <v>42279.47</v>
      </c>
      <c r="H274" s="138">
        <v>465074.17000000004</v>
      </c>
    </row>
    <row r="275" spans="1:8" ht="45" x14ac:dyDescent="0.3">
      <c r="A275" s="133"/>
      <c r="B275" s="136">
        <v>273</v>
      </c>
      <c r="C275" s="136" t="s">
        <v>567</v>
      </c>
      <c r="D275" s="136" t="s">
        <v>11</v>
      </c>
      <c r="E275" s="136" t="s">
        <v>567</v>
      </c>
      <c r="F275" s="140">
        <v>11</v>
      </c>
      <c r="G275" s="138">
        <v>42769.21</v>
      </c>
      <c r="H275" s="138">
        <v>470461.31</v>
      </c>
    </row>
    <row r="276" spans="1:8" ht="45" x14ac:dyDescent="0.3">
      <c r="A276" s="133"/>
      <c r="B276" s="136">
        <v>274</v>
      </c>
      <c r="C276" s="136" t="s">
        <v>568</v>
      </c>
      <c r="D276" s="136" t="s">
        <v>11</v>
      </c>
      <c r="E276" s="136" t="s">
        <v>568</v>
      </c>
      <c r="F276" s="140">
        <v>11</v>
      </c>
      <c r="G276" s="138">
        <v>42769.21</v>
      </c>
      <c r="H276" s="138">
        <v>470461.31</v>
      </c>
    </row>
    <row r="277" spans="1:8" ht="45" x14ac:dyDescent="0.3">
      <c r="A277" s="133"/>
      <c r="B277" s="136">
        <v>275</v>
      </c>
      <c r="C277" s="136" t="s">
        <v>569</v>
      </c>
      <c r="D277" s="136" t="s">
        <v>11</v>
      </c>
      <c r="E277" s="136" t="s">
        <v>569</v>
      </c>
      <c r="F277" s="140">
        <v>11</v>
      </c>
      <c r="G277" s="138">
        <v>42769.21</v>
      </c>
      <c r="H277" s="138">
        <v>470461.31</v>
      </c>
    </row>
    <row r="278" spans="1:8" ht="45" x14ac:dyDescent="0.3">
      <c r="A278" s="133"/>
      <c r="B278" s="136">
        <v>276</v>
      </c>
      <c r="C278" s="136" t="s">
        <v>570</v>
      </c>
      <c r="D278" s="136" t="s">
        <v>11</v>
      </c>
      <c r="E278" s="136" t="s">
        <v>570</v>
      </c>
      <c r="F278" s="140">
        <v>13</v>
      </c>
      <c r="G278" s="138">
        <v>42769.21</v>
      </c>
      <c r="H278" s="138">
        <v>555999.73</v>
      </c>
    </row>
    <row r="279" spans="1:8" ht="45" x14ac:dyDescent="0.3">
      <c r="A279" s="133"/>
      <c r="B279" s="136">
        <v>277</v>
      </c>
      <c r="C279" s="136" t="s">
        <v>571</v>
      </c>
      <c r="D279" s="136" t="s">
        <v>11</v>
      </c>
      <c r="E279" s="136" t="s">
        <v>571</v>
      </c>
      <c r="F279" s="140">
        <v>6</v>
      </c>
      <c r="G279" s="138">
        <v>59664.67</v>
      </c>
      <c r="H279" s="138">
        <v>357988.02</v>
      </c>
    </row>
    <row r="280" spans="1:8" ht="30" x14ac:dyDescent="0.3">
      <c r="A280" s="133"/>
      <c r="B280" s="136">
        <v>278</v>
      </c>
      <c r="C280" s="136" t="s">
        <v>572</v>
      </c>
      <c r="D280" s="136" t="s">
        <v>11</v>
      </c>
      <c r="E280" s="136" t="s">
        <v>572</v>
      </c>
      <c r="F280" s="140">
        <v>6</v>
      </c>
      <c r="G280" s="138">
        <v>48727.5</v>
      </c>
      <c r="H280" s="138">
        <v>292365</v>
      </c>
    </row>
    <row r="281" spans="1:8" ht="45" x14ac:dyDescent="0.3">
      <c r="A281" s="133"/>
      <c r="B281" s="136">
        <v>279</v>
      </c>
      <c r="C281" s="136" t="s">
        <v>573</v>
      </c>
      <c r="D281" s="136" t="s">
        <v>78</v>
      </c>
      <c r="E281" s="136" t="s">
        <v>574</v>
      </c>
      <c r="F281" s="140">
        <v>10</v>
      </c>
      <c r="G281" s="138">
        <v>86354.61</v>
      </c>
      <c r="H281" s="138">
        <v>863546.1</v>
      </c>
    </row>
    <row r="282" spans="1:8" ht="45" x14ac:dyDescent="0.3">
      <c r="A282" s="133"/>
      <c r="B282" s="136">
        <v>280</v>
      </c>
      <c r="C282" s="136" t="s">
        <v>575</v>
      </c>
      <c r="D282" s="136" t="s">
        <v>78</v>
      </c>
      <c r="E282" s="136" t="s">
        <v>576</v>
      </c>
      <c r="F282" s="140">
        <v>3</v>
      </c>
      <c r="G282" s="138">
        <v>354804.81</v>
      </c>
      <c r="H282" s="138">
        <v>1064414.43</v>
      </c>
    </row>
    <row r="283" spans="1:8" ht="45" x14ac:dyDescent="0.3">
      <c r="A283" s="133"/>
      <c r="B283" s="136">
        <v>281</v>
      </c>
      <c r="C283" s="136" t="s">
        <v>577</v>
      </c>
      <c r="D283" s="136" t="s">
        <v>78</v>
      </c>
      <c r="E283" s="136" t="s">
        <v>578</v>
      </c>
      <c r="F283" s="140">
        <v>28</v>
      </c>
      <c r="G283" s="138">
        <v>439282.13</v>
      </c>
      <c r="H283" s="138">
        <v>12299899.640000001</v>
      </c>
    </row>
    <row r="284" spans="1:8" ht="45" x14ac:dyDescent="0.3">
      <c r="A284" s="133"/>
      <c r="B284" s="136">
        <v>282</v>
      </c>
      <c r="C284" s="136" t="s">
        <v>579</v>
      </c>
      <c r="D284" s="136" t="s">
        <v>11</v>
      </c>
      <c r="E284" s="136" t="s">
        <v>579</v>
      </c>
      <c r="F284" s="140">
        <v>4</v>
      </c>
      <c r="G284" s="138">
        <v>1102531.24</v>
      </c>
      <c r="H284" s="138">
        <v>4410124.96</v>
      </c>
    </row>
    <row r="285" spans="1:8" ht="45" x14ac:dyDescent="0.3">
      <c r="A285" s="133"/>
      <c r="B285" s="136">
        <v>283</v>
      </c>
      <c r="C285" s="136" t="s">
        <v>580</v>
      </c>
      <c r="D285" s="136" t="s">
        <v>78</v>
      </c>
      <c r="E285" s="136" t="s">
        <v>581</v>
      </c>
      <c r="F285" s="140">
        <v>5</v>
      </c>
      <c r="G285" s="138">
        <v>1441338.4</v>
      </c>
      <c r="H285" s="138">
        <v>7206692</v>
      </c>
    </row>
    <row r="286" spans="1:8" ht="45" x14ac:dyDescent="0.3">
      <c r="A286" s="133"/>
      <c r="B286" s="136">
        <v>284</v>
      </c>
      <c r="C286" s="136" t="s">
        <v>582</v>
      </c>
      <c r="D286" s="136" t="s">
        <v>11</v>
      </c>
      <c r="E286" s="136" t="s">
        <v>582</v>
      </c>
      <c r="F286" s="140">
        <v>2</v>
      </c>
      <c r="G286" s="138">
        <v>4348419.76</v>
      </c>
      <c r="H286" s="138">
        <v>8696839.5199999996</v>
      </c>
    </row>
    <row r="287" spans="1:8" ht="45" x14ac:dyDescent="0.3">
      <c r="A287" s="133"/>
      <c r="B287" s="136">
        <v>285</v>
      </c>
      <c r="C287" s="136" t="s">
        <v>583</v>
      </c>
      <c r="D287" s="136" t="s">
        <v>11</v>
      </c>
      <c r="E287" s="136" t="s">
        <v>583</v>
      </c>
      <c r="F287" s="140">
        <v>2</v>
      </c>
      <c r="G287" s="138">
        <v>10978625.35</v>
      </c>
      <c r="H287" s="138">
        <v>21957250.699999999</v>
      </c>
    </row>
    <row r="288" spans="1:8" ht="30" x14ac:dyDescent="0.3">
      <c r="A288" s="133"/>
      <c r="B288" s="136">
        <v>286</v>
      </c>
      <c r="C288" s="136" t="s">
        <v>584</v>
      </c>
      <c r="D288" s="136" t="s">
        <v>11</v>
      </c>
      <c r="E288" s="136" t="s">
        <v>585</v>
      </c>
      <c r="F288" s="140">
        <v>9</v>
      </c>
      <c r="G288" s="138">
        <v>44564.86</v>
      </c>
      <c r="H288" s="138">
        <v>401083.74</v>
      </c>
    </row>
    <row r="289" spans="1:8" ht="45" x14ac:dyDescent="0.3">
      <c r="A289" s="133"/>
      <c r="B289" s="136">
        <v>287</v>
      </c>
      <c r="C289" s="136" t="s">
        <v>586</v>
      </c>
      <c r="D289" s="136" t="s">
        <v>21</v>
      </c>
      <c r="E289" s="136" t="s">
        <v>587</v>
      </c>
      <c r="F289" s="140">
        <v>10</v>
      </c>
      <c r="G289" s="138">
        <v>239638.12</v>
      </c>
      <c r="H289" s="138">
        <v>2396381.2000000002</v>
      </c>
    </row>
    <row r="290" spans="1:8" ht="30" x14ac:dyDescent="0.3">
      <c r="A290" s="133"/>
      <c r="B290" s="136">
        <v>288</v>
      </c>
      <c r="C290" s="136" t="s">
        <v>588</v>
      </c>
      <c r="D290" s="136" t="s">
        <v>11</v>
      </c>
      <c r="E290" s="136" t="s">
        <v>588</v>
      </c>
      <c r="F290" s="140">
        <v>34</v>
      </c>
      <c r="G290" s="138">
        <v>4162.66</v>
      </c>
      <c r="H290" s="138">
        <v>141530.44</v>
      </c>
    </row>
    <row r="291" spans="1:8" ht="30" x14ac:dyDescent="0.3">
      <c r="A291" s="133"/>
      <c r="B291" s="136">
        <v>289</v>
      </c>
      <c r="C291" s="136" t="s">
        <v>589</v>
      </c>
      <c r="D291" s="136" t="s">
        <v>11</v>
      </c>
      <c r="E291" s="136" t="s">
        <v>589</v>
      </c>
      <c r="F291" s="140">
        <v>32</v>
      </c>
      <c r="G291" s="138">
        <v>5958.31</v>
      </c>
      <c r="H291" s="138">
        <v>190665.92</v>
      </c>
    </row>
    <row r="292" spans="1:8" ht="60" x14ac:dyDescent="0.3">
      <c r="A292" s="133"/>
      <c r="B292" s="136">
        <v>290</v>
      </c>
      <c r="C292" s="136" t="s">
        <v>591</v>
      </c>
      <c r="D292" s="136" t="s">
        <v>11</v>
      </c>
      <c r="E292" s="136" t="s">
        <v>591</v>
      </c>
      <c r="F292" s="137">
        <v>4</v>
      </c>
      <c r="G292" s="138">
        <v>152304.07</v>
      </c>
      <c r="H292" s="138">
        <v>609216.28</v>
      </c>
    </row>
    <row r="293" spans="1:8" ht="30" x14ac:dyDescent="0.3">
      <c r="A293" s="133"/>
      <c r="B293" s="136">
        <v>291</v>
      </c>
      <c r="C293" s="136" t="s">
        <v>593</v>
      </c>
      <c r="D293" s="136" t="s">
        <v>11</v>
      </c>
      <c r="E293" s="136" t="s">
        <v>593</v>
      </c>
      <c r="F293" s="139">
        <v>2</v>
      </c>
      <c r="G293" s="138">
        <v>459360.81</v>
      </c>
      <c r="H293" s="138">
        <v>918721.62</v>
      </c>
    </row>
    <row r="294" spans="1:8" ht="30" x14ac:dyDescent="0.3">
      <c r="A294" s="133"/>
      <c r="B294" s="136">
        <v>292</v>
      </c>
      <c r="C294" s="136" t="s">
        <v>594</v>
      </c>
      <c r="D294" s="136" t="s">
        <v>11</v>
      </c>
      <c r="E294" s="136" t="s">
        <v>595</v>
      </c>
      <c r="F294" s="140">
        <v>2</v>
      </c>
      <c r="G294" s="138">
        <v>120145.54</v>
      </c>
      <c r="H294" s="138">
        <v>240291.08</v>
      </c>
    </row>
    <row r="295" spans="1:8" ht="60" x14ac:dyDescent="0.3">
      <c r="A295" s="133"/>
      <c r="B295" s="136">
        <v>293</v>
      </c>
      <c r="C295" s="136" t="s">
        <v>596</v>
      </c>
      <c r="D295" s="136" t="s">
        <v>11</v>
      </c>
      <c r="E295" s="136" t="s">
        <v>596</v>
      </c>
      <c r="F295" s="140">
        <v>3</v>
      </c>
      <c r="G295" s="138">
        <v>66765.66</v>
      </c>
      <c r="H295" s="138">
        <v>200296.98</v>
      </c>
    </row>
    <row r="296" spans="1:8" ht="60" x14ac:dyDescent="0.3">
      <c r="A296" s="133"/>
      <c r="B296" s="136">
        <v>294</v>
      </c>
      <c r="C296" s="136" t="s">
        <v>597</v>
      </c>
      <c r="D296" s="136" t="s">
        <v>11</v>
      </c>
      <c r="E296" s="136" t="s">
        <v>597</v>
      </c>
      <c r="F296" s="140">
        <v>2</v>
      </c>
      <c r="G296" s="138">
        <v>321340.34999999998</v>
      </c>
      <c r="H296" s="138">
        <v>642680.69999999995</v>
      </c>
    </row>
    <row r="297" spans="1:8" ht="45" x14ac:dyDescent="0.3">
      <c r="A297" s="133"/>
      <c r="B297" s="136">
        <v>295</v>
      </c>
      <c r="C297" s="136" t="s">
        <v>598</v>
      </c>
      <c r="D297" s="136" t="s">
        <v>11</v>
      </c>
      <c r="E297" s="136" t="s">
        <v>598</v>
      </c>
      <c r="F297" s="140">
        <v>2</v>
      </c>
      <c r="G297" s="138">
        <v>235638.71</v>
      </c>
      <c r="H297" s="138">
        <v>471277.42</v>
      </c>
    </row>
    <row r="298" spans="1:8" ht="60" x14ac:dyDescent="0.3">
      <c r="A298" s="133"/>
      <c r="B298" s="136">
        <v>296</v>
      </c>
      <c r="C298" s="136" t="s">
        <v>599</v>
      </c>
      <c r="D298" s="136" t="s">
        <v>11</v>
      </c>
      <c r="E298" s="136" t="s">
        <v>599</v>
      </c>
      <c r="F298" s="140">
        <v>2</v>
      </c>
      <c r="G298" s="138">
        <v>386310.35</v>
      </c>
      <c r="H298" s="138">
        <v>772620.7</v>
      </c>
    </row>
    <row r="299" spans="1:8" ht="60" x14ac:dyDescent="0.3">
      <c r="A299" s="133"/>
      <c r="B299" s="136">
        <v>297</v>
      </c>
      <c r="C299" s="136" t="s">
        <v>600</v>
      </c>
      <c r="D299" s="136" t="s">
        <v>11</v>
      </c>
      <c r="E299" s="136" t="s">
        <v>600</v>
      </c>
      <c r="F299" s="140">
        <v>2</v>
      </c>
      <c r="G299" s="138">
        <v>569711.88</v>
      </c>
      <c r="H299" s="138">
        <v>1139423.76</v>
      </c>
    </row>
    <row r="300" spans="1:8" ht="30" x14ac:dyDescent="0.3">
      <c r="A300" s="133"/>
      <c r="B300" s="136">
        <v>298</v>
      </c>
      <c r="C300" s="136" t="s">
        <v>601</v>
      </c>
      <c r="D300" s="136" t="s">
        <v>11</v>
      </c>
      <c r="E300" s="136" t="s">
        <v>601</v>
      </c>
      <c r="F300" s="140">
        <v>3</v>
      </c>
      <c r="G300" s="138">
        <v>96802.05</v>
      </c>
      <c r="H300" s="138">
        <v>290406.15000000002</v>
      </c>
    </row>
    <row r="301" spans="1:8" ht="30" x14ac:dyDescent="0.3">
      <c r="A301" s="133"/>
      <c r="B301" s="136">
        <v>299</v>
      </c>
      <c r="C301" s="136" t="s">
        <v>602</v>
      </c>
      <c r="D301" s="136" t="s">
        <v>11</v>
      </c>
      <c r="E301" s="136" t="s">
        <v>602</v>
      </c>
      <c r="F301" s="140">
        <v>3</v>
      </c>
      <c r="G301" s="138">
        <v>80396.3</v>
      </c>
      <c r="H301" s="138">
        <v>241188.90000000002</v>
      </c>
    </row>
    <row r="302" spans="1:8" ht="45" x14ac:dyDescent="0.3">
      <c r="A302" s="133"/>
      <c r="B302" s="136">
        <v>300</v>
      </c>
      <c r="C302" s="136" t="s">
        <v>603</v>
      </c>
      <c r="D302" s="136" t="s">
        <v>11</v>
      </c>
      <c r="E302" s="136" t="s">
        <v>603</v>
      </c>
      <c r="F302" s="140">
        <v>2</v>
      </c>
      <c r="G302" s="138">
        <v>390799.5</v>
      </c>
      <c r="H302" s="138">
        <v>781599</v>
      </c>
    </row>
    <row r="303" spans="1:8" ht="60" x14ac:dyDescent="0.3">
      <c r="A303" s="133"/>
      <c r="B303" s="136">
        <v>301</v>
      </c>
      <c r="C303" s="136" t="s">
        <v>604</v>
      </c>
      <c r="D303" s="136" t="s">
        <v>69</v>
      </c>
      <c r="E303" s="136" t="s">
        <v>604</v>
      </c>
      <c r="F303" s="140">
        <v>2</v>
      </c>
      <c r="G303" s="138">
        <v>600074.74</v>
      </c>
      <c r="H303" s="138">
        <v>1200149.48</v>
      </c>
    </row>
    <row r="304" spans="1:8" ht="75" x14ac:dyDescent="0.3">
      <c r="A304" s="133"/>
      <c r="B304" s="136">
        <v>302</v>
      </c>
      <c r="C304" s="136" t="s">
        <v>605</v>
      </c>
      <c r="D304" s="136" t="s">
        <v>11</v>
      </c>
      <c r="E304" s="136" t="s">
        <v>606</v>
      </c>
      <c r="F304" s="140">
        <v>1</v>
      </c>
      <c r="G304" s="138">
        <v>897173.77</v>
      </c>
      <c r="H304" s="138">
        <v>897173.77</v>
      </c>
    </row>
    <row r="305" spans="1:8" ht="75" x14ac:dyDescent="0.3">
      <c r="A305" s="133"/>
      <c r="B305" s="136">
        <v>303</v>
      </c>
      <c r="C305" s="136" t="s">
        <v>607</v>
      </c>
      <c r="D305" s="136" t="s">
        <v>11</v>
      </c>
      <c r="E305" s="136" t="s">
        <v>607</v>
      </c>
      <c r="F305" s="140">
        <v>1</v>
      </c>
      <c r="G305" s="138">
        <v>930638.23</v>
      </c>
      <c r="H305" s="138">
        <v>930638.23</v>
      </c>
    </row>
    <row r="306" spans="1:8" ht="60" x14ac:dyDescent="0.3">
      <c r="A306" s="133"/>
      <c r="B306" s="136">
        <v>304</v>
      </c>
      <c r="C306" s="136" t="s">
        <v>609</v>
      </c>
      <c r="D306" s="136" t="s">
        <v>11</v>
      </c>
      <c r="E306" s="136" t="s">
        <v>610</v>
      </c>
      <c r="F306" s="140">
        <v>2</v>
      </c>
      <c r="G306" s="138">
        <v>430630.36</v>
      </c>
      <c r="H306" s="138">
        <v>861260.72</v>
      </c>
    </row>
    <row r="307" spans="1:8" ht="60" x14ac:dyDescent="0.3">
      <c r="A307" s="133"/>
      <c r="B307" s="136">
        <v>305</v>
      </c>
      <c r="C307" s="136" t="s">
        <v>612</v>
      </c>
      <c r="D307" s="136" t="s">
        <v>11</v>
      </c>
      <c r="E307" s="136" t="s">
        <v>613</v>
      </c>
      <c r="F307" s="140">
        <v>2</v>
      </c>
      <c r="G307" s="138">
        <v>493070.12</v>
      </c>
      <c r="H307" s="138">
        <v>986140.24</v>
      </c>
    </row>
    <row r="308" spans="1:8" ht="45" x14ac:dyDescent="0.3">
      <c r="A308" s="133"/>
      <c r="B308" s="136">
        <v>306</v>
      </c>
      <c r="C308" s="136" t="s">
        <v>614</v>
      </c>
      <c r="D308" s="136" t="s">
        <v>21</v>
      </c>
      <c r="E308" s="136" t="s">
        <v>615</v>
      </c>
      <c r="F308" s="140">
        <v>2</v>
      </c>
      <c r="G308" s="138">
        <v>219559.45</v>
      </c>
      <c r="H308" s="138">
        <v>439118.9</v>
      </c>
    </row>
    <row r="309" spans="1:8" ht="45" x14ac:dyDescent="0.3">
      <c r="A309" s="133"/>
      <c r="B309" s="136">
        <v>307</v>
      </c>
      <c r="C309" s="136" t="s">
        <v>616</v>
      </c>
      <c r="D309" s="136" t="s">
        <v>21</v>
      </c>
      <c r="E309" s="136" t="s">
        <v>617</v>
      </c>
      <c r="F309" s="140">
        <v>2</v>
      </c>
      <c r="G309" s="138">
        <v>151324.60999999999</v>
      </c>
      <c r="H309" s="138">
        <v>302649.21999999997</v>
      </c>
    </row>
    <row r="310" spans="1:8" ht="30" x14ac:dyDescent="0.3">
      <c r="A310" s="133"/>
      <c r="B310" s="136">
        <v>308</v>
      </c>
      <c r="C310" s="136" t="s">
        <v>618</v>
      </c>
      <c r="D310" s="136" t="s">
        <v>619</v>
      </c>
      <c r="E310" s="136" t="s">
        <v>618</v>
      </c>
      <c r="F310" s="140">
        <v>205</v>
      </c>
      <c r="G310" s="138">
        <v>8896.64</v>
      </c>
      <c r="H310" s="138">
        <v>1823811.2</v>
      </c>
    </row>
    <row r="311" spans="1:8" ht="30" x14ac:dyDescent="0.3">
      <c r="A311" s="133"/>
      <c r="B311" s="136">
        <v>309</v>
      </c>
      <c r="C311" s="136" t="s">
        <v>621</v>
      </c>
      <c r="D311" s="136" t="s">
        <v>11</v>
      </c>
      <c r="E311" s="136" t="s">
        <v>622</v>
      </c>
      <c r="F311" s="140">
        <v>100</v>
      </c>
      <c r="G311" s="138">
        <v>15916.02</v>
      </c>
      <c r="H311" s="138">
        <v>1591602</v>
      </c>
    </row>
    <row r="312" spans="1:8" ht="30" x14ac:dyDescent="0.3">
      <c r="A312" s="133"/>
      <c r="B312" s="136">
        <v>310</v>
      </c>
      <c r="C312" s="136" t="s">
        <v>623</v>
      </c>
      <c r="D312" s="136" t="s">
        <v>619</v>
      </c>
      <c r="E312" s="136" t="s">
        <v>624</v>
      </c>
      <c r="F312" s="140">
        <v>45</v>
      </c>
      <c r="G312" s="138">
        <v>116635.85</v>
      </c>
      <c r="H312" s="138">
        <v>5248613.25</v>
      </c>
    </row>
    <row r="313" spans="1:8" ht="45" x14ac:dyDescent="0.3">
      <c r="A313" s="133"/>
      <c r="B313" s="136">
        <v>311</v>
      </c>
      <c r="C313" s="136" t="s">
        <v>625</v>
      </c>
      <c r="D313" s="136" t="s">
        <v>37</v>
      </c>
      <c r="E313" s="136" t="s">
        <v>626</v>
      </c>
      <c r="F313" s="140">
        <v>30</v>
      </c>
      <c r="G313" s="138">
        <v>15589.54</v>
      </c>
      <c r="H313" s="138">
        <v>467686.2</v>
      </c>
    </row>
    <row r="314" spans="1:8" ht="45" x14ac:dyDescent="0.3">
      <c r="A314" s="133"/>
      <c r="B314" s="136">
        <v>312</v>
      </c>
      <c r="C314" s="136" t="s">
        <v>627</v>
      </c>
      <c r="D314" s="136" t="s">
        <v>11</v>
      </c>
      <c r="E314" s="136" t="s">
        <v>628</v>
      </c>
      <c r="F314" s="140">
        <v>4</v>
      </c>
      <c r="G314" s="138">
        <v>305914.06</v>
      </c>
      <c r="H314" s="138">
        <v>1223656.24</v>
      </c>
    </row>
    <row r="315" spans="1:8" ht="30" x14ac:dyDescent="0.3">
      <c r="A315" s="133"/>
      <c r="B315" s="136">
        <v>313</v>
      </c>
      <c r="C315" s="136" t="s">
        <v>629</v>
      </c>
      <c r="D315" s="136" t="s">
        <v>11</v>
      </c>
      <c r="E315" s="136" t="s">
        <v>629</v>
      </c>
      <c r="F315" s="140">
        <v>4</v>
      </c>
      <c r="G315" s="138">
        <v>491927.44</v>
      </c>
      <c r="H315" s="138">
        <v>1967709.76</v>
      </c>
    </row>
    <row r="316" spans="1:8" ht="30" x14ac:dyDescent="0.3">
      <c r="A316" s="133"/>
      <c r="B316" s="136">
        <v>314</v>
      </c>
      <c r="C316" s="136" t="s">
        <v>630</v>
      </c>
      <c r="D316" s="136" t="s">
        <v>11</v>
      </c>
      <c r="E316" s="136" t="s">
        <v>630</v>
      </c>
      <c r="F316" s="140">
        <v>6</v>
      </c>
      <c r="G316" s="138">
        <v>652883.28</v>
      </c>
      <c r="H316" s="138">
        <v>3917299.68</v>
      </c>
    </row>
    <row r="317" spans="1:8" ht="45" x14ac:dyDescent="0.3">
      <c r="A317" s="133"/>
      <c r="B317" s="136">
        <v>315</v>
      </c>
      <c r="C317" s="136" t="s">
        <v>631</v>
      </c>
      <c r="D317" s="136" t="s">
        <v>11</v>
      </c>
      <c r="E317" s="136" t="s">
        <v>632</v>
      </c>
      <c r="F317" s="140">
        <v>6</v>
      </c>
      <c r="G317" s="138">
        <v>505476.45</v>
      </c>
      <c r="H317" s="138">
        <v>3032858.7</v>
      </c>
    </row>
    <row r="318" spans="1:8" ht="30" x14ac:dyDescent="0.3">
      <c r="A318" s="133"/>
      <c r="B318" s="136">
        <v>316</v>
      </c>
      <c r="C318" s="136" t="s">
        <v>633</v>
      </c>
      <c r="D318" s="136" t="s">
        <v>11</v>
      </c>
      <c r="E318" s="136" t="s">
        <v>633</v>
      </c>
      <c r="F318" s="140">
        <v>6</v>
      </c>
      <c r="G318" s="138">
        <v>1068821.92</v>
      </c>
      <c r="H318" s="138">
        <v>6412931.5199999996</v>
      </c>
    </row>
    <row r="319" spans="1:8" ht="45" x14ac:dyDescent="0.3">
      <c r="A319" s="133"/>
      <c r="B319" s="136">
        <v>317</v>
      </c>
      <c r="C319" s="136" t="s">
        <v>634</v>
      </c>
      <c r="D319" s="136" t="s">
        <v>11</v>
      </c>
      <c r="E319" s="136" t="s">
        <v>635</v>
      </c>
      <c r="F319" s="140">
        <v>38</v>
      </c>
      <c r="G319" s="138">
        <v>12569.58</v>
      </c>
      <c r="H319" s="138">
        <v>477644.04</v>
      </c>
    </row>
    <row r="320" spans="1:8" ht="30" x14ac:dyDescent="0.3">
      <c r="A320" s="133"/>
      <c r="B320" s="136">
        <v>318</v>
      </c>
      <c r="C320" s="136" t="s">
        <v>637</v>
      </c>
      <c r="D320" s="136" t="s">
        <v>11</v>
      </c>
      <c r="E320" s="136" t="s">
        <v>637</v>
      </c>
      <c r="F320" s="140">
        <v>9</v>
      </c>
      <c r="G320" s="138">
        <v>20160.29</v>
      </c>
      <c r="H320" s="138">
        <v>181442.61000000002</v>
      </c>
    </row>
    <row r="321" spans="1:8" ht="30" x14ac:dyDescent="0.3">
      <c r="A321" s="133"/>
      <c r="B321" s="136">
        <v>319</v>
      </c>
      <c r="C321" s="136" t="s">
        <v>639</v>
      </c>
      <c r="D321" s="136" t="s">
        <v>11</v>
      </c>
      <c r="E321" s="136" t="s">
        <v>640</v>
      </c>
      <c r="F321" s="140">
        <v>36</v>
      </c>
      <c r="G321" s="138">
        <v>96965.29</v>
      </c>
      <c r="H321" s="138">
        <v>3490750.44</v>
      </c>
    </row>
    <row r="322" spans="1:8" ht="30" x14ac:dyDescent="0.3">
      <c r="A322" s="133"/>
      <c r="B322" s="136">
        <v>320</v>
      </c>
      <c r="C322" s="136" t="s">
        <v>642</v>
      </c>
      <c r="D322" s="136" t="s">
        <v>11</v>
      </c>
      <c r="E322" s="136" t="s">
        <v>643</v>
      </c>
      <c r="F322" s="137">
        <v>12</v>
      </c>
      <c r="G322" s="138">
        <v>31015.84</v>
      </c>
      <c r="H322" s="138">
        <v>372190.08</v>
      </c>
    </row>
    <row r="323" spans="1:8" ht="30" x14ac:dyDescent="0.3">
      <c r="A323" s="133"/>
      <c r="B323" s="136">
        <v>321</v>
      </c>
      <c r="C323" s="136" t="s">
        <v>645</v>
      </c>
      <c r="D323" s="136" t="s">
        <v>11</v>
      </c>
      <c r="E323" s="136" t="s">
        <v>646</v>
      </c>
      <c r="F323" s="139">
        <v>2</v>
      </c>
      <c r="G323" s="138">
        <v>189686.31</v>
      </c>
      <c r="H323" s="138">
        <v>379372.62</v>
      </c>
    </row>
    <row r="324" spans="1:8" ht="30" x14ac:dyDescent="0.3">
      <c r="A324" s="133"/>
      <c r="B324" s="136">
        <v>322</v>
      </c>
      <c r="C324" s="136" t="s">
        <v>648</v>
      </c>
      <c r="D324" s="136" t="s">
        <v>11</v>
      </c>
      <c r="E324" s="136" t="s">
        <v>649</v>
      </c>
      <c r="F324" s="137">
        <v>7</v>
      </c>
      <c r="G324" s="138">
        <v>11426.89</v>
      </c>
      <c r="H324" s="138">
        <v>79988.23</v>
      </c>
    </row>
    <row r="325" spans="1:8" ht="15.6" x14ac:dyDescent="0.3">
      <c r="A325" s="133"/>
      <c r="B325" s="136">
        <v>323</v>
      </c>
      <c r="C325" s="136" t="s">
        <v>651</v>
      </c>
      <c r="D325" s="136" t="s">
        <v>11</v>
      </c>
      <c r="E325" s="136" t="s">
        <v>652</v>
      </c>
      <c r="F325" s="139">
        <v>42</v>
      </c>
      <c r="G325" s="138">
        <v>3428.07</v>
      </c>
      <c r="H325" s="138">
        <v>143978.94</v>
      </c>
    </row>
    <row r="326" spans="1:8" ht="30" x14ac:dyDescent="0.3">
      <c r="A326" s="133"/>
      <c r="B326" s="136">
        <v>324</v>
      </c>
      <c r="C326" s="136" t="s">
        <v>653</v>
      </c>
      <c r="D326" s="136" t="s">
        <v>11</v>
      </c>
      <c r="E326" s="136" t="s">
        <v>654</v>
      </c>
      <c r="F326" s="140">
        <v>88</v>
      </c>
      <c r="G326" s="138">
        <v>3101.58</v>
      </c>
      <c r="H326" s="138">
        <v>272939.03999999998</v>
      </c>
    </row>
    <row r="327" spans="1:8" ht="45" x14ac:dyDescent="0.3">
      <c r="A327" s="133"/>
      <c r="B327" s="136">
        <v>325</v>
      </c>
      <c r="C327" s="136" t="s">
        <v>655</v>
      </c>
      <c r="D327" s="136" t="s">
        <v>11</v>
      </c>
      <c r="E327" s="136" t="s">
        <v>655</v>
      </c>
      <c r="F327" s="140">
        <v>15</v>
      </c>
      <c r="G327" s="138">
        <v>5713.44</v>
      </c>
      <c r="H327" s="138">
        <v>85701.599999999991</v>
      </c>
    </row>
    <row r="328" spans="1:8" ht="45" x14ac:dyDescent="0.3">
      <c r="A328" s="133"/>
      <c r="B328" s="136">
        <v>326</v>
      </c>
      <c r="C328" s="136" t="s">
        <v>656</v>
      </c>
      <c r="D328" s="136" t="s">
        <v>11</v>
      </c>
      <c r="E328" s="136" t="s">
        <v>656</v>
      </c>
      <c r="F328" s="140">
        <v>13</v>
      </c>
      <c r="G328" s="138">
        <v>5142.1000000000004</v>
      </c>
      <c r="H328" s="138">
        <v>66847.3</v>
      </c>
    </row>
    <row r="329" spans="1:8" ht="45" x14ac:dyDescent="0.3">
      <c r="A329" s="133"/>
      <c r="B329" s="136">
        <v>327</v>
      </c>
      <c r="C329" s="136" t="s">
        <v>657</v>
      </c>
      <c r="D329" s="136" t="s">
        <v>11</v>
      </c>
      <c r="E329" s="136" t="s">
        <v>657</v>
      </c>
      <c r="F329" s="137">
        <v>6</v>
      </c>
      <c r="G329" s="138">
        <v>7182.61</v>
      </c>
      <c r="H329" s="138">
        <v>43095.659999999996</v>
      </c>
    </row>
    <row r="330" spans="1:8" ht="24" customHeight="1" x14ac:dyDescent="0.3">
      <c r="A330" s="133"/>
      <c r="B330" s="163" t="s">
        <v>9</v>
      </c>
      <c r="C330" s="163"/>
      <c r="D330" s="163"/>
      <c r="E330" s="163"/>
      <c r="F330" s="163"/>
      <c r="G330" s="163"/>
      <c r="H330" s="141">
        <f>SUM(H3:H329)</f>
        <v>685783820.8999995</v>
      </c>
    </row>
  </sheetData>
  <mergeCells count="1">
    <mergeCell ref="B330:G33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CB8D-5DD8-4E4E-95AA-2CDC4B2FF6CC}">
  <sheetPr filterMode="1">
    <tabColor theme="7" tint="0.39997558519241921"/>
  </sheetPr>
  <dimension ref="A1:O384"/>
  <sheetViews>
    <sheetView tabSelected="1" zoomScale="80" zoomScaleNormal="80" workbookViewId="0">
      <pane ySplit="1" topLeftCell="A2" activePane="bottomLeft" state="frozen"/>
      <selection pane="bottomLeft" activeCell="K376" sqref="K376"/>
    </sheetView>
  </sheetViews>
  <sheetFormatPr baseColWidth="10" defaultColWidth="11.44140625" defaultRowHeight="14.4" x14ac:dyDescent="0.3"/>
  <cols>
    <col min="1" max="1" width="6.5546875" customWidth="1"/>
    <col min="2" max="2" width="28.6640625" customWidth="1"/>
    <col min="3" max="3" width="11.5546875" customWidth="1"/>
    <col min="4" max="4" width="25.5546875" customWidth="1"/>
    <col min="5" max="5" width="43.44140625" customWidth="1"/>
    <col min="6" max="6" width="13.109375" customWidth="1"/>
    <col min="7" max="7" width="15.6640625" customWidth="1"/>
    <col min="8" max="8" width="17.5546875" bestFit="1" customWidth="1"/>
    <col min="9" max="11" width="18.109375" customWidth="1"/>
    <col min="12" max="14" width="18.109375" hidden="1" customWidth="1"/>
    <col min="15" max="15" width="19.5546875" bestFit="1" customWidth="1"/>
    <col min="16" max="16" width="11.44140625" customWidth="1"/>
  </cols>
  <sheetData>
    <row r="1" spans="1:15" x14ac:dyDescent="0.3">
      <c r="I1" s="59" t="s">
        <v>714</v>
      </c>
      <c r="J1" s="5">
        <f>J381-J378</f>
        <v>61929884.669999957</v>
      </c>
      <c r="K1" s="5">
        <f>H379-J379</f>
        <v>93.790000036358833</v>
      </c>
    </row>
    <row r="2" spans="1:15" x14ac:dyDescent="0.3">
      <c r="I2" s="59"/>
    </row>
    <row r="3" spans="1:15" ht="41.25" customHeight="1" x14ac:dyDescent="0.3">
      <c r="A3" s="155" t="s">
        <v>0</v>
      </c>
      <c r="B3" s="155"/>
      <c r="C3" s="155"/>
      <c r="D3" s="155"/>
      <c r="E3" s="155"/>
      <c r="F3" s="155"/>
      <c r="G3" s="155"/>
      <c r="H3" s="88"/>
      <c r="I3" s="59"/>
    </row>
    <row r="4" spans="1:15" ht="41.25" hidden="1" customHeight="1" x14ac:dyDescent="0.3">
      <c r="A4" s="2" t="s">
        <v>1</v>
      </c>
      <c r="B4" s="2" t="s">
        <v>2</v>
      </c>
      <c r="C4" s="2" t="s">
        <v>3</v>
      </c>
      <c r="D4" s="2" t="s">
        <v>4</v>
      </c>
      <c r="E4" s="64" t="s">
        <v>5</v>
      </c>
      <c r="F4" s="2" t="s">
        <v>676</v>
      </c>
      <c r="G4" s="2" t="s">
        <v>7</v>
      </c>
      <c r="H4" s="2" t="s">
        <v>672</v>
      </c>
      <c r="I4" s="65" t="s">
        <v>679</v>
      </c>
      <c r="J4" s="66" t="s">
        <v>680</v>
      </c>
      <c r="K4" s="67" t="s">
        <v>677</v>
      </c>
      <c r="L4" s="67" t="s">
        <v>681</v>
      </c>
      <c r="M4" s="67" t="s">
        <v>682</v>
      </c>
      <c r="N4" s="67" t="s">
        <v>683</v>
      </c>
      <c r="O4" s="68" t="s">
        <v>9</v>
      </c>
    </row>
    <row r="5" spans="1:15" ht="43.2" hidden="1" x14ac:dyDescent="0.3">
      <c r="A5" s="4">
        <v>1</v>
      </c>
      <c r="B5" s="4" t="s">
        <v>10</v>
      </c>
      <c r="C5" s="4">
        <v>31201534</v>
      </c>
      <c r="D5" s="4" t="s">
        <v>11</v>
      </c>
      <c r="E5" s="98" t="s">
        <v>12</v>
      </c>
      <c r="F5" s="4">
        <v>1</v>
      </c>
      <c r="G5" s="4" t="s">
        <v>13</v>
      </c>
      <c r="H5" s="10">
        <v>60</v>
      </c>
      <c r="I5" s="72"/>
      <c r="J5" s="73">
        <f>I5+F5</f>
        <v>1</v>
      </c>
      <c r="K5" s="74">
        <v>387779.53</v>
      </c>
      <c r="L5" s="75">
        <v>325865.15000000002</v>
      </c>
      <c r="M5" s="75">
        <v>61914.38</v>
      </c>
      <c r="N5" s="75">
        <v>387779.53</v>
      </c>
      <c r="O5" s="76">
        <f>K5*J5</f>
        <v>387779.53</v>
      </c>
    </row>
    <row r="6" spans="1:15" ht="23.25" hidden="1" customHeight="1" x14ac:dyDescent="0.3">
      <c r="A6" s="155" t="s">
        <v>14</v>
      </c>
      <c r="B6" s="155"/>
      <c r="C6" s="155"/>
      <c r="D6" s="155"/>
      <c r="E6" s="155"/>
      <c r="F6" s="155"/>
      <c r="G6" s="155"/>
      <c r="H6" s="81"/>
      <c r="I6" s="82"/>
      <c r="J6" s="83"/>
      <c r="K6" s="84"/>
      <c r="L6" s="85"/>
      <c r="M6" s="85"/>
      <c r="N6" s="85"/>
      <c r="O6" s="81">
        <f>O5</f>
        <v>387779.53</v>
      </c>
    </row>
    <row r="7" spans="1:15" ht="41.25" hidden="1" customHeight="1" x14ac:dyDescent="0.3">
      <c r="A7" s="155" t="s">
        <v>15</v>
      </c>
      <c r="B7" s="155"/>
      <c r="C7" s="155"/>
      <c r="D7" s="155"/>
      <c r="E7" s="155"/>
      <c r="F7" s="155"/>
      <c r="G7" s="155"/>
      <c r="H7" s="2"/>
      <c r="I7" s="2"/>
      <c r="J7" s="64"/>
      <c r="K7" s="87"/>
      <c r="L7" s="2"/>
      <c r="M7" s="2"/>
      <c r="N7" s="2"/>
      <c r="O7" s="2"/>
    </row>
    <row r="8" spans="1:15" ht="41.25" hidden="1" customHeight="1" x14ac:dyDescent="0.3">
      <c r="A8" s="2" t="s">
        <v>1</v>
      </c>
      <c r="B8" s="2" t="s">
        <v>2</v>
      </c>
      <c r="C8" s="2" t="s">
        <v>3</v>
      </c>
      <c r="D8" s="2" t="s">
        <v>4</v>
      </c>
      <c r="E8" s="64" t="s">
        <v>5</v>
      </c>
      <c r="F8" s="2" t="s">
        <v>676</v>
      </c>
      <c r="G8" s="2" t="s">
        <v>7</v>
      </c>
      <c r="H8" s="2" t="s">
        <v>672</v>
      </c>
      <c r="I8" s="65" t="s">
        <v>679</v>
      </c>
      <c r="J8" s="66" t="s">
        <v>680</v>
      </c>
      <c r="K8" s="68"/>
      <c r="L8" s="68" t="s">
        <v>687</v>
      </c>
      <c r="M8" s="68"/>
      <c r="N8" s="68"/>
      <c r="O8" s="68" t="s">
        <v>9</v>
      </c>
    </row>
    <row r="9" spans="1:15" ht="28.8" hidden="1" x14ac:dyDescent="0.3">
      <c r="A9" s="4">
        <v>2</v>
      </c>
      <c r="B9" s="4" t="s">
        <v>16</v>
      </c>
      <c r="C9" s="4">
        <v>47131500</v>
      </c>
      <c r="D9" s="4" t="s">
        <v>17</v>
      </c>
      <c r="E9" s="98" t="s">
        <v>18</v>
      </c>
      <c r="F9" s="4">
        <v>11</v>
      </c>
      <c r="G9" s="4" t="s">
        <v>19</v>
      </c>
      <c r="H9" s="10">
        <v>50</v>
      </c>
      <c r="I9" s="72"/>
      <c r="J9" s="73">
        <f t="shared" ref="J9:J15" si="0">I9+F9</f>
        <v>11</v>
      </c>
      <c r="K9" s="74">
        <v>254656.31</v>
      </c>
      <c r="L9" s="75">
        <v>213996.9</v>
      </c>
      <c r="M9" s="75">
        <v>40659.410000000003</v>
      </c>
      <c r="N9" s="75">
        <v>254656.31</v>
      </c>
      <c r="O9" s="76">
        <f t="shared" ref="O9:O15" si="1">K9*J9</f>
        <v>2801219.41</v>
      </c>
    </row>
    <row r="10" spans="1:15" ht="28.8" hidden="1" x14ac:dyDescent="0.3">
      <c r="A10" s="4">
        <v>3</v>
      </c>
      <c r="B10" s="4" t="s">
        <v>20</v>
      </c>
      <c r="C10" s="4">
        <v>40161805</v>
      </c>
      <c r="D10" s="4" t="s">
        <v>21</v>
      </c>
      <c r="E10" s="98" t="s">
        <v>22</v>
      </c>
      <c r="F10" s="4">
        <v>1</v>
      </c>
      <c r="G10" s="4" t="s">
        <v>19</v>
      </c>
      <c r="H10" s="10">
        <v>70</v>
      </c>
      <c r="I10" s="82"/>
      <c r="J10" s="73">
        <f t="shared" si="0"/>
        <v>1</v>
      </c>
      <c r="K10" s="74">
        <v>5076149.13</v>
      </c>
      <c r="L10" s="75">
        <v>4265671.54</v>
      </c>
      <c r="M10" s="75">
        <v>810477.59</v>
      </c>
      <c r="N10" s="75">
        <v>5076149.13</v>
      </c>
      <c r="O10" s="76">
        <f t="shared" si="1"/>
        <v>5076149.13</v>
      </c>
    </row>
    <row r="11" spans="1:15" ht="28.8" hidden="1" x14ac:dyDescent="0.3">
      <c r="A11" s="4">
        <v>4</v>
      </c>
      <c r="B11" s="4" t="s">
        <v>23</v>
      </c>
      <c r="C11" s="4">
        <v>40161805</v>
      </c>
      <c r="D11" s="4" t="s">
        <v>21</v>
      </c>
      <c r="E11" s="98" t="s">
        <v>24</v>
      </c>
      <c r="F11" s="4">
        <v>1</v>
      </c>
      <c r="G11" s="4" t="s">
        <v>19</v>
      </c>
      <c r="H11" s="10">
        <v>50</v>
      </c>
      <c r="I11" s="92"/>
      <c r="J11" s="73">
        <f t="shared" si="0"/>
        <v>1</v>
      </c>
      <c r="K11" s="74">
        <v>5116714.58</v>
      </c>
      <c r="L11" s="75">
        <v>4299760.1500000004</v>
      </c>
      <c r="M11" s="75">
        <v>816954.43</v>
      </c>
      <c r="N11" s="75">
        <v>5116714.58</v>
      </c>
      <c r="O11" s="76">
        <f t="shared" si="1"/>
        <v>5116714.58</v>
      </c>
    </row>
    <row r="12" spans="1:15" hidden="1" x14ac:dyDescent="0.3">
      <c r="A12" s="4">
        <v>5</v>
      </c>
      <c r="B12" s="4" t="s">
        <v>25</v>
      </c>
      <c r="C12" s="4">
        <v>40161805</v>
      </c>
      <c r="D12" s="4" t="s">
        <v>21</v>
      </c>
      <c r="E12" s="98" t="s">
        <v>26</v>
      </c>
      <c r="F12" s="4">
        <v>1</v>
      </c>
      <c r="G12" s="4" t="s">
        <v>19</v>
      </c>
      <c r="H12" s="10">
        <v>50</v>
      </c>
      <c r="I12" s="92"/>
      <c r="J12" s="73">
        <f t="shared" si="0"/>
        <v>1</v>
      </c>
      <c r="K12" s="74">
        <v>14133923.34</v>
      </c>
      <c r="L12" s="94">
        <v>11877246.5</v>
      </c>
      <c r="M12" s="75">
        <v>2256676.84</v>
      </c>
      <c r="N12" s="75">
        <v>14133923.34</v>
      </c>
      <c r="O12" s="76">
        <f t="shared" si="1"/>
        <v>14133923.34</v>
      </c>
    </row>
    <row r="13" spans="1:15" ht="28.8" x14ac:dyDescent="0.3">
      <c r="A13" s="4">
        <v>6</v>
      </c>
      <c r="B13" s="4" t="s">
        <v>27</v>
      </c>
      <c r="C13" s="4">
        <v>47131502</v>
      </c>
      <c r="D13" s="4" t="s">
        <v>21</v>
      </c>
      <c r="E13" s="98" t="s">
        <v>28</v>
      </c>
      <c r="F13" s="4">
        <v>488</v>
      </c>
      <c r="G13" s="4" t="s">
        <v>19</v>
      </c>
      <c r="H13" s="10">
        <v>800</v>
      </c>
      <c r="I13" s="92">
        <v>15</v>
      </c>
      <c r="J13" s="73">
        <f t="shared" si="0"/>
        <v>503</v>
      </c>
      <c r="K13" s="74">
        <v>150834.89000000001</v>
      </c>
      <c r="L13" s="75">
        <v>126752.01</v>
      </c>
      <c r="M13" s="75">
        <v>24082.880000000001</v>
      </c>
      <c r="N13" s="75">
        <v>150834.89000000001</v>
      </c>
      <c r="O13" s="76">
        <f t="shared" si="1"/>
        <v>75869949.670000002</v>
      </c>
    </row>
    <row r="14" spans="1:15" ht="28.8" hidden="1" x14ac:dyDescent="0.3">
      <c r="A14" s="4">
        <v>7</v>
      </c>
      <c r="B14" s="4" t="s">
        <v>29</v>
      </c>
      <c r="C14" s="4">
        <v>11162114</v>
      </c>
      <c r="D14" s="4" t="s">
        <v>21</v>
      </c>
      <c r="E14" s="98" t="s">
        <v>30</v>
      </c>
      <c r="F14" s="4">
        <v>3</v>
      </c>
      <c r="G14" s="4" t="s">
        <v>19</v>
      </c>
      <c r="H14" s="10">
        <v>40</v>
      </c>
      <c r="I14" s="92"/>
      <c r="J14" s="73">
        <f t="shared" si="0"/>
        <v>3</v>
      </c>
      <c r="K14" s="74">
        <v>1936449.03</v>
      </c>
      <c r="L14" s="75">
        <v>1627268.09</v>
      </c>
      <c r="M14" s="75">
        <v>309180.94</v>
      </c>
      <c r="N14" s="75">
        <v>1936449.03</v>
      </c>
      <c r="O14" s="76">
        <f t="shared" si="1"/>
        <v>5809347.0899999999</v>
      </c>
    </row>
    <row r="15" spans="1:15" ht="28.8" x14ac:dyDescent="0.3">
      <c r="A15" s="4">
        <v>8</v>
      </c>
      <c r="B15" s="4" t="s">
        <v>29</v>
      </c>
      <c r="C15" s="4">
        <v>11162114</v>
      </c>
      <c r="D15" s="4" t="s">
        <v>21</v>
      </c>
      <c r="E15" s="98" t="s">
        <v>31</v>
      </c>
      <c r="F15" s="4">
        <v>1</v>
      </c>
      <c r="G15" s="4" t="s">
        <v>19</v>
      </c>
      <c r="H15" s="10">
        <v>40</v>
      </c>
      <c r="I15" s="92">
        <v>1</v>
      </c>
      <c r="J15" s="73">
        <f t="shared" si="0"/>
        <v>2</v>
      </c>
      <c r="K15" s="74">
        <v>1936449.03</v>
      </c>
      <c r="L15" s="75">
        <v>1627268.09</v>
      </c>
      <c r="M15" s="75">
        <v>309180.94</v>
      </c>
      <c r="N15" s="75">
        <v>1936449.03</v>
      </c>
      <c r="O15" s="76">
        <f t="shared" si="1"/>
        <v>3872898.06</v>
      </c>
    </row>
    <row r="16" spans="1:15" ht="21" hidden="1" customHeight="1" x14ac:dyDescent="0.3">
      <c r="A16" s="155" t="s">
        <v>14</v>
      </c>
      <c r="B16" s="155"/>
      <c r="C16" s="155"/>
      <c r="D16" s="155"/>
      <c r="E16" s="155"/>
      <c r="F16" s="155"/>
      <c r="G16" s="155"/>
      <c r="H16" s="95"/>
      <c r="I16" s="96"/>
      <c r="J16" s="55"/>
      <c r="K16" s="97"/>
      <c r="L16" s="6"/>
      <c r="M16" s="6"/>
      <c r="N16" s="6"/>
      <c r="O16" s="81">
        <f>SUM(O9:O15)</f>
        <v>112680201.28</v>
      </c>
    </row>
    <row r="17" spans="1:15" ht="41.25" hidden="1" customHeight="1" x14ac:dyDescent="0.3">
      <c r="A17" s="155" t="s">
        <v>32</v>
      </c>
      <c r="B17" s="155"/>
      <c r="C17" s="155"/>
      <c r="D17" s="155"/>
      <c r="E17" s="155"/>
      <c r="F17" s="155"/>
      <c r="G17" s="155"/>
      <c r="H17" s="2"/>
      <c r="I17" s="2"/>
      <c r="J17" s="64"/>
      <c r="K17" s="87"/>
      <c r="L17" s="2"/>
      <c r="M17" s="2"/>
      <c r="N17" s="2"/>
      <c r="O17" s="2"/>
    </row>
    <row r="18" spans="1:15" ht="41.25" hidden="1" customHeight="1" x14ac:dyDescent="0.3">
      <c r="A18" s="2" t="s">
        <v>1</v>
      </c>
      <c r="B18" s="2" t="s">
        <v>2</v>
      </c>
      <c r="C18" s="2" t="s">
        <v>3</v>
      </c>
      <c r="D18" s="2" t="s">
        <v>4</v>
      </c>
      <c r="E18" s="64" t="s">
        <v>5</v>
      </c>
      <c r="F18" s="2" t="s">
        <v>676</v>
      </c>
      <c r="G18" s="2" t="s">
        <v>7</v>
      </c>
      <c r="H18" s="2" t="s">
        <v>672</v>
      </c>
      <c r="I18" s="65" t="s">
        <v>679</v>
      </c>
      <c r="J18" s="66" t="s">
        <v>680</v>
      </c>
      <c r="K18" s="68"/>
      <c r="L18" s="68" t="s">
        <v>687</v>
      </c>
      <c r="M18" s="68"/>
      <c r="N18" s="68"/>
      <c r="O18" s="68" t="s">
        <v>9</v>
      </c>
    </row>
    <row r="19" spans="1:15" ht="28.8" hidden="1" x14ac:dyDescent="0.3">
      <c r="A19" s="4">
        <v>9</v>
      </c>
      <c r="B19" s="4" t="s">
        <v>33</v>
      </c>
      <c r="C19" s="4">
        <v>42141504</v>
      </c>
      <c r="D19" s="4" t="s">
        <v>17</v>
      </c>
      <c r="E19" s="98" t="s">
        <v>34</v>
      </c>
      <c r="F19" s="4">
        <v>10</v>
      </c>
      <c r="G19" s="4" t="s">
        <v>35</v>
      </c>
      <c r="H19" s="10">
        <v>20</v>
      </c>
      <c r="I19" s="72"/>
      <c r="J19" s="73">
        <f>I19+F19</f>
        <v>10</v>
      </c>
      <c r="K19" s="74">
        <v>15916.02</v>
      </c>
      <c r="L19" s="75">
        <v>13374.81</v>
      </c>
      <c r="M19" s="75">
        <v>2541.21</v>
      </c>
      <c r="N19" s="75">
        <v>15916.02</v>
      </c>
      <c r="O19" s="76">
        <f>K19*J19</f>
        <v>159160.20000000001</v>
      </c>
    </row>
    <row r="20" spans="1:15" s="103" customFormat="1" hidden="1" x14ac:dyDescent="0.3">
      <c r="A20" s="98">
        <v>10</v>
      </c>
      <c r="B20" s="98" t="s">
        <v>36</v>
      </c>
      <c r="C20" s="98">
        <v>42181501</v>
      </c>
      <c r="D20" s="98" t="s">
        <v>37</v>
      </c>
      <c r="E20" s="98" t="s">
        <v>38</v>
      </c>
      <c r="F20" s="98">
        <v>5</v>
      </c>
      <c r="G20" s="98" t="s">
        <v>35</v>
      </c>
      <c r="H20" s="10">
        <v>20</v>
      </c>
      <c r="I20" s="100"/>
      <c r="J20" s="73">
        <f>I20+F20</f>
        <v>5</v>
      </c>
      <c r="K20" s="74">
        <v>13304.16</v>
      </c>
      <c r="L20" s="75">
        <v>11179.97</v>
      </c>
      <c r="M20" s="75">
        <v>2124.19</v>
      </c>
      <c r="N20" s="75">
        <v>13304.16</v>
      </c>
      <c r="O20" s="76">
        <f>K20*J20</f>
        <v>66520.800000000003</v>
      </c>
    </row>
    <row r="21" spans="1:15" ht="21" hidden="1" customHeight="1" x14ac:dyDescent="0.3">
      <c r="A21" s="155" t="s">
        <v>14</v>
      </c>
      <c r="B21" s="155"/>
      <c r="C21" s="155"/>
      <c r="D21" s="155"/>
      <c r="E21" s="155"/>
      <c r="F21" s="155"/>
      <c r="G21" s="155"/>
      <c r="H21" s="95"/>
      <c r="I21" s="96"/>
      <c r="J21" s="104">
        <f>I21+F21</f>
        <v>0</v>
      </c>
      <c r="K21" s="97"/>
      <c r="L21" s="6"/>
      <c r="M21" s="6"/>
      <c r="N21" s="6"/>
      <c r="O21" s="81">
        <f>SUM(O19:O20)</f>
        <v>225681</v>
      </c>
    </row>
    <row r="22" spans="1:15" ht="41.25" hidden="1" customHeight="1" x14ac:dyDescent="0.3">
      <c r="A22" s="155" t="s">
        <v>39</v>
      </c>
      <c r="B22" s="155"/>
      <c r="C22" s="155"/>
      <c r="D22" s="155"/>
      <c r="E22" s="155"/>
      <c r="F22" s="155"/>
      <c r="G22" s="155"/>
      <c r="H22" s="2"/>
      <c r="I22" s="2"/>
      <c r="J22" s="64">
        <f>I22+F22</f>
        <v>0</v>
      </c>
      <c r="K22" s="87"/>
      <c r="L22" s="2"/>
      <c r="M22" s="2"/>
      <c r="N22" s="2"/>
      <c r="O22" s="2"/>
    </row>
    <row r="23" spans="1:15" ht="41.25" hidden="1" customHeight="1" x14ac:dyDescent="0.3">
      <c r="A23" s="2" t="s">
        <v>1</v>
      </c>
      <c r="B23" s="2" t="s">
        <v>2</v>
      </c>
      <c r="C23" s="2" t="s">
        <v>3</v>
      </c>
      <c r="D23" s="2" t="s">
        <v>4</v>
      </c>
      <c r="E23" s="64" t="s">
        <v>5</v>
      </c>
      <c r="F23" s="2" t="s">
        <v>676</v>
      </c>
      <c r="G23" s="2" t="s">
        <v>7</v>
      </c>
      <c r="H23" s="2" t="s">
        <v>672</v>
      </c>
      <c r="I23" s="65" t="s">
        <v>679</v>
      </c>
      <c r="J23" s="66" t="s">
        <v>680</v>
      </c>
      <c r="K23" s="68"/>
      <c r="L23" s="68" t="s">
        <v>687</v>
      </c>
      <c r="M23" s="68"/>
      <c r="N23" s="68"/>
      <c r="O23" s="68" t="s">
        <v>9</v>
      </c>
    </row>
    <row r="24" spans="1:15" ht="28.8" hidden="1" x14ac:dyDescent="0.3">
      <c r="A24" s="4">
        <v>11</v>
      </c>
      <c r="B24" s="4" t="s">
        <v>40</v>
      </c>
      <c r="C24" s="4">
        <v>14121503</v>
      </c>
      <c r="D24" s="4" t="s">
        <v>11</v>
      </c>
      <c r="E24" s="98" t="s">
        <v>41</v>
      </c>
      <c r="F24" s="4">
        <v>8</v>
      </c>
      <c r="G24" s="4" t="s">
        <v>42</v>
      </c>
      <c r="H24" s="10">
        <v>200</v>
      </c>
      <c r="I24" s="72"/>
      <c r="J24" s="73">
        <f t="shared" ref="J24:J37" si="2">I24+F24</f>
        <v>8</v>
      </c>
      <c r="K24" s="74">
        <v>18283.02</v>
      </c>
      <c r="L24" s="75">
        <v>15363.88</v>
      </c>
      <c r="M24" s="75">
        <v>2919.14</v>
      </c>
      <c r="N24" s="75">
        <v>18283.02</v>
      </c>
      <c r="O24" s="76">
        <f t="shared" ref="O24:O35" si="3">K24*J24</f>
        <v>146264.16</v>
      </c>
    </row>
    <row r="25" spans="1:15" ht="28.8" hidden="1" x14ac:dyDescent="0.3">
      <c r="A25" s="4">
        <v>12</v>
      </c>
      <c r="B25" s="4" t="s">
        <v>43</v>
      </c>
      <c r="C25" s="4">
        <v>31201515</v>
      </c>
      <c r="D25" s="4" t="s">
        <v>21</v>
      </c>
      <c r="E25" s="98" t="s">
        <v>44</v>
      </c>
      <c r="F25" s="4">
        <v>50</v>
      </c>
      <c r="G25" s="4" t="s">
        <v>42</v>
      </c>
      <c r="H25" s="10">
        <v>200</v>
      </c>
      <c r="I25" s="82"/>
      <c r="J25" s="105">
        <f t="shared" si="2"/>
        <v>50</v>
      </c>
      <c r="K25" s="74">
        <v>16405.740000000002</v>
      </c>
      <c r="L25" s="75">
        <v>13786.34</v>
      </c>
      <c r="M25" s="75">
        <v>2619.4</v>
      </c>
      <c r="N25" s="75">
        <v>16405.740000000002</v>
      </c>
      <c r="O25" s="76">
        <f t="shared" si="3"/>
        <v>820287.00000000012</v>
      </c>
    </row>
    <row r="26" spans="1:15" ht="28.8" hidden="1" x14ac:dyDescent="0.3">
      <c r="A26" s="4">
        <v>13</v>
      </c>
      <c r="B26" s="4" t="s">
        <v>45</v>
      </c>
      <c r="C26" s="4">
        <v>24112505</v>
      </c>
      <c r="D26" s="4" t="s">
        <v>11</v>
      </c>
      <c r="E26" s="98" t="s">
        <v>46</v>
      </c>
      <c r="F26" s="4">
        <v>25</v>
      </c>
      <c r="G26" s="4" t="s">
        <v>42</v>
      </c>
      <c r="H26" s="10">
        <v>200</v>
      </c>
      <c r="I26" s="92"/>
      <c r="J26" s="104">
        <f t="shared" si="2"/>
        <v>25</v>
      </c>
      <c r="K26" s="74">
        <v>24731.040000000001</v>
      </c>
      <c r="L26" s="75">
        <v>20782.39</v>
      </c>
      <c r="M26" s="75">
        <v>3948.65</v>
      </c>
      <c r="N26" s="75">
        <v>24731.040000000001</v>
      </c>
      <c r="O26" s="76">
        <f t="shared" si="3"/>
        <v>618276</v>
      </c>
    </row>
    <row r="27" spans="1:15" ht="28.8" hidden="1" x14ac:dyDescent="0.3">
      <c r="A27" s="4">
        <v>14</v>
      </c>
      <c r="B27" s="4" t="s">
        <v>47</v>
      </c>
      <c r="C27" s="4">
        <v>14121503</v>
      </c>
      <c r="D27" s="4" t="s">
        <v>11</v>
      </c>
      <c r="E27" s="98" t="s">
        <v>47</v>
      </c>
      <c r="F27" s="4">
        <v>5</v>
      </c>
      <c r="G27" s="4" t="s">
        <v>42</v>
      </c>
      <c r="H27" s="10">
        <v>200</v>
      </c>
      <c r="I27" s="92"/>
      <c r="J27" s="104">
        <f t="shared" si="2"/>
        <v>5</v>
      </c>
      <c r="K27" s="74">
        <v>28240.73</v>
      </c>
      <c r="L27" s="75">
        <v>23731.71</v>
      </c>
      <c r="M27" s="75">
        <v>4509.0200000000004</v>
      </c>
      <c r="N27" s="75">
        <v>28240.73</v>
      </c>
      <c r="O27" s="76">
        <f t="shared" si="3"/>
        <v>141203.65</v>
      </c>
    </row>
    <row r="28" spans="1:15" ht="28.8" hidden="1" x14ac:dyDescent="0.3">
      <c r="A28" s="4">
        <v>15</v>
      </c>
      <c r="B28" s="4" t="s">
        <v>48</v>
      </c>
      <c r="C28" s="4">
        <v>31201503</v>
      </c>
      <c r="D28" s="4" t="s">
        <v>21</v>
      </c>
      <c r="E28" s="98" t="s">
        <v>49</v>
      </c>
      <c r="F28" s="4">
        <v>49</v>
      </c>
      <c r="G28" s="4" t="s">
        <v>42</v>
      </c>
      <c r="H28" s="10">
        <v>200</v>
      </c>
      <c r="I28" s="92"/>
      <c r="J28" s="104">
        <f t="shared" si="2"/>
        <v>49</v>
      </c>
      <c r="K28" s="74">
        <v>16732.22</v>
      </c>
      <c r="L28" s="75">
        <v>14060.69</v>
      </c>
      <c r="M28" s="75">
        <v>2671.53</v>
      </c>
      <c r="N28" s="75">
        <v>16732.22</v>
      </c>
      <c r="O28" s="76">
        <f t="shared" si="3"/>
        <v>819878.78</v>
      </c>
    </row>
    <row r="29" spans="1:15" ht="28.8" hidden="1" x14ac:dyDescent="0.3">
      <c r="A29" s="4">
        <v>16</v>
      </c>
      <c r="B29" s="4" t="s">
        <v>50</v>
      </c>
      <c r="C29" s="4">
        <v>31201503</v>
      </c>
      <c r="D29" s="4" t="s">
        <v>21</v>
      </c>
      <c r="E29" s="98" t="s">
        <v>51</v>
      </c>
      <c r="F29" s="4">
        <v>49</v>
      </c>
      <c r="G29" s="4" t="s">
        <v>42</v>
      </c>
      <c r="H29" s="10">
        <v>200</v>
      </c>
      <c r="I29" s="92"/>
      <c r="J29" s="104">
        <f t="shared" si="2"/>
        <v>49</v>
      </c>
      <c r="K29" s="74">
        <v>21466.22</v>
      </c>
      <c r="L29" s="75">
        <v>18038.84</v>
      </c>
      <c r="M29" s="75">
        <v>3427.38</v>
      </c>
      <c r="N29" s="75">
        <v>21466.22</v>
      </c>
      <c r="O29" s="76">
        <f t="shared" si="3"/>
        <v>1051844.78</v>
      </c>
    </row>
    <row r="30" spans="1:15" ht="28.8" hidden="1" x14ac:dyDescent="0.3">
      <c r="A30" s="4">
        <v>17</v>
      </c>
      <c r="B30" s="4" t="s">
        <v>52</v>
      </c>
      <c r="C30" s="4">
        <v>31201503</v>
      </c>
      <c r="D30" s="4" t="s">
        <v>21</v>
      </c>
      <c r="E30" s="98" t="s">
        <v>53</v>
      </c>
      <c r="F30" s="4">
        <v>51</v>
      </c>
      <c r="G30" s="4" t="s">
        <v>42</v>
      </c>
      <c r="H30" s="10">
        <v>200</v>
      </c>
      <c r="I30" s="92"/>
      <c r="J30" s="104">
        <f t="shared" si="2"/>
        <v>51</v>
      </c>
      <c r="K30" s="74">
        <v>32729.87</v>
      </c>
      <c r="L30" s="75">
        <v>27504.09</v>
      </c>
      <c r="M30" s="75">
        <v>5225.78</v>
      </c>
      <c r="N30" s="75">
        <v>32729.87</v>
      </c>
      <c r="O30" s="76">
        <f t="shared" si="3"/>
        <v>1669223.3699999999</v>
      </c>
    </row>
    <row r="31" spans="1:15" ht="28.8" hidden="1" x14ac:dyDescent="0.3">
      <c r="A31" s="4">
        <v>18</v>
      </c>
      <c r="B31" s="4" t="s">
        <v>54</v>
      </c>
      <c r="C31" s="4">
        <v>53131624</v>
      </c>
      <c r="D31" s="4" t="s">
        <v>17</v>
      </c>
      <c r="E31" s="98" t="s">
        <v>55</v>
      </c>
      <c r="F31" s="4">
        <v>2</v>
      </c>
      <c r="G31" s="4" t="s">
        <v>42</v>
      </c>
      <c r="H31" s="10">
        <v>50</v>
      </c>
      <c r="I31" s="92"/>
      <c r="J31" s="104">
        <f t="shared" si="2"/>
        <v>2</v>
      </c>
      <c r="K31" s="74">
        <v>110351.07</v>
      </c>
      <c r="L31" s="75">
        <v>92731.99</v>
      </c>
      <c r="M31" s="75">
        <v>17619.080000000002</v>
      </c>
      <c r="N31" s="75">
        <v>110351.07</v>
      </c>
      <c r="O31" s="76">
        <f t="shared" si="3"/>
        <v>220702.14</v>
      </c>
    </row>
    <row r="32" spans="1:15" ht="28.8" hidden="1" x14ac:dyDescent="0.3">
      <c r="A32" s="4">
        <v>19</v>
      </c>
      <c r="B32" s="4" t="s">
        <v>56</v>
      </c>
      <c r="C32" s="4">
        <v>44121700</v>
      </c>
      <c r="D32" s="4" t="s">
        <v>37</v>
      </c>
      <c r="E32" s="98" t="s">
        <v>57</v>
      </c>
      <c r="F32" s="4">
        <v>1</v>
      </c>
      <c r="G32" s="4" t="s">
        <v>42</v>
      </c>
      <c r="H32" s="10">
        <v>20</v>
      </c>
      <c r="I32" s="92"/>
      <c r="J32" s="104">
        <f t="shared" si="2"/>
        <v>1</v>
      </c>
      <c r="K32" s="74">
        <v>76804.990000000005</v>
      </c>
      <c r="L32" s="75">
        <v>64542.01</v>
      </c>
      <c r="M32" s="75">
        <v>12262.98</v>
      </c>
      <c r="N32" s="75">
        <v>76804.990000000005</v>
      </c>
      <c r="O32" s="76">
        <f t="shared" si="3"/>
        <v>76804.990000000005</v>
      </c>
    </row>
    <row r="33" spans="1:15" ht="28.8" hidden="1" x14ac:dyDescent="0.3">
      <c r="A33" s="4">
        <v>20</v>
      </c>
      <c r="B33" s="4" t="s">
        <v>58</v>
      </c>
      <c r="C33" s="4">
        <v>44121700</v>
      </c>
      <c r="D33" s="4" t="s">
        <v>37</v>
      </c>
      <c r="E33" s="98" t="s">
        <v>59</v>
      </c>
      <c r="F33" s="4">
        <v>1</v>
      </c>
      <c r="G33" s="4" t="s">
        <v>42</v>
      </c>
      <c r="H33" s="10">
        <v>20</v>
      </c>
      <c r="I33" s="92"/>
      <c r="J33" s="104">
        <f t="shared" si="2"/>
        <v>1</v>
      </c>
      <c r="K33" s="74">
        <v>122757.4</v>
      </c>
      <c r="L33" s="75">
        <v>103157.48</v>
      </c>
      <c r="M33" s="75">
        <v>19599.919999999998</v>
      </c>
      <c r="N33" s="75">
        <v>122757.4</v>
      </c>
      <c r="O33" s="76">
        <f t="shared" si="3"/>
        <v>122757.4</v>
      </c>
    </row>
    <row r="34" spans="1:15" ht="28.8" hidden="1" x14ac:dyDescent="0.3">
      <c r="A34" s="4">
        <v>21</v>
      </c>
      <c r="B34" s="4" t="s">
        <v>60</v>
      </c>
      <c r="C34" s="4">
        <v>44121700</v>
      </c>
      <c r="D34" s="4" t="s">
        <v>37</v>
      </c>
      <c r="E34" s="98" t="s">
        <v>61</v>
      </c>
      <c r="F34" s="4">
        <v>1</v>
      </c>
      <c r="G34" s="4" t="s">
        <v>42</v>
      </c>
      <c r="H34" s="10">
        <v>20</v>
      </c>
      <c r="I34" s="92"/>
      <c r="J34" s="104">
        <f t="shared" si="2"/>
        <v>1</v>
      </c>
      <c r="K34" s="74">
        <v>128797.33</v>
      </c>
      <c r="L34" s="75">
        <v>108233.05</v>
      </c>
      <c r="M34" s="75">
        <v>20564.28</v>
      </c>
      <c r="N34" s="75">
        <v>128797.33</v>
      </c>
      <c r="O34" s="76">
        <f t="shared" si="3"/>
        <v>128797.33</v>
      </c>
    </row>
    <row r="35" spans="1:15" ht="57.6" hidden="1" x14ac:dyDescent="0.3">
      <c r="A35" s="4">
        <v>22</v>
      </c>
      <c r="B35" s="4" t="s">
        <v>62</v>
      </c>
      <c r="C35" s="4">
        <v>44121503</v>
      </c>
      <c r="D35" s="4" t="s">
        <v>37</v>
      </c>
      <c r="E35" s="98" t="s">
        <v>63</v>
      </c>
      <c r="F35" s="4">
        <v>1</v>
      </c>
      <c r="G35" s="4" t="s">
        <v>42</v>
      </c>
      <c r="H35" s="10">
        <v>20</v>
      </c>
      <c r="I35" s="92"/>
      <c r="J35" s="104">
        <f t="shared" si="2"/>
        <v>1</v>
      </c>
      <c r="K35" s="74">
        <v>357743.14</v>
      </c>
      <c r="L35" s="75">
        <v>300624.49</v>
      </c>
      <c r="M35" s="75">
        <v>57118.65</v>
      </c>
      <c r="N35" s="75">
        <v>357743.14</v>
      </c>
      <c r="O35" s="76">
        <f t="shared" si="3"/>
        <v>357743.14</v>
      </c>
    </row>
    <row r="36" spans="1:15" ht="21" hidden="1" customHeight="1" x14ac:dyDescent="0.3">
      <c r="A36" s="155" t="s">
        <v>14</v>
      </c>
      <c r="B36" s="155"/>
      <c r="C36" s="155"/>
      <c r="D36" s="155"/>
      <c r="E36" s="155"/>
      <c r="F36" s="155"/>
      <c r="G36" s="155"/>
      <c r="H36" s="95"/>
      <c r="I36" s="96"/>
      <c r="J36" s="104">
        <f t="shared" si="2"/>
        <v>0</v>
      </c>
      <c r="K36" s="97"/>
      <c r="L36" s="6"/>
      <c r="M36" s="6"/>
      <c r="N36" s="6"/>
      <c r="O36" s="81">
        <f>SUM(O24:O35)</f>
        <v>6173782.7400000002</v>
      </c>
    </row>
    <row r="37" spans="1:15" ht="41.25" hidden="1" customHeight="1" x14ac:dyDescent="0.3">
      <c r="A37" s="155" t="s">
        <v>64</v>
      </c>
      <c r="B37" s="155"/>
      <c r="C37" s="155"/>
      <c r="D37" s="155"/>
      <c r="E37" s="155"/>
      <c r="F37" s="155"/>
      <c r="G37" s="155"/>
      <c r="H37" s="2"/>
      <c r="I37" s="2"/>
      <c r="J37" s="64">
        <f t="shared" si="2"/>
        <v>0</v>
      </c>
      <c r="K37" s="87"/>
      <c r="L37" s="2"/>
      <c r="M37" s="2"/>
      <c r="N37" s="2"/>
      <c r="O37" s="2"/>
    </row>
    <row r="38" spans="1:15" ht="41.25" hidden="1" customHeight="1" x14ac:dyDescent="0.3">
      <c r="A38" s="2" t="s">
        <v>1</v>
      </c>
      <c r="B38" s="2" t="s">
        <v>2</v>
      </c>
      <c r="C38" s="2" t="s">
        <v>3</v>
      </c>
      <c r="D38" s="2" t="s">
        <v>4</v>
      </c>
      <c r="E38" s="64" t="s">
        <v>5</v>
      </c>
      <c r="F38" s="2" t="s">
        <v>676</v>
      </c>
      <c r="G38" s="2" t="s">
        <v>7</v>
      </c>
      <c r="H38" s="2" t="s">
        <v>672</v>
      </c>
      <c r="I38" s="65" t="s">
        <v>679</v>
      </c>
      <c r="J38" s="66" t="s">
        <v>680</v>
      </c>
      <c r="K38" s="68"/>
      <c r="L38" s="68" t="s">
        <v>687</v>
      </c>
      <c r="M38" s="68"/>
      <c r="N38" s="68"/>
      <c r="O38" s="68" t="s">
        <v>9</v>
      </c>
    </row>
    <row r="39" spans="1:15" ht="32.25" hidden="1" customHeight="1" x14ac:dyDescent="0.3">
      <c r="A39" s="4">
        <v>23</v>
      </c>
      <c r="B39" s="4" t="s">
        <v>65</v>
      </c>
      <c r="C39" s="4">
        <v>15121520</v>
      </c>
      <c r="D39" s="4" t="s">
        <v>11</v>
      </c>
      <c r="E39" s="98" t="s">
        <v>66</v>
      </c>
      <c r="F39" s="4">
        <v>4</v>
      </c>
      <c r="G39" s="4" t="s">
        <v>67</v>
      </c>
      <c r="H39" s="10">
        <v>70</v>
      </c>
      <c r="I39" s="72"/>
      <c r="J39" s="73">
        <f t="shared" ref="J39:J49" si="4">I39+F39</f>
        <v>4</v>
      </c>
      <c r="K39" s="74">
        <v>169526.01</v>
      </c>
      <c r="L39" s="75">
        <v>142458.82999999999</v>
      </c>
      <c r="M39" s="75">
        <v>27067.18</v>
      </c>
      <c r="N39" s="75">
        <v>169526.01</v>
      </c>
      <c r="O39" s="76">
        <f t="shared" ref="O39:O47" si="5">K39*J39</f>
        <v>678104.04</v>
      </c>
    </row>
    <row r="40" spans="1:15" ht="36.75" hidden="1" customHeight="1" x14ac:dyDescent="0.3">
      <c r="A40" s="4">
        <v>24</v>
      </c>
      <c r="B40" s="4" t="s">
        <v>68</v>
      </c>
      <c r="C40" s="4">
        <v>15121504</v>
      </c>
      <c r="D40" s="4" t="s">
        <v>69</v>
      </c>
      <c r="E40" s="98" t="s">
        <v>70</v>
      </c>
      <c r="F40" s="4">
        <v>1</v>
      </c>
      <c r="G40" s="4" t="s">
        <v>67</v>
      </c>
      <c r="H40" s="10">
        <v>100</v>
      </c>
      <c r="I40" s="82"/>
      <c r="J40" s="105">
        <f t="shared" si="4"/>
        <v>1</v>
      </c>
      <c r="K40" s="74">
        <v>125450.88</v>
      </c>
      <c r="L40" s="75">
        <v>105420.91</v>
      </c>
      <c r="M40" s="75">
        <v>20029.97</v>
      </c>
      <c r="N40" s="75">
        <v>125450.88</v>
      </c>
      <c r="O40" s="76">
        <f t="shared" si="5"/>
        <v>125450.88</v>
      </c>
    </row>
    <row r="41" spans="1:15" ht="27.75" hidden="1" customHeight="1" x14ac:dyDescent="0.3">
      <c r="A41" s="4">
        <v>25</v>
      </c>
      <c r="B41" s="4" t="s">
        <v>71</v>
      </c>
      <c r="C41" s="4">
        <v>12181601</v>
      </c>
      <c r="D41" s="4" t="s">
        <v>69</v>
      </c>
      <c r="E41" s="98" t="s">
        <v>72</v>
      </c>
      <c r="F41" s="4">
        <v>5</v>
      </c>
      <c r="G41" s="4" t="s">
        <v>67</v>
      </c>
      <c r="H41" s="10">
        <v>100</v>
      </c>
      <c r="I41" s="92"/>
      <c r="J41" s="104">
        <f t="shared" si="4"/>
        <v>5</v>
      </c>
      <c r="K41" s="74">
        <v>125777.36</v>
      </c>
      <c r="L41" s="75">
        <v>105695.26</v>
      </c>
      <c r="M41" s="75">
        <v>20082.099999999999</v>
      </c>
      <c r="N41" s="75">
        <v>125777.36</v>
      </c>
      <c r="O41" s="76">
        <f t="shared" si="5"/>
        <v>628886.80000000005</v>
      </c>
    </row>
    <row r="42" spans="1:15" ht="27.75" hidden="1" customHeight="1" x14ac:dyDescent="0.3">
      <c r="A42" s="4">
        <v>26</v>
      </c>
      <c r="B42" s="4" t="s">
        <v>73</v>
      </c>
      <c r="C42" s="4">
        <v>12181601</v>
      </c>
      <c r="D42" s="4" t="s">
        <v>69</v>
      </c>
      <c r="E42" s="98" t="s">
        <v>74</v>
      </c>
      <c r="F42" s="4">
        <v>4</v>
      </c>
      <c r="G42" s="4" t="s">
        <v>67</v>
      </c>
      <c r="H42" s="10">
        <v>100</v>
      </c>
      <c r="I42" s="92"/>
      <c r="J42" s="104">
        <f t="shared" si="4"/>
        <v>4</v>
      </c>
      <c r="K42" s="74">
        <v>130266.5</v>
      </c>
      <c r="L42" s="75">
        <v>109467.65</v>
      </c>
      <c r="M42" s="75">
        <v>20798.849999999999</v>
      </c>
      <c r="N42" s="75">
        <v>130266.5</v>
      </c>
      <c r="O42" s="76">
        <f t="shared" si="5"/>
        <v>521066</v>
      </c>
    </row>
    <row r="43" spans="1:15" ht="28.8" hidden="1" x14ac:dyDescent="0.3">
      <c r="A43" s="4">
        <v>27</v>
      </c>
      <c r="B43" s="4" t="s">
        <v>75</v>
      </c>
      <c r="C43" s="4">
        <v>31201610</v>
      </c>
      <c r="D43" s="4" t="s">
        <v>11</v>
      </c>
      <c r="E43" s="98" t="s">
        <v>76</v>
      </c>
      <c r="F43" s="4">
        <v>2</v>
      </c>
      <c r="G43" s="4" t="s">
        <v>67</v>
      </c>
      <c r="H43" s="10">
        <v>40</v>
      </c>
      <c r="I43" s="92"/>
      <c r="J43" s="104">
        <f t="shared" si="4"/>
        <v>2</v>
      </c>
      <c r="K43" s="74">
        <v>145284.70000000001</v>
      </c>
      <c r="L43" s="75">
        <v>122087.98</v>
      </c>
      <c r="M43" s="75">
        <v>23196.720000000001</v>
      </c>
      <c r="N43" s="75">
        <v>145284.70000000001</v>
      </c>
      <c r="O43" s="76">
        <f t="shared" si="5"/>
        <v>290569.40000000002</v>
      </c>
    </row>
    <row r="44" spans="1:15" ht="36" hidden="1" customHeight="1" x14ac:dyDescent="0.3">
      <c r="A44" s="4">
        <v>28</v>
      </c>
      <c r="B44" s="4" t="s">
        <v>77</v>
      </c>
      <c r="C44" s="4">
        <v>15121520</v>
      </c>
      <c r="D44" s="4" t="s">
        <v>78</v>
      </c>
      <c r="E44" s="98" t="s">
        <v>79</v>
      </c>
      <c r="F44" s="4">
        <v>3</v>
      </c>
      <c r="G44" s="4" t="s">
        <v>67</v>
      </c>
      <c r="H44" s="10">
        <v>40</v>
      </c>
      <c r="I44" s="92"/>
      <c r="J44" s="104">
        <f t="shared" si="4"/>
        <v>3</v>
      </c>
      <c r="K44" s="74">
        <v>230006.89</v>
      </c>
      <c r="L44" s="75">
        <v>193283.1</v>
      </c>
      <c r="M44" s="75">
        <v>36723.79</v>
      </c>
      <c r="N44" s="75">
        <v>230006.89</v>
      </c>
      <c r="O44" s="76">
        <f t="shared" si="5"/>
        <v>690020.67</v>
      </c>
    </row>
    <row r="45" spans="1:15" ht="28.8" hidden="1" x14ac:dyDescent="0.3">
      <c r="A45" s="4">
        <v>29</v>
      </c>
      <c r="B45" s="4" t="s">
        <v>80</v>
      </c>
      <c r="C45" s="4">
        <v>15121902</v>
      </c>
      <c r="D45" s="4" t="s">
        <v>11</v>
      </c>
      <c r="E45" s="98" t="s">
        <v>81</v>
      </c>
      <c r="F45" s="4">
        <v>2</v>
      </c>
      <c r="G45" s="4" t="s">
        <v>67</v>
      </c>
      <c r="H45" s="10">
        <v>40</v>
      </c>
      <c r="I45" s="92"/>
      <c r="J45" s="104">
        <f t="shared" si="4"/>
        <v>2</v>
      </c>
      <c r="K45" s="74">
        <v>224211.83</v>
      </c>
      <c r="L45" s="75">
        <v>188413.3</v>
      </c>
      <c r="M45" s="75">
        <v>35798.53</v>
      </c>
      <c r="N45" s="75">
        <v>224211.83</v>
      </c>
      <c r="O45" s="76">
        <f t="shared" si="5"/>
        <v>448423.66</v>
      </c>
    </row>
    <row r="46" spans="1:15" ht="28.8" hidden="1" x14ac:dyDescent="0.3">
      <c r="A46" s="4">
        <v>30</v>
      </c>
      <c r="B46" s="4" t="s">
        <v>82</v>
      </c>
      <c r="C46" s="4">
        <v>15121520</v>
      </c>
      <c r="D46" s="4" t="s">
        <v>78</v>
      </c>
      <c r="E46" s="98" t="s">
        <v>83</v>
      </c>
      <c r="F46" s="4">
        <v>2</v>
      </c>
      <c r="G46" s="4" t="s">
        <v>67</v>
      </c>
      <c r="H46" s="10">
        <v>40</v>
      </c>
      <c r="I46" s="92"/>
      <c r="J46" s="104">
        <f t="shared" si="4"/>
        <v>2</v>
      </c>
      <c r="K46" s="74">
        <v>296446.06</v>
      </c>
      <c r="L46" s="75">
        <v>249114.34</v>
      </c>
      <c r="M46" s="75">
        <v>47331.72</v>
      </c>
      <c r="N46" s="75">
        <v>296446.06</v>
      </c>
      <c r="O46" s="76">
        <f t="shared" si="5"/>
        <v>592892.12</v>
      </c>
    </row>
    <row r="47" spans="1:15" ht="49.5" hidden="1" customHeight="1" x14ac:dyDescent="0.3">
      <c r="A47" s="4">
        <v>31</v>
      </c>
      <c r="B47" s="4" t="s">
        <v>84</v>
      </c>
      <c r="C47" s="4">
        <v>47131820</v>
      </c>
      <c r="D47" s="4" t="s">
        <v>85</v>
      </c>
      <c r="E47" s="98" t="s">
        <v>86</v>
      </c>
      <c r="F47" s="4">
        <v>1</v>
      </c>
      <c r="G47" s="4" t="s">
        <v>67</v>
      </c>
      <c r="H47" s="10">
        <v>30</v>
      </c>
      <c r="I47" s="92"/>
      <c r="J47" s="104">
        <f t="shared" si="4"/>
        <v>1</v>
      </c>
      <c r="K47" s="74">
        <v>1633228.46</v>
      </c>
      <c r="L47" s="75">
        <v>1372460.89</v>
      </c>
      <c r="M47" s="75">
        <v>260767.57</v>
      </c>
      <c r="N47" s="75">
        <v>1633228.46</v>
      </c>
      <c r="O47" s="76">
        <f t="shared" si="5"/>
        <v>1633228.46</v>
      </c>
    </row>
    <row r="48" spans="1:15" ht="21" hidden="1" customHeight="1" x14ac:dyDescent="0.3">
      <c r="A48" s="155" t="s">
        <v>14</v>
      </c>
      <c r="B48" s="155"/>
      <c r="C48" s="155"/>
      <c r="D48" s="155"/>
      <c r="E48" s="155"/>
      <c r="F48" s="155"/>
      <c r="G48" s="155"/>
      <c r="H48" s="95"/>
      <c r="I48" s="96"/>
      <c r="J48" s="104">
        <f t="shared" si="4"/>
        <v>0</v>
      </c>
      <c r="K48" s="97"/>
      <c r="L48" s="6"/>
      <c r="M48" s="6"/>
      <c r="N48" s="6"/>
      <c r="O48" s="81">
        <f>SUM(O39:O47)</f>
        <v>5608642.0300000003</v>
      </c>
    </row>
    <row r="49" spans="1:15" ht="41.25" hidden="1" customHeight="1" x14ac:dyDescent="0.3">
      <c r="A49" s="155" t="s">
        <v>87</v>
      </c>
      <c r="B49" s="155"/>
      <c r="C49" s="155"/>
      <c r="D49" s="155"/>
      <c r="E49" s="155"/>
      <c r="F49" s="155"/>
      <c r="G49" s="155"/>
      <c r="H49" s="2"/>
      <c r="I49" s="2"/>
      <c r="J49" s="64">
        <f t="shared" si="4"/>
        <v>0</v>
      </c>
      <c r="K49" s="87"/>
      <c r="L49" s="2"/>
      <c r="M49" s="2"/>
      <c r="N49" s="2"/>
      <c r="O49" s="2"/>
    </row>
    <row r="50" spans="1:15" ht="41.25" hidden="1" customHeight="1" x14ac:dyDescent="0.3">
      <c r="A50" s="2" t="s">
        <v>1</v>
      </c>
      <c r="B50" s="2" t="s">
        <v>2</v>
      </c>
      <c r="C50" s="2" t="s">
        <v>3</v>
      </c>
      <c r="D50" s="2" t="s">
        <v>4</v>
      </c>
      <c r="E50" s="64" t="s">
        <v>5</v>
      </c>
      <c r="F50" s="2" t="s">
        <v>676</v>
      </c>
      <c r="G50" s="2" t="s">
        <v>7</v>
      </c>
      <c r="H50" s="2" t="s">
        <v>672</v>
      </c>
      <c r="I50" s="65" t="s">
        <v>679</v>
      </c>
      <c r="J50" s="66" t="s">
        <v>680</v>
      </c>
      <c r="K50" s="68"/>
      <c r="L50" s="68" t="s">
        <v>687</v>
      </c>
      <c r="M50" s="68"/>
      <c r="N50" s="68"/>
      <c r="O50" s="68" t="s">
        <v>9</v>
      </c>
    </row>
    <row r="51" spans="1:15" ht="28.8" hidden="1" x14ac:dyDescent="0.3">
      <c r="A51" s="4">
        <v>32</v>
      </c>
      <c r="B51" s="4" t="s">
        <v>88</v>
      </c>
      <c r="C51" s="4">
        <v>51102710</v>
      </c>
      <c r="D51" s="4" t="s">
        <v>85</v>
      </c>
      <c r="E51" s="98" t="s">
        <v>89</v>
      </c>
      <c r="F51" s="4">
        <v>3</v>
      </c>
      <c r="G51" s="4" t="s">
        <v>90</v>
      </c>
      <c r="H51" s="10">
        <v>50</v>
      </c>
      <c r="I51" s="72"/>
      <c r="J51" s="73">
        <f t="shared" ref="J51:J58" si="6">I51+F51</f>
        <v>3</v>
      </c>
      <c r="K51" s="74">
        <v>1006137.29</v>
      </c>
      <c r="L51" s="75">
        <v>845493.52</v>
      </c>
      <c r="M51" s="75">
        <v>160643.76999999999</v>
      </c>
      <c r="N51" s="75">
        <v>1006137.29</v>
      </c>
      <c r="O51" s="76">
        <f t="shared" ref="O51:O56" si="7">K51*J51</f>
        <v>3018411.87</v>
      </c>
    </row>
    <row r="52" spans="1:15" ht="43.2" x14ac:dyDescent="0.3">
      <c r="A52" s="4">
        <v>33</v>
      </c>
      <c r="B52" s="4" t="s">
        <v>91</v>
      </c>
      <c r="C52" s="4">
        <v>12352104</v>
      </c>
      <c r="D52" s="4" t="s">
        <v>85</v>
      </c>
      <c r="E52" s="98" t="s">
        <v>92</v>
      </c>
      <c r="F52" s="4">
        <v>1</v>
      </c>
      <c r="G52" s="4" t="s">
        <v>90</v>
      </c>
      <c r="H52" s="10">
        <v>20</v>
      </c>
      <c r="I52" s="82">
        <v>11</v>
      </c>
      <c r="J52" s="105">
        <f t="shared" si="6"/>
        <v>12</v>
      </c>
      <c r="K52" s="74">
        <v>4740117.08</v>
      </c>
      <c r="L52" s="75">
        <v>3983291.66</v>
      </c>
      <c r="M52" s="75">
        <v>756825.42</v>
      </c>
      <c r="N52" s="75">
        <v>4740117.08</v>
      </c>
      <c r="O52" s="76">
        <f t="shared" si="7"/>
        <v>56881404.960000001</v>
      </c>
    </row>
    <row r="53" spans="1:15" ht="28.8" hidden="1" x14ac:dyDescent="0.3">
      <c r="A53" s="4">
        <v>34</v>
      </c>
      <c r="B53" s="4" t="s">
        <v>93</v>
      </c>
      <c r="C53" s="4">
        <v>25174004</v>
      </c>
      <c r="D53" s="4" t="s">
        <v>69</v>
      </c>
      <c r="E53" s="98" t="s">
        <v>93</v>
      </c>
      <c r="F53" s="4">
        <v>3</v>
      </c>
      <c r="G53" s="4" t="s">
        <v>94</v>
      </c>
      <c r="H53" s="10">
        <v>30</v>
      </c>
      <c r="I53" s="92"/>
      <c r="J53" s="104">
        <f t="shared" si="6"/>
        <v>3</v>
      </c>
      <c r="K53" s="74">
        <v>40402.199999999997</v>
      </c>
      <c r="L53" s="75">
        <v>33951.43</v>
      </c>
      <c r="M53" s="75">
        <v>6450.77</v>
      </c>
      <c r="N53" s="75">
        <v>40402.199999999997</v>
      </c>
      <c r="O53" s="76">
        <f t="shared" si="7"/>
        <v>121206.59999999999</v>
      </c>
    </row>
    <row r="54" spans="1:15" ht="28.8" hidden="1" x14ac:dyDescent="0.3">
      <c r="A54" s="4">
        <v>35</v>
      </c>
      <c r="B54" s="4" t="s">
        <v>95</v>
      </c>
      <c r="C54" s="4">
        <v>25174004</v>
      </c>
      <c r="D54" s="4" t="s">
        <v>69</v>
      </c>
      <c r="E54" s="98" t="s">
        <v>95</v>
      </c>
      <c r="F54" s="4">
        <v>2</v>
      </c>
      <c r="G54" s="4" t="s">
        <v>94</v>
      </c>
      <c r="H54" s="10">
        <v>30</v>
      </c>
      <c r="I54" s="92"/>
      <c r="J54" s="104">
        <f t="shared" si="6"/>
        <v>2</v>
      </c>
      <c r="K54" s="74">
        <v>58032.25</v>
      </c>
      <c r="L54" s="75">
        <v>48766.6</v>
      </c>
      <c r="M54" s="75">
        <v>9265.65</v>
      </c>
      <c r="N54" s="75">
        <v>58032.25</v>
      </c>
      <c r="O54" s="76">
        <f t="shared" si="7"/>
        <v>116064.5</v>
      </c>
    </row>
    <row r="55" spans="1:15" ht="28.8" hidden="1" x14ac:dyDescent="0.3">
      <c r="A55" s="4">
        <v>36</v>
      </c>
      <c r="B55" s="4" t="s">
        <v>96</v>
      </c>
      <c r="C55" s="4">
        <v>31201519</v>
      </c>
      <c r="D55" s="4" t="s">
        <v>17</v>
      </c>
      <c r="E55" s="98" t="s">
        <v>97</v>
      </c>
      <c r="F55" s="4">
        <v>6</v>
      </c>
      <c r="G55" s="4" t="s">
        <v>98</v>
      </c>
      <c r="H55" s="10">
        <v>10</v>
      </c>
      <c r="I55" s="92"/>
      <c r="J55" s="104">
        <f t="shared" si="6"/>
        <v>6</v>
      </c>
      <c r="K55" s="74">
        <v>230986.33</v>
      </c>
      <c r="L55" s="75">
        <v>194106.16</v>
      </c>
      <c r="M55" s="75">
        <v>36880.17</v>
      </c>
      <c r="N55" s="75">
        <v>230986.33</v>
      </c>
      <c r="O55" s="76">
        <f t="shared" si="7"/>
        <v>1385917.98</v>
      </c>
    </row>
    <row r="56" spans="1:15" ht="43.2" hidden="1" x14ac:dyDescent="0.3">
      <c r="A56" s="4">
        <v>37</v>
      </c>
      <c r="B56" s="4" t="s">
        <v>99</v>
      </c>
      <c r="C56" s="4">
        <v>31261601</v>
      </c>
      <c r="D56" s="4" t="s">
        <v>21</v>
      </c>
      <c r="E56" s="98" t="s">
        <v>100</v>
      </c>
      <c r="F56" s="4">
        <v>1</v>
      </c>
      <c r="G56" s="4" t="s">
        <v>98</v>
      </c>
      <c r="H56" s="10">
        <v>20</v>
      </c>
      <c r="I56" s="92"/>
      <c r="J56" s="104">
        <f t="shared" si="6"/>
        <v>1</v>
      </c>
      <c r="K56" s="74">
        <v>345663.3</v>
      </c>
      <c r="L56" s="75">
        <v>290473.36</v>
      </c>
      <c r="M56" s="75">
        <v>55189.94</v>
      </c>
      <c r="N56" s="75">
        <v>345663.3</v>
      </c>
      <c r="O56" s="76">
        <f t="shared" si="7"/>
        <v>345663.3</v>
      </c>
    </row>
    <row r="57" spans="1:15" ht="21" hidden="1" customHeight="1" x14ac:dyDescent="0.3">
      <c r="A57" s="155" t="s">
        <v>14</v>
      </c>
      <c r="B57" s="155"/>
      <c r="C57" s="155"/>
      <c r="D57" s="155"/>
      <c r="E57" s="155"/>
      <c r="F57" s="155"/>
      <c r="G57" s="155"/>
      <c r="H57" s="95"/>
      <c r="I57" s="96"/>
      <c r="J57" s="104">
        <f t="shared" si="6"/>
        <v>0</v>
      </c>
      <c r="K57" s="97"/>
      <c r="L57" s="6"/>
      <c r="M57" s="6"/>
      <c r="N57" s="6"/>
      <c r="O57" s="81">
        <f>SUM(O51:O56)</f>
        <v>61868669.209999993</v>
      </c>
    </row>
    <row r="58" spans="1:15" ht="41.25" hidden="1" customHeight="1" x14ac:dyDescent="0.3">
      <c r="A58" s="155" t="s">
        <v>101</v>
      </c>
      <c r="B58" s="155"/>
      <c r="C58" s="155"/>
      <c r="D58" s="155"/>
      <c r="E58" s="155"/>
      <c r="F58" s="155"/>
      <c r="G58" s="155"/>
      <c r="H58" s="2"/>
      <c r="I58" s="2"/>
      <c r="J58" s="64">
        <f t="shared" si="6"/>
        <v>0</v>
      </c>
      <c r="K58" s="87"/>
      <c r="L58" s="2"/>
      <c r="M58" s="2"/>
      <c r="N58" s="2"/>
      <c r="O58" s="2"/>
    </row>
    <row r="59" spans="1:15" ht="41.25" hidden="1" customHeight="1" x14ac:dyDescent="0.3">
      <c r="A59" s="2" t="s">
        <v>1</v>
      </c>
      <c r="B59" s="2" t="s">
        <v>2</v>
      </c>
      <c r="C59" s="2" t="s">
        <v>3</v>
      </c>
      <c r="D59" s="2" t="s">
        <v>4</v>
      </c>
      <c r="E59" s="64" t="s">
        <v>5</v>
      </c>
      <c r="F59" s="2" t="s">
        <v>676</v>
      </c>
      <c r="G59" s="2" t="s">
        <v>7</v>
      </c>
      <c r="H59" s="2" t="s">
        <v>672</v>
      </c>
      <c r="I59" s="65" t="s">
        <v>679</v>
      </c>
      <c r="J59" s="66" t="s">
        <v>680</v>
      </c>
      <c r="K59" s="68"/>
      <c r="L59" s="68" t="s">
        <v>687</v>
      </c>
      <c r="M59" s="68"/>
      <c r="N59" s="68"/>
      <c r="O59" s="68" t="s">
        <v>9</v>
      </c>
    </row>
    <row r="60" spans="1:15" ht="28.8" hidden="1" x14ac:dyDescent="0.3">
      <c r="A60" s="4">
        <v>38</v>
      </c>
      <c r="B60" s="4" t="s">
        <v>102</v>
      </c>
      <c r="C60" s="4">
        <v>60121001</v>
      </c>
      <c r="D60" s="4" t="s">
        <v>11</v>
      </c>
      <c r="E60" s="98" t="s">
        <v>103</v>
      </c>
      <c r="F60" s="4">
        <v>4</v>
      </c>
      <c r="G60" s="4" t="s">
        <v>104</v>
      </c>
      <c r="H60" s="10">
        <v>100</v>
      </c>
      <c r="I60" s="72"/>
      <c r="J60" s="73">
        <f t="shared" ref="J60:J91" si="8">I60+F60</f>
        <v>4</v>
      </c>
      <c r="K60" s="74">
        <v>23506.74</v>
      </c>
      <c r="L60" s="75">
        <v>19753.560000000001</v>
      </c>
      <c r="M60" s="75">
        <v>3753.18</v>
      </c>
      <c r="N60" s="75">
        <v>23506.74</v>
      </c>
      <c r="O60" s="76">
        <f t="shared" ref="O60:O123" si="9">K60*J60</f>
        <v>94026.96</v>
      </c>
    </row>
    <row r="61" spans="1:15" ht="54" hidden="1" customHeight="1" x14ac:dyDescent="0.3">
      <c r="A61" s="4">
        <v>39</v>
      </c>
      <c r="B61" s="4" t="s">
        <v>105</v>
      </c>
      <c r="C61" s="4">
        <v>31211500</v>
      </c>
      <c r="D61" s="4" t="s">
        <v>11</v>
      </c>
      <c r="E61" s="98" t="s">
        <v>106</v>
      </c>
      <c r="F61" s="4">
        <v>25</v>
      </c>
      <c r="G61" s="4" t="s">
        <v>104</v>
      </c>
      <c r="H61" s="10">
        <v>100</v>
      </c>
      <c r="I61" s="82"/>
      <c r="J61" s="105">
        <f t="shared" si="8"/>
        <v>25</v>
      </c>
      <c r="K61" s="74">
        <v>21221.37</v>
      </c>
      <c r="L61" s="75">
        <v>17833.080000000002</v>
      </c>
      <c r="M61" s="75">
        <v>3388.29</v>
      </c>
      <c r="N61" s="75">
        <v>21221.37</v>
      </c>
      <c r="O61" s="76">
        <f t="shared" si="9"/>
        <v>530534.25</v>
      </c>
    </row>
    <row r="62" spans="1:15" ht="43.2" hidden="1" x14ac:dyDescent="0.3">
      <c r="A62" s="4">
        <v>40</v>
      </c>
      <c r="B62" s="4" t="s">
        <v>107</v>
      </c>
      <c r="C62" s="4">
        <v>31211507</v>
      </c>
      <c r="D62" s="4" t="s">
        <v>11</v>
      </c>
      <c r="E62" s="98" t="s">
        <v>108</v>
      </c>
      <c r="F62" s="4">
        <v>3</v>
      </c>
      <c r="G62" s="4" t="s">
        <v>104</v>
      </c>
      <c r="H62" s="10">
        <v>100</v>
      </c>
      <c r="I62" s="92"/>
      <c r="J62" s="104">
        <f t="shared" si="8"/>
        <v>3</v>
      </c>
      <c r="K62" s="74">
        <v>76560.14</v>
      </c>
      <c r="L62" s="75">
        <v>64336.25</v>
      </c>
      <c r="M62" s="75">
        <v>12223.89</v>
      </c>
      <c r="N62" s="75">
        <v>76560.14</v>
      </c>
      <c r="O62" s="76">
        <f t="shared" si="9"/>
        <v>229680.41999999998</v>
      </c>
    </row>
    <row r="63" spans="1:15" ht="43.2" hidden="1" x14ac:dyDescent="0.3">
      <c r="A63" s="4">
        <v>41</v>
      </c>
      <c r="B63" s="4" t="s">
        <v>109</v>
      </c>
      <c r="C63" s="4">
        <v>31211507</v>
      </c>
      <c r="D63" s="4" t="s">
        <v>11</v>
      </c>
      <c r="E63" s="98" t="s">
        <v>110</v>
      </c>
      <c r="F63" s="4">
        <v>3</v>
      </c>
      <c r="G63" s="4" t="s">
        <v>104</v>
      </c>
      <c r="H63" s="10">
        <v>100</v>
      </c>
      <c r="I63" s="92"/>
      <c r="J63" s="104">
        <f t="shared" si="8"/>
        <v>3</v>
      </c>
      <c r="K63" s="74">
        <v>77049.86</v>
      </c>
      <c r="L63" s="75">
        <v>64747.78</v>
      </c>
      <c r="M63" s="75">
        <v>12302.08</v>
      </c>
      <c r="N63" s="75">
        <v>77049.86</v>
      </c>
      <c r="O63" s="76">
        <f t="shared" si="9"/>
        <v>231149.58000000002</v>
      </c>
    </row>
    <row r="64" spans="1:15" ht="28.8" hidden="1" x14ac:dyDescent="0.3">
      <c r="A64" s="4">
        <v>42</v>
      </c>
      <c r="B64" s="4" t="s">
        <v>111</v>
      </c>
      <c r="C64" s="4">
        <v>12164903</v>
      </c>
      <c r="D64" s="4" t="s">
        <v>11</v>
      </c>
      <c r="E64" s="98" t="s">
        <v>112</v>
      </c>
      <c r="F64" s="4">
        <v>2</v>
      </c>
      <c r="G64" s="4" t="s">
        <v>104</v>
      </c>
      <c r="H64" s="10">
        <v>100</v>
      </c>
      <c r="I64" s="92"/>
      <c r="J64" s="104">
        <f t="shared" si="8"/>
        <v>2</v>
      </c>
      <c r="K64" s="74">
        <v>259961.65</v>
      </c>
      <c r="L64" s="75">
        <v>218455.17</v>
      </c>
      <c r="M64" s="75">
        <v>41506.480000000003</v>
      </c>
      <c r="N64" s="75">
        <v>259961.65</v>
      </c>
      <c r="O64" s="76">
        <f t="shared" si="9"/>
        <v>519923.3</v>
      </c>
    </row>
    <row r="65" spans="1:15" ht="28.8" hidden="1" x14ac:dyDescent="0.3">
      <c r="A65" s="4">
        <v>43</v>
      </c>
      <c r="B65" s="4" t="s">
        <v>113</v>
      </c>
      <c r="C65" s="4">
        <v>31201605</v>
      </c>
      <c r="D65" s="4" t="s">
        <v>11</v>
      </c>
      <c r="E65" s="98" t="s">
        <v>114</v>
      </c>
      <c r="F65" s="4">
        <v>2</v>
      </c>
      <c r="G65" s="4" t="s">
        <v>104</v>
      </c>
      <c r="H65" s="10">
        <v>10</v>
      </c>
      <c r="I65" s="92"/>
      <c r="J65" s="104">
        <f t="shared" si="8"/>
        <v>2</v>
      </c>
      <c r="K65" s="74">
        <v>204622.88</v>
      </c>
      <c r="L65" s="75">
        <v>171952</v>
      </c>
      <c r="M65" s="75">
        <v>32670.880000000001</v>
      </c>
      <c r="N65" s="75">
        <v>204622.88</v>
      </c>
      <c r="O65" s="76">
        <f t="shared" si="9"/>
        <v>409245.76</v>
      </c>
    </row>
    <row r="66" spans="1:15" ht="33" hidden="1" customHeight="1" x14ac:dyDescent="0.3">
      <c r="A66" s="4">
        <v>44</v>
      </c>
      <c r="B66" s="4" t="s">
        <v>115</v>
      </c>
      <c r="C66" s="4">
        <v>12164903</v>
      </c>
      <c r="D66" s="4" t="s">
        <v>11</v>
      </c>
      <c r="E66" s="98" t="s">
        <v>116</v>
      </c>
      <c r="F66" s="4">
        <v>2</v>
      </c>
      <c r="G66" s="4" t="s">
        <v>104</v>
      </c>
      <c r="H66" s="10">
        <v>100</v>
      </c>
      <c r="I66" s="92"/>
      <c r="J66" s="104">
        <f t="shared" si="8"/>
        <v>2</v>
      </c>
      <c r="K66" s="74">
        <v>195644.6</v>
      </c>
      <c r="L66" s="75">
        <v>164407.23000000001</v>
      </c>
      <c r="M66" s="75">
        <v>31237.37</v>
      </c>
      <c r="N66" s="75">
        <v>195644.6</v>
      </c>
      <c r="O66" s="76">
        <f t="shared" si="9"/>
        <v>391289.2</v>
      </c>
    </row>
    <row r="67" spans="1:15" ht="43.2" hidden="1" x14ac:dyDescent="0.3">
      <c r="A67" s="4">
        <v>45</v>
      </c>
      <c r="B67" s="4" t="s">
        <v>117</v>
      </c>
      <c r="C67" s="4">
        <v>12164903</v>
      </c>
      <c r="D67" s="4" t="s">
        <v>11</v>
      </c>
      <c r="E67" s="98" t="s">
        <v>118</v>
      </c>
      <c r="F67" s="4">
        <v>4</v>
      </c>
      <c r="G67" s="4" t="s">
        <v>104</v>
      </c>
      <c r="H67" s="10">
        <v>100</v>
      </c>
      <c r="I67" s="92"/>
      <c r="J67" s="104">
        <f t="shared" si="8"/>
        <v>4</v>
      </c>
      <c r="K67" s="74">
        <v>177279.98</v>
      </c>
      <c r="L67" s="75">
        <v>148974.76999999999</v>
      </c>
      <c r="M67" s="75">
        <v>28305.21</v>
      </c>
      <c r="N67" s="75">
        <v>177279.98</v>
      </c>
      <c r="O67" s="76">
        <f t="shared" si="9"/>
        <v>709119.92</v>
      </c>
    </row>
    <row r="68" spans="1:15" ht="48.75" hidden="1" customHeight="1" x14ac:dyDescent="0.3">
      <c r="A68" s="4">
        <v>46</v>
      </c>
      <c r="B68" s="4" t="s">
        <v>119</v>
      </c>
      <c r="C68" s="4">
        <v>31211507</v>
      </c>
      <c r="D68" s="4" t="s">
        <v>11</v>
      </c>
      <c r="E68" s="98" t="s">
        <v>120</v>
      </c>
      <c r="F68" s="4">
        <v>2</v>
      </c>
      <c r="G68" s="4" t="s">
        <v>104</v>
      </c>
      <c r="H68" s="10">
        <v>100</v>
      </c>
      <c r="I68" s="92"/>
      <c r="J68" s="104">
        <f t="shared" si="8"/>
        <v>2</v>
      </c>
      <c r="K68" s="74">
        <v>208948.77</v>
      </c>
      <c r="L68" s="75">
        <v>175587.20000000001</v>
      </c>
      <c r="M68" s="75">
        <v>33361.57</v>
      </c>
      <c r="N68" s="75">
        <v>208948.77</v>
      </c>
      <c r="O68" s="76">
        <f t="shared" si="9"/>
        <v>417897.54</v>
      </c>
    </row>
    <row r="69" spans="1:15" s="103" customFormat="1" ht="43.2" hidden="1" x14ac:dyDescent="0.3">
      <c r="A69" s="98">
        <v>47</v>
      </c>
      <c r="B69" s="98" t="s">
        <v>121</v>
      </c>
      <c r="C69" s="98">
        <v>31211507</v>
      </c>
      <c r="D69" s="98" t="s">
        <v>11</v>
      </c>
      <c r="E69" s="98" t="s">
        <v>122</v>
      </c>
      <c r="F69" s="98">
        <v>2</v>
      </c>
      <c r="G69" s="98" t="s">
        <v>104</v>
      </c>
      <c r="H69" s="10">
        <v>200</v>
      </c>
      <c r="I69" s="106"/>
      <c r="J69" s="104">
        <f t="shared" si="8"/>
        <v>2</v>
      </c>
      <c r="K69" s="74">
        <v>148957.62</v>
      </c>
      <c r="L69" s="75">
        <v>125174.47</v>
      </c>
      <c r="M69" s="75">
        <v>23783.15</v>
      </c>
      <c r="N69" s="75">
        <v>148957.62</v>
      </c>
      <c r="O69" s="76">
        <f t="shared" si="9"/>
        <v>297915.24</v>
      </c>
    </row>
    <row r="70" spans="1:15" ht="28.8" hidden="1" x14ac:dyDescent="0.3">
      <c r="A70" s="4">
        <v>48</v>
      </c>
      <c r="B70" s="4" t="s">
        <v>123</v>
      </c>
      <c r="C70" s="4">
        <v>31211501</v>
      </c>
      <c r="D70" s="4" t="s">
        <v>69</v>
      </c>
      <c r="E70" s="98" t="s">
        <v>124</v>
      </c>
      <c r="F70" s="4">
        <v>1</v>
      </c>
      <c r="G70" s="4" t="s">
        <v>104</v>
      </c>
      <c r="H70" s="10">
        <v>50</v>
      </c>
      <c r="I70" s="92"/>
      <c r="J70" s="104">
        <f t="shared" si="8"/>
        <v>1</v>
      </c>
      <c r="K70" s="74">
        <v>379454.23</v>
      </c>
      <c r="L70" s="75">
        <v>318869.09999999998</v>
      </c>
      <c r="M70" s="75">
        <v>60585.13</v>
      </c>
      <c r="N70" s="75">
        <v>379454.23</v>
      </c>
      <c r="O70" s="76">
        <f t="shared" si="9"/>
        <v>379454.23</v>
      </c>
    </row>
    <row r="71" spans="1:15" ht="28.8" hidden="1" x14ac:dyDescent="0.3">
      <c r="A71" s="4">
        <v>49</v>
      </c>
      <c r="B71" s="4" t="s">
        <v>125</v>
      </c>
      <c r="C71" s="4">
        <v>31211507</v>
      </c>
      <c r="D71" s="4" t="s">
        <v>11</v>
      </c>
      <c r="E71" s="98" t="s">
        <v>126</v>
      </c>
      <c r="F71" s="4">
        <v>7</v>
      </c>
      <c r="G71" s="4" t="s">
        <v>104</v>
      </c>
      <c r="H71" s="10">
        <v>200</v>
      </c>
      <c r="I71" s="92"/>
      <c r="J71" s="104">
        <f t="shared" si="8"/>
        <v>7</v>
      </c>
      <c r="K71" s="74">
        <v>149202.49</v>
      </c>
      <c r="L71" s="75">
        <v>125380.24</v>
      </c>
      <c r="M71" s="75">
        <v>23822.25</v>
      </c>
      <c r="N71" s="75">
        <v>149202.49</v>
      </c>
      <c r="O71" s="76">
        <f t="shared" si="9"/>
        <v>1044417.4299999999</v>
      </c>
    </row>
    <row r="72" spans="1:15" ht="43.2" hidden="1" x14ac:dyDescent="0.3">
      <c r="A72" s="4">
        <v>50</v>
      </c>
      <c r="B72" s="4" t="s">
        <v>127</v>
      </c>
      <c r="C72" s="4">
        <v>31211507</v>
      </c>
      <c r="D72" s="4" t="s">
        <v>11</v>
      </c>
      <c r="E72" s="98" t="s">
        <v>128</v>
      </c>
      <c r="F72" s="4">
        <v>3</v>
      </c>
      <c r="G72" s="4" t="s">
        <v>104</v>
      </c>
      <c r="H72" s="10">
        <v>200</v>
      </c>
      <c r="I72" s="92"/>
      <c r="J72" s="104">
        <f t="shared" si="8"/>
        <v>3</v>
      </c>
      <c r="K72" s="74">
        <v>177443.21</v>
      </c>
      <c r="L72" s="75">
        <v>149111.94</v>
      </c>
      <c r="M72" s="75">
        <v>28331.27</v>
      </c>
      <c r="N72" s="75">
        <v>177443.21</v>
      </c>
      <c r="O72" s="76">
        <f t="shared" si="9"/>
        <v>532329.63</v>
      </c>
    </row>
    <row r="73" spans="1:15" s="103" customFormat="1" ht="43.2" hidden="1" x14ac:dyDescent="0.3">
      <c r="A73" s="98">
        <v>51</v>
      </c>
      <c r="B73" s="98" t="s">
        <v>129</v>
      </c>
      <c r="C73" s="98">
        <v>31211507</v>
      </c>
      <c r="D73" s="98" t="s">
        <v>11</v>
      </c>
      <c r="E73" s="98" t="s">
        <v>130</v>
      </c>
      <c r="F73" s="98">
        <v>3</v>
      </c>
      <c r="G73" s="98" t="s">
        <v>104</v>
      </c>
      <c r="H73" s="10">
        <v>200</v>
      </c>
      <c r="I73" s="106"/>
      <c r="J73" s="104">
        <f t="shared" si="8"/>
        <v>3</v>
      </c>
      <c r="K73" s="74">
        <v>176871.87</v>
      </c>
      <c r="L73" s="75">
        <v>148631.82</v>
      </c>
      <c r="M73" s="75">
        <v>28240.05</v>
      </c>
      <c r="N73" s="75">
        <v>176871.87</v>
      </c>
      <c r="O73" s="76">
        <f t="shared" si="9"/>
        <v>530615.61</v>
      </c>
    </row>
    <row r="74" spans="1:15" ht="28.8" hidden="1" x14ac:dyDescent="0.3">
      <c r="A74" s="4">
        <v>52</v>
      </c>
      <c r="B74" s="4" t="s">
        <v>131</v>
      </c>
      <c r="C74" s="4">
        <v>31211507</v>
      </c>
      <c r="D74" s="4" t="s">
        <v>11</v>
      </c>
      <c r="E74" s="98" t="s">
        <v>132</v>
      </c>
      <c r="F74" s="4">
        <v>3</v>
      </c>
      <c r="G74" s="4" t="s">
        <v>104</v>
      </c>
      <c r="H74" s="10">
        <v>200</v>
      </c>
      <c r="I74" s="92"/>
      <c r="J74" s="104">
        <f t="shared" si="8"/>
        <v>3</v>
      </c>
      <c r="K74" s="74">
        <v>175892.42</v>
      </c>
      <c r="L74" s="75">
        <v>147808.76</v>
      </c>
      <c r="M74" s="75">
        <v>28083.66</v>
      </c>
      <c r="N74" s="75">
        <v>175892.42</v>
      </c>
      <c r="O74" s="76">
        <f t="shared" si="9"/>
        <v>527677.26</v>
      </c>
    </row>
    <row r="75" spans="1:15" s="103" customFormat="1" ht="43.2" hidden="1" x14ac:dyDescent="0.3">
      <c r="A75" s="98">
        <v>53</v>
      </c>
      <c r="B75" s="98" t="s">
        <v>133</v>
      </c>
      <c r="C75" s="98">
        <v>31211507</v>
      </c>
      <c r="D75" s="98" t="s">
        <v>11</v>
      </c>
      <c r="E75" s="98" t="s">
        <v>134</v>
      </c>
      <c r="F75" s="98">
        <v>4</v>
      </c>
      <c r="G75" s="98" t="s">
        <v>104</v>
      </c>
      <c r="H75" s="10">
        <v>200</v>
      </c>
      <c r="I75" s="106"/>
      <c r="J75" s="104">
        <f t="shared" si="8"/>
        <v>4</v>
      </c>
      <c r="K75" s="74">
        <v>176708.62</v>
      </c>
      <c r="L75" s="75">
        <v>148494.64000000001</v>
      </c>
      <c r="M75" s="75">
        <v>28213.98</v>
      </c>
      <c r="N75" s="75">
        <v>176708.62</v>
      </c>
      <c r="O75" s="76">
        <f t="shared" si="9"/>
        <v>706834.48</v>
      </c>
    </row>
    <row r="76" spans="1:15" ht="43.2" hidden="1" x14ac:dyDescent="0.3">
      <c r="A76" s="4">
        <v>54</v>
      </c>
      <c r="B76" s="4" t="s">
        <v>135</v>
      </c>
      <c r="C76" s="4">
        <v>31211507</v>
      </c>
      <c r="D76" s="4" t="s">
        <v>11</v>
      </c>
      <c r="E76" s="98" t="s">
        <v>136</v>
      </c>
      <c r="F76" s="4">
        <v>3</v>
      </c>
      <c r="G76" s="4" t="s">
        <v>104</v>
      </c>
      <c r="H76" s="10">
        <v>200</v>
      </c>
      <c r="I76" s="92"/>
      <c r="J76" s="104">
        <f t="shared" si="8"/>
        <v>3</v>
      </c>
      <c r="K76" s="74">
        <v>176871.87</v>
      </c>
      <c r="L76" s="75">
        <v>148631.82</v>
      </c>
      <c r="M76" s="75">
        <v>28240.05</v>
      </c>
      <c r="N76" s="75">
        <v>176871.87</v>
      </c>
      <c r="O76" s="76">
        <f t="shared" si="9"/>
        <v>530615.61</v>
      </c>
    </row>
    <row r="77" spans="1:15" ht="43.2" hidden="1" x14ac:dyDescent="0.3">
      <c r="A77" s="4">
        <v>55</v>
      </c>
      <c r="B77" s="4" t="s">
        <v>137</v>
      </c>
      <c r="C77" s="4">
        <v>31211507</v>
      </c>
      <c r="D77" s="4" t="s">
        <v>11</v>
      </c>
      <c r="E77" s="98" t="s">
        <v>138</v>
      </c>
      <c r="F77" s="4">
        <v>3</v>
      </c>
      <c r="G77" s="4" t="s">
        <v>104</v>
      </c>
      <c r="H77" s="10">
        <v>200</v>
      </c>
      <c r="I77" s="92"/>
      <c r="J77" s="104">
        <f t="shared" si="8"/>
        <v>3</v>
      </c>
      <c r="K77" s="74">
        <v>176218.9</v>
      </c>
      <c r="L77" s="75">
        <v>148083.10999999999</v>
      </c>
      <c r="M77" s="75">
        <v>28135.79</v>
      </c>
      <c r="N77" s="75">
        <v>176218.9</v>
      </c>
      <c r="O77" s="76">
        <f t="shared" si="9"/>
        <v>528656.69999999995</v>
      </c>
    </row>
    <row r="78" spans="1:15" ht="28.8" hidden="1" x14ac:dyDescent="0.3">
      <c r="A78" s="4">
        <v>56</v>
      </c>
      <c r="B78" s="4" t="s">
        <v>139</v>
      </c>
      <c r="C78" s="4">
        <v>12164903</v>
      </c>
      <c r="D78" s="4" t="s">
        <v>11</v>
      </c>
      <c r="E78" s="98" t="s">
        <v>140</v>
      </c>
      <c r="F78" s="4">
        <v>3</v>
      </c>
      <c r="G78" s="4" t="s">
        <v>104</v>
      </c>
      <c r="H78" s="10">
        <v>100</v>
      </c>
      <c r="I78" s="92"/>
      <c r="J78" s="104">
        <f t="shared" si="8"/>
        <v>3</v>
      </c>
      <c r="K78" s="74">
        <v>259961.65</v>
      </c>
      <c r="L78" s="75">
        <v>218455.17</v>
      </c>
      <c r="M78" s="75">
        <v>41506.480000000003</v>
      </c>
      <c r="N78" s="75">
        <v>259961.65</v>
      </c>
      <c r="O78" s="76">
        <f t="shared" si="9"/>
        <v>779884.95</v>
      </c>
    </row>
    <row r="79" spans="1:15" s="103" customFormat="1" ht="43.2" hidden="1" x14ac:dyDescent="0.3">
      <c r="A79" s="98">
        <v>57</v>
      </c>
      <c r="B79" s="98" t="s">
        <v>141</v>
      </c>
      <c r="C79" s="98">
        <v>31211504</v>
      </c>
      <c r="D79" s="98" t="s">
        <v>69</v>
      </c>
      <c r="E79" s="98" t="s">
        <v>142</v>
      </c>
      <c r="F79" s="98">
        <v>7</v>
      </c>
      <c r="G79" s="98" t="s">
        <v>104</v>
      </c>
      <c r="H79" s="10">
        <v>70</v>
      </c>
      <c r="I79" s="106"/>
      <c r="J79" s="104">
        <f t="shared" si="8"/>
        <v>7</v>
      </c>
      <c r="K79" s="74">
        <v>1156074.3600000001</v>
      </c>
      <c r="L79" s="75">
        <v>971491.06</v>
      </c>
      <c r="M79" s="75">
        <v>184583.3</v>
      </c>
      <c r="N79" s="75">
        <v>1156074.3600000001</v>
      </c>
      <c r="O79" s="76">
        <f t="shared" si="9"/>
        <v>8092520.5200000005</v>
      </c>
    </row>
    <row r="80" spans="1:15" s="103" customFormat="1" ht="43.2" hidden="1" x14ac:dyDescent="0.3">
      <c r="A80" s="98">
        <v>58</v>
      </c>
      <c r="B80" s="98" t="s">
        <v>143</v>
      </c>
      <c r="C80" s="98">
        <v>31211504</v>
      </c>
      <c r="D80" s="98" t="s">
        <v>69</v>
      </c>
      <c r="E80" s="98" t="s">
        <v>144</v>
      </c>
      <c r="F80" s="98">
        <v>5</v>
      </c>
      <c r="G80" s="98" t="s">
        <v>104</v>
      </c>
      <c r="H80" s="10">
        <v>70</v>
      </c>
      <c r="I80" s="106"/>
      <c r="J80" s="104">
        <f t="shared" si="8"/>
        <v>5</v>
      </c>
      <c r="K80" s="74">
        <v>1023604.1</v>
      </c>
      <c r="L80" s="75">
        <v>860171.51</v>
      </c>
      <c r="M80" s="75">
        <v>163432.59</v>
      </c>
      <c r="N80" s="75">
        <v>1023604.1</v>
      </c>
      <c r="O80" s="76">
        <f t="shared" si="9"/>
        <v>5118020.5</v>
      </c>
    </row>
    <row r="81" spans="1:15" s="103" customFormat="1" ht="57.6" hidden="1" x14ac:dyDescent="0.3">
      <c r="A81" s="98">
        <v>59</v>
      </c>
      <c r="B81" s="98" t="s">
        <v>145</v>
      </c>
      <c r="C81" s="98">
        <v>31211504</v>
      </c>
      <c r="D81" s="98" t="s">
        <v>69</v>
      </c>
      <c r="E81" s="98" t="s">
        <v>146</v>
      </c>
      <c r="F81" s="98">
        <v>5</v>
      </c>
      <c r="G81" s="98" t="s">
        <v>104</v>
      </c>
      <c r="H81" s="10">
        <v>70</v>
      </c>
      <c r="I81" s="106"/>
      <c r="J81" s="104">
        <f t="shared" si="8"/>
        <v>5</v>
      </c>
      <c r="K81" s="74">
        <v>2780814.26</v>
      </c>
      <c r="L81" s="75">
        <v>2336818.71</v>
      </c>
      <c r="M81" s="75">
        <v>443995.55</v>
      </c>
      <c r="N81" s="75">
        <v>2780814.26</v>
      </c>
      <c r="O81" s="76">
        <f t="shared" si="9"/>
        <v>13904071.299999999</v>
      </c>
    </row>
    <row r="82" spans="1:15" ht="43.2" hidden="1" x14ac:dyDescent="0.3">
      <c r="A82" s="4">
        <v>60</v>
      </c>
      <c r="B82" s="4" t="s">
        <v>147</v>
      </c>
      <c r="C82" s="4">
        <v>31211504</v>
      </c>
      <c r="D82" s="4" t="s">
        <v>11</v>
      </c>
      <c r="E82" s="98" t="s">
        <v>148</v>
      </c>
      <c r="F82" s="4">
        <v>2</v>
      </c>
      <c r="G82" s="4" t="s">
        <v>104</v>
      </c>
      <c r="H82" s="10">
        <v>70</v>
      </c>
      <c r="I82" s="92"/>
      <c r="J82" s="104">
        <f t="shared" si="8"/>
        <v>2</v>
      </c>
      <c r="K82" s="74">
        <v>540491.68999999994</v>
      </c>
      <c r="L82" s="75">
        <v>454194.7</v>
      </c>
      <c r="M82" s="75">
        <v>86296.99</v>
      </c>
      <c r="N82" s="75">
        <v>540491.68999999994</v>
      </c>
      <c r="O82" s="76">
        <f t="shared" si="9"/>
        <v>1080983.3799999999</v>
      </c>
    </row>
    <row r="83" spans="1:15" s="103" customFormat="1" ht="28.8" hidden="1" x14ac:dyDescent="0.3">
      <c r="A83" s="98">
        <v>61</v>
      </c>
      <c r="B83" s="98" t="s">
        <v>149</v>
      </c>
      <c r="C83" s="98">
        <v>31211504</v>
      </c>
      <c r="D83" s="98" t="s">
        <v>69</v>
      </c>
      <c r="E83" s="98" t="s">
        <v>150</v>
      </c>
      <c r="F83" s="98">
        <v>2</v>
      </c>
      <c r="G83" s="98" t="s">
        <v>104</v>
      </c>
      <c r="H83" s="10">
        <v>70</v>
      </c>
      <c r="I83" s="106"/>
      <c r="J83" s="104">
        <f t="shared" si="8"/>
        <v>2</v>
      </c>
      <c r="K83" s="74">
        <v>1864214.79</v>
      </c>
      <c r="L83" s="75">
        <v>1566567.05</v>
      </c>
      <c r="M83" s="75">
        <v>297647.74</v>
      </c>
      <c r="N83" s="75">
        <v>1864214.79</v>
      </c>
      <c r="O83" s="76">
        <f t="shared" si="9"/>
        <v>3728429.58</v>
      </c>
    </row>
    <row r="84" spans="1:15" s="103" customFormat="1" ht="43.2" hidden="1" x14ac:dyDescent="0.3">
      <c r="A84" s="98">
        <v>62</v>
      </c>
      <c r="B84" s="98" t="s">
        <v>151</v>
      </c>
      <c r="C84" s="98">
        <v>31211504</v>
      </c>
      <c r="D84" s="98" t="s">
        <v>69</v>
      </c>
      <c r="E84" s="98" t="s">
        <v>152</v>
      </c>
      <c r="F84" s="98">
        <v>2</v>
      </c>
      <c r="G84" s="98" t="s">
        <v>104</v>
      </c>
      <c r="H84" s="10">
        <v>70</v>
      </c>
      <c r="I84" s="106"/>
      <c r="J84" s="104">
        <f t="shared" si="8"/>
        <v>2</v>
      </c>
      <c r="K84" s="74">
        <v>1942244.1</v>
      </c>
      <c r="L84" s="75">
        <v>1632137.9</v>
      </c>
      <c r="M84" s="75">
        <v>310106.2</v>
      </c>
      <c r="N84" s="75">
        <v>1942244.1</v>
      </c>
      <c r="O84" s="76">
        <f t="shared" si="9"/>
        <v>3884488.2</v>
      </c>
    </row>
    <row r="85" spans="1:15" ht="43.2" hidden="1" x14ac:dyDescent="0.3">
      <c r="A85" s="4">
        <v>63</v>
      </c>
      <c r="B85" s="4" t="s">
        <v>153</v>
      </c>
      <c r="C85" s="4">
        <v>31211504</v>
      </c>
      <c r="D85" s="4" t="s">
        <v>69</v>
      </c>
      <c r="E85" s="98" t="s">
        <v>154</v>
      </c>
      <c r="F85" s="4">
        <v>1</v>
      </c>
      <c r="G85" s="4" t="s">
        <v>104</v>
      </c>
      <c r="H85" s="10">
        <v>70</v>
      </c>
      <c r="I85" s="92"/>
      <c r="J85" s="104">
        <f t="shared" si="8"/>
        <v>1</v>
      </c>
      <c r="K85" s="74">
        <v>999362.79</v>
      </c>
      <c r="L85" s="75">
        <v>839800.66</v>
      </c>
      <c r="M85" s="75">
        <v>159562.13</v>
      </c>
      <c r="N85" s="75">
        <v>999362.79</v>
      </c>
      <c r="O85" s="76">
        <f t="shared" si="9"/>
        <v>999362.79</v>
      </c>
    </row>
    <row r="86" spans="1:15" ht="64.5" hidden="1" customHeight="1" x14ac:dyDescent="0.3">
      <c r="A86" s="4">
        <v>64</v>
      </c>
      <c r="B86" s="4" t="s">
        <v>155</v>
      </c>
      <c r="C86" s="4">
        <v>31201531</v>
      </c>
      <c r="D86" s="4" t="s">
        <v>21</v>
      </c>
      <c r="E86" s="98" t="s">
        <v>156</v>
      </c>
      <c r="F86" s="4">
        <v>1</v>
      </c>
      <c r="G86" s="4" t="s">
        <v>104</v>
      </c>
      <c r="H86" s="10">
        <v>70</v>
      </c>
      <c r="I86" s="92"/>
      <c r="J86" s="104">
        <f t="shared" si="8"/>
        <v>1</v>
      </c>
      <c r="K86" s="74">
        <v>1297441.26</v>
      </c>
      <c r="L86" s="75">
        <v>1090286.77</v>
      </c>
      <c r="M86" s="75">
        <v>207154.49</v>
      </c>
      <c r="N86" s="75">
        <v>1297441.26</v>
      </c>
      <c r="O86" s="76">
        <f t="shared" si="9"/>
        <v>1297441.26</v>
      </c>
    </row>
    <row r="87" spans="1:15" ht="43.2" hidden="1" x14ac:dyDescent="0.3">
      <c r="A87" s="4">
        <v>65</v>
      </c>
      <c r="B87" s="4" t="s">
        <v>157</v>
      </c>
      <c r="C87" s="4">
        <v>12164903</v>
      </c>
      <c r="D87" s="4" t="s">
        <v>69</v>
      </c>
      <c r="E87" s="98" t="s">
        <v>158</v>
      </c>
      <c r="F87" s="4">
        <v>1</v>
      </c>
      <c r="G87" s="4" t="s">
        <v>104</v>
      </c>
      <c r="H87" s="10">
        <v>70</v>
      </c>
      <c r="I87" s="92"/>
      <c r="J87" s="104">
        <f t="shared" si="8"/>
        <v>1</v>
      </c>
      <c r="K87" s="74">
        <v>2328146.36</v>
      </c>
      <c r="L87" s="75">
        <v>1956425.51</v>
      </c>
      <c r="M87" s="75">
        <v>371720.85</v>
      </c>
      <c r="N87" s="75">
        <v>2328146.36</v>
      </c>
      <c r="O87" s="76">
        <f t="shared" si="9"/>
        <v>2328146.36</v>
      </c>
    </row>
    <row r="88" spans="1:15" ht="43.2" hidden="1" x14ac:dyDescent="0.3">
      <c r="A88" s="4">
        <v>66</v>
      </c>
      <c r="B88" s="4" t="s">
        <v>159</v>
      </c>
      <c r="C88" s="4">
        <v>12164903</v>
      </c>
      <c r="D88" s="4" t="s">
        <v>69</v>
      </c>
      <c r="E88" s="98" t="s">
        <v>160</v>
      </c>
      <c r="F88" s="4">
        <v>1</v>
      </c>
      <c r="G88" s="4" t="s">
        <v>104</v>
      </c>
      <c r="H88" s="10">
        <v>70</v>
      </c>
      <c r="I88" s="92"/>
      <c r="J88" s="104">
        <f t="shared" si="8"/>
        <v>1</v>
      </c>
      <c r="K88" s="74">
        <v>1263160.6100000001</v>
      </c>
      <c r="L88" s="75">
        <v>1061479.5</v>
      </c>
      <c r="M88" s="75">
        <v>201681.11</v>
      </c>
      <c r="N88" s="75">
        <v>1263160.6100000001</v>
      </c>
      <c r="O88" s="76">
        <f t="shared" si="9"/>
        <v>1263160.6100000001</v>
      </c>
    </row>
    <row r="89" spans="1:15" ht="28.8" hidden="1" x14ac:dyDescent="0.3">
      <c r="A89" s="4">
        <v>67</v>
      </c>
      <c r="B89" s="4" t="s">
        <v>161</v>
      </c>
      <c r="C89" s="4">
        <v>31211504</v>
      </c>
      <c r="D89" s="4" t="s">
        <v>69</v>
      </c>
      <c r="E89" s="98" t="s">
        <v>162</v>
      </c>
      <c r="F89" s="4">
        <v>2</v>
      </c>
      <c r="G89" s="4" t="s">
        <v>104</v>
      </c>
      <c r="H89" s="10">
        <v>70</v>
      </c>
      <c r="I89" s="92"/>
      <c r="J89" s="104">
        <f t="shared" si="8"/>
        <v>2</v>
      </c>
      <c r="K89" s="74">
        <v>2435232.6</v>
      </c>
      <c r="L89" s="75">
        <v>2046413.95</v>
      </c>
      <c r="M89" s="75">
        <v>388818.65</v>
      </c>
      <c r="N89" s="75">
        <v>2435232.6</v>
      </c>
      <c r="O89" s="76">
        <f t="shared" si="9"/>
        <v>4870465.2</v>
      </c>
    </row>
    <row r="90" spans="1:15" ht="30.75" hidden="1" customHeight="1" x14ac:dyDescent="0.3">
      <c r="A90" s="4">
        <v>68</v>
      </c>
      <c r="B90" s="4" t="s">
        <v>163</v>
      </c>
      <c r="C90" s="4">
        <v>12164903</v>
      </c>
      <c r="D90" s="4" t="s">
        <v>11</v>
      </c>
      <c r="E90" s="98" t="s">
        <v>164</v>
      </c>
      <c r="F90" s="4">
        <v>2</v>
      </c>
      <c r="G90" s="4" t="s">
        <v>104</v>
      </c>
      <c r="H90" s="10">
        <v>70</v>
      </c>
      <c r="I90" s="92"/>
      <c r="J90" s="104">
        <f t="shared" si="8"/>
        <v>2</v>
      </c>
      <c r="K90" s="74">
        <v>66357.55</v>
      </c>
      <c r="L90" s="75">
        <v>55762.65</v>
      </c>
      <c r="M90" s="75">
        <v>10594.9</v>
      </c>
      <c r="N90" s="75">
        <v>66357.55</v>
      </c>
      <c r="O90" s="76">
        <f t="shared" si="9"/>
        <v>132715.1</v>
      </c>
    </row>
    <row r="91" spans="1:15" ht="43.2" hidden="1" x14ac:dyDescent="0.3">
      <c r="A91" s="4">
        <v>69</v>
      </c>
      <c r="B91" s="4" t="s">
        <v>165</v>
      </c>
      <c r="C91" s="4">
        <v>12164903</v>
      </c>
      <c r="D91" s="4" t="s">
        <v>69</v>
      </c>
      <c r="E91" s="98" t="s">
        <v>166</v>
      </c>
      <c r="F91" s="4">
        <v>1</v>
      </c>
      <c r="G91" s="4" t="s">
        <v>104</v>
      </c>
      <c r="H91" s="10">
        <v>70</v>
      </c>
      <c r="I91" s="92"/>
      <c r="J91" s="104">
        <f t="shared" si="8"/>
        <v>1</v>
      </c>
      <c r="K91" s="74">
        <v>2470819.1800000002</v>
      </c>
      <c r="L91" s="75">
        <v>2076318.64</v>
      </c>
      <c r="M91" s="75">
        <v>394500.54</v>
      </c>
      <c r="N91" s="75">
        <v>2470819.1800000002</v>
      </c>
      <c r="O91" s="76">
        <f t="shared" si="9"/>
        <v>2470819.1800000002</v>
      </c>
    </row>
    <row r="92" spans="1:15" s="103" customFormat="1" ht="43.2" hidden="1" x14ac:dyDescent="0.3">
      <c r="A92" s="98">
        <v>70</v>
      </c>
      <c r="B92" s="98" t="s">
        <v>167</v>
      </c>
      <c r="C92" s="98">
        <v>12164903</v>
      </c>
      <c r="D92" s="98" t="s">
        <v>69</v>
      </c>
      <c r="E92" s="98" t="s">
        <v>168</v>
      </c>
      <c r="F92" s="98">
        <v>1</v>
      </c>
      <c r="G92" s="98" t="s">
        <v>104</v>
      </c>
      <c r="H92" s="10">
        <v>80</v>
      </c>
      <c r="I92" s="106"/>
      <c r="J92" s="104">
        <f t="shared" ref="J92:J123" si="10">I92+F92</f>
        <v>1</v>
      </c>
      <c r="K92" s="74">
        <v>3820416.01</v>
      </c>
      <c r="L92" s="75">
        <v>3210433.62</v>
      </c>
      <c r="M92" s="75">
        <v>609982.39</v>
      </c>
      <c r="N92" s="75">
        <v>3820416.01</v>
      </c>
      <c r="O92" s="76">
        <f t="shared" si="9"/>
        <v>3820416.01</v>
      </c>
    </row>
    <row r="93" spans="1:15" ht="43.5" hidden="1" customHeight="1" x14ac:dyDescent="0.3">
      <c r="A93" s="4">
        <v>71</v>
      </c>
      <c r="B93" s="4" t="s">
        <v>169</v>
      </c>
      <c r="C93" s="4">
        <v>12164903</v>
      </c>
      <c r="D93" s="4" t="s">
        <v>69</v>
      </c>
      <c r="E93" s="98" t="s">
        <v>170</v>
      </c>
      <c r="F93" s="4">
        <v>1</v>
      </c>
      <c r="G93" s="4" t="s">
        <v>104</v>
      </c>
      <c r="H93" s="10">
        <v>80</v>
      </c>
      <c r="I93" s="92"/>
      <c r="J93" s="104">
        <f t="shared" si="10"/>
        <v>1</v>
      </c>
      <c r="K93" s="74">
        <v>2563295.33</v>
      </c>
      <c r="L93" s="75">
        <v>2154029.69</v>
      </c>
      <c r="M93" s="75">
        <v>409265.64</v>
      </c>
      <c r="N93" s="75">
        <v>2563295.33</v>
      </c>
      <c r="O93" s="76">
        <f t="shared" si="9"/>
        <v>2563295.33</v>
      </c>
    </row>
    <row r="94" spans="1:15" s="103" customFormat="1" ht="43.2" hidden="1" x14ac:dyDescent="0.3">
      <c r="A94" s="98">
        <v>72</v>
      </c>
      <c r="B94" s="98" t="s">
        <v>171</v>
      </c>
      <c r="C94" s="98">
        <v>31211504</v>
      </c>
      <c r="D94" s="98" t="s">
        <v>69</v>
      </c>
      <c r="E94" s="98" t="s">
        <v>172</v>
      </c>
      <c r="F94" s="98">
        <v>1</v>
      </c>
      <c r="G94" s="98" t="s">
        <v>104</v>
      </c>
      <c r="H94" s="10">
        <v>80</v>
      </c>
      <c r="I94" s="106"/>
      <c r="J94" s="104">
        <f t="shared" si="10"/>
        <v>1</v>
      </c>
      <c r="K94" s="74">
        <v>2602881.34</v>
      </c>
      <c r="L94" s="75">
        <v>2187295.2400000002</v>
      </c>
      <c r="M94" s="75">
        <v>415586.1</v>
      </c>
      <c r="N94" s="75">
        <v>2602881.34</v>
      </c>
      <c r="O94" s="76">
        <f t="shared" si="9"/>
        <v>2602881.34</v>
      </c>
    </row>
    <row r="95" spans="1:15" ht="43.2" hidden="1" x14ac:dyDescent="0.3">
      <c r="A95" s="4">
        <v>73</v>
      </c>
      <c r="B95" s="4" t="s">
        <v>173</v>
      </c>
      <c r="C95" s="4">
        <v>31211504</v>
      </c>
      <c r="D95" s="4" t="s">
        <v>69</v>
      </c>
      <c r="E95" s="98" t="s">
        <v>174</v>
      </c>
      <c r="F95" s="4">
        <v>5</v>
      </c>
      <c r="G95" s="4" t="s">
        <v>104</v>
      </c>
      <c r="H95" s="10">
        <v>80</v>
      </c>
      <c r="I95" s="92"/>
      <c r="J95" s="104">
        <f t="shared" si="10"/>
        <v>5</v>
      </c>
      <c r="K95" s="74">
        <v>1924777.28</v>
      </c>
      <c r="L95" s="75">
        <v>1617459.9</v>
      </c>
      <c r="M95" s="75">
        <v>307317.38</v>
      </c>
      <c r="N95" s="75">
        <v>1924777.28</v>
      </c>
      <c r="O95" s="76">
        <f t="shared" si="9"/>
        <v>9623886.4000000004</v>
      </c>
    </row>
    <row r="96" spans="1:15" s="103" customFormat="1" ht="43.2" hidden="1" x14ac:dyDescent="0.3">
      <c r="A96" s="98">
        <v>74</v>
      </c>
      <c r="B96" s="98" t="s">
        <v>151</v>
      </c>
      <c r="C96" s="98">
        <v>31211504</v>
      </c>
      <c r="D96" s="98" t="s">
        <v>69</v>
      </c>
      <c r="E96" s="98" t="s">
        <v>175</v>
      </c>
      <c r="F96" s="98">
        <v>1</v>
      </c>
      <c r="G96" s="98" t="s">
        <v>104</v>
      </c>
      <c r="H96" s="10">
        <v>80</v>
      </c>
      <c r="I96" s="106"/>
      <c r="J96" s="104">
        <f t="shared" si="10"/>
        <v>1</v>
      </c>
      <c r="K96" s="74">
        <v>1942244.1</v>
      </c>
      <c r="L96" s="75">
        <v>1632137.9</v>
      </c>
      <c r="M96" s="75">
        <v>310106.2</v>
      </c>
      <c r="N96" s="75">
        <v>1942244.1</v>
      </c>
      <c r="O96" s="76">
        <f t="shared" si="9"/>
        <v>1942244.1</v>
      </c>
    </row>
    <row r="97" spans="1:15" s="103" customFormat="1" ht="36" hidden="1" customHeight="1" x14ac:dyDescent="0.3">
      <c r="A97" s="98">
        <v>75</v>
      </c>
      <c r="B97" s="98" t="s">
        <v>176</v>
      </c>
      <c r="C97" s="98">
        <v>31211504</v>
      </c>
      <c r="D97" s="98" t="s">
        <v>69</v>
      </c>
      <c r="E97" s="98" t="s">
        <v>177</v>
      </c>
      <c r="F97" s="98">
        <v>1</v>
      </c>
      <c r="G97" s="98" t="s">
        <v>104</v>
      </c>
      <c r="H97" s="10">
        <v>60</v>
      </c>
      <c r="I97" s="106"/>
      <c r="J97" s="104">
        <f t="shared" si="10"/>
        <v>1</v>
      </c>
      <c r="K97" s="74">
        <v>1498391.2</v>
      </c>
      <c r="L97" s="75">
        <v>1259152.27</v>
      </c>
      <c r="M97" s="75">
        <v>239238.93</v>
      </c>
      <c r="N97" s="75">
        <v>1498391.2</v>
      </c>
      <c r="O97" s="76">
        <f t="shared" si="9"/>
        <v>1498391.2</v>
      </c>
    </row>
    <row r="98" spans="1:15" s="103" customFormat="1" ht="43.2" hidden="1" x14ac:dyDescent="0.3">
      <c r="A98" s="98">
        <v>76</v>
      </c>
      <c r="B98" s="98" t="s">
        <v>178</v>
      </c>
      <c r="C98" s="98">
        <v>31211504</v>
      </c>
      <c r="D98" s="98" t="s">
        <v>69</v>
      </c>
      <c r="E98" s="98" t="s">
        <v>179</v>
      </c>
      <c r="F98" s="98">
        <v>1</v>
      </c>
      <c r="G98" s="98" t="s">
        <v>104</v>
      </c>
      <c r="H98" s="10">
        <v>80</v>
      </c>
      <c r="I98" s="106"/>
      <c r="J98" s="104">
        <f t="shared" si="10"/>
        <v>1</v>
      </c>
      <c r="K98" s="74">
        <v>3363503.82</v>
      </c>
      <c r="L98" s="75">
        <v>2826473.8</v>
      </c>
      <c r="M98" s="75">
        <v>537030.02</v>
      </c>
      <c r="N98" s="75">
        <v>3363503.82</v>
      </c>
      <c r="O98" s="76">
        <f t="shared" si="9"/>
        <v>3363503.82</v>
      </c>
    </row>
    <row r="99" spans="1:15" s="103" customFormat="1" ht="28.8" hidden="1" x14ac:dyDescent="0.3">
      <c r="A99" s="98">
        <v>77</v>
      </c>
      <c r="B99" s="98" t="s">
        <v>180</v>
      </c>
      <c r="C99" s="98">
        <v>31211504</v>
      </c>
      <c r="D99" s="98" t="s">
        <v>69</v>
      </c>
      <c r="E99" s="98" t="s">
        <v>181</v>
      </c>
      <c r="F99" s="98">
        <v>1</v>
      </c>
      <c r="G99" s="98" t="s">
        <v>104</v>
      </c>
      <c r="H99" s="10">
        <v>80</v>
      </c>
      <c r="I99" s="106"/>
      <c r="J99" s="104">
        <f t="shared" si="10"/>
        <v>1</v>
      </c>
      <c r="K99" s="74">
        <v>2709314.61</v>
      </c>
      <c r="L99" s="75">
        <v>2276734.9700000002</v>
      </c>
      <c r="M99" s="75">
        <v>432579.64</v>
      </c>
      <c r="N99" s="75">
        <v>2709314.61</v>
      </c>
      <c r="O99" s="76">
        <f t="shared" si="9"/>
        <v>2709314.61</v>
      </c>
    </row>
    <row r="100" spans="1:15" s="103" customFormat="1" ht="28.8" hidden="1" x14ac:dyDescent="0.3">
      <c r="A100" s="98">
        <v>78</v>
      </c>
      <c r="B100" s="98" t="s">
        <v>182</v>
      </c>
      <c r="C100" s="98">
        <v>31211510</v>
      </c>
      <c r="D100" s="98" t="s">
        <v>69</v>
      </c>
      <c r="E100" s="98" t="s">
        <v>183</v>
      </c>
      <c r="F100" s="98">
        <v>2</v>
      </c>
      <c r="G100" s="98" t="s">
        <v>104</v>
      </c>
      <c r="H100" s="10">
        <v>80</v>
      </c>
      <c r="I100" s="106"/>
      <c r="J100" s="104">
        <f t="shared" si="10"/>
        <v>2</v>
      </c>
      <c r="K100" s="74">
        <v>3701005.05</v>
      </c>
      <c r="L100" s="75">
        <v>3110088.28</v>
      </c>
      <c r="M100" s="75">
        <v>590916.77</v>
      </c>
      <c r="N100" s="75">
        <v>3701005.05</v>
      </c>
      <c r="O100" s="76">
        <f t="shared" si="9"/>
        <v>7402010.0999999996</v>
      </c>
    </row>
    <row r="101" spans="1:15" s="103" customFormat="1" ht="28.8" hidden="1" x14ac:dyDescent="0.3">
      <c r="A101" s="98">
        <v>79</v>
      </c>
      <c r="B101" s="98" t="s">
        <v>184</v>
      </c>
      <c r="C101" s="98">
        <v>31211504</v>
      </c>
      <c r="D101" s="98" t="s">
        <v>69</v>
      </c>
      <c r="E101" s="98" t="s">
        <v>185</v>
      </c>
      <c r="F101" s="98">
        <v>1</v>
      </c>
      <c r="G101" s="98" t="s">
        <v>104</v>
      </c>
      <c r="H101" s="10">
        <v>80</v>
      </c>
      <c r="I101" s="106"/>
      <c r="J101" s="104">
        <f t="shared" si="10"/>
        <v>1</v>
      </c>
      <c r="K101" s="74">
        <v>2072347.35</v>
      </c>
      <c r="L101" s="75">
        <v>1741468.36</v>
      </c>
      <c r="M101" s="75">
        <v>330878.99</v>
      </c>
      <c r="N101" s="75">
        <v>2072347.35</v>
      </c>
      <c r="O101" s="76">
        <f t="shared" si="9"/>
        <v>2072347.35</v>
      </c>
    </row>
    <row r="102" spans="1:15" ht="39" hidden="1" customHeight="1" x14ac:dyDescent="0.3">
      <c r="A102" s="4">
        <v>80</v>
      </c>
      <c r="B102" s="4" t="s">
        <v>186</v>
      </c>
      <c r="C102" s="4">
        <v>31211504</v>
      </c>
      <c r="D102" s="4" t="s">
        <v>187</v>
      </c>
      <c r="E102" s="98" t="s">
        <v>188</v>
      </c>
      <c r="F102" s="4">
        <v>4</v>
      </c>
      <c r="G102" s="4" t="s">
        <v>104</v>
      </c>
      <c r="H102" s="10">
        <v>80</v>
      </c>
      <c r="I102" s="92"/>
      <c r="J102" s="104">
        <f t="shared" si="10"/>
        <v>4</v>
      </c>
      <c r="K102" s="74">
        <v>4155550.25</v>
      </c>
      <c r="L102" s="75">
        <v>3492059.03</v>
      </c>
      <c r="M102" s="75">
        <v>663491.22</v>
      </c>
      <c r="N102" s="75">
        <v>4155550.25</v>
      </c>
      <c r="O102" s="76">
        <f t="shared" si="9"/>
        <v>16622201</v>
      </c>
    </row>
    <row r="103" spans="1:15" ht="28.8" hidden="1" x14ac:dyDescent="0.3">
      <c r="A103" s="4">
        <v>81</v>
      </c>
      <c r="B103" s="4" t="s">
        <v>189</v>
      </c>
      <c r="C103" s="4">
        <v>47131704</v>
      </c>
      <c r="D103" s="4" t="s">
        <v>11</v>
      </c>
      <c r="E103" s="98" t="s">
        <v>190</v>
      </c>
      <c r="F103" s="4">
        <v>2</v>
      </c>
      <c r="G103" s="4" t="s">
        <v>191</v>
      </c>
      <c r="H103" s="10">
        <v>20</v>
      </c>
      <c r="I103" s="92"/>
      <c r="J103" s="104">
        <f t="shared" si="10"/>
        <v>2</v>
      </c>
      <c r="K103" s="74">
        <v>24404.57</v>
      </c>
      <c r="L103" s="75">
        <v>20508.04</v>
      </c>
      <c r="M103" s="75">
        <v>3896.53</v>
      </c>
      <c r="N103" s="75">
        <v>24404.57</v>
      </c>
      <c r="O103" s="76">
        <f t="shared" si="9"/>
        <v>48809.14</v>
      </c>
    </row>
    <row r="104" spans="1:15" ht="28.8" hidden="1" x14ac:dyDescent="0.3">
      <c r="A104" s="4">
        <v>82</v>
      </c>
      <c r="B104" s="4" t="s">
        <v>192</v>
      </c>
      <c r="C104" s="4">
        <v>47131800</v>
      </c>
      <c r="D104" s="4" t="s">
        <v>11</v>
      </c>
      <c r="E104" s="98" t="s">
        <v>193</v>
      </c>
      <c r="F104" s="4">
        <v>95</v>
      </c>
      <c r="G104" s="4" t="s">
        <v>191</v>
      </c>
      <c r="H104" s="10">
        <v>100</v>
      </c>
      <c r="I104" s="92"/>
      <c r="J104" s="104">
        <f t="shared" si="10"/>
        <v>95</v>
      </c>
      <c r="K104" s="74">
        <v>8488.5400000000009</v>
      </c>
      <c r="L104" s="75">
        <v>7133.23</v>
      </c>
      <c r="M104" s="75">
        <v>1355.31</v>
      </c>
      <c r="N104" s="75">
        <v>8488.5400000000009</v>
      </c>
      <c r="O104" s="76">
        <f t="shared" si="9"/>
        <v>806411.3</v>
      </c>
    </row>
    <row r="105" spans="1:15" ht="28.8" hidden="1" x14ac:dyDescent="0.3">
      <c r="A105" s="4">
        <v>83</v>
      </c>
      <c r="B105" s="4" t="s">
        <v>194</v>
      </c>
      <c r="C105" s="4">
        <v>47131706</v>
      </c>
      <c r="D105" s="4" t="s">
        <v>11</v>
      </c>
      <c r="E105" s="98" t="s">
        <v>195</v>
      </c>
      <c r="F105" s="4">
        <v>2</v>
      </c>
      <c r="G105" s="4" t="s">
        <v>191</v>
      </c>
      <c r="H105" s="10">
        <v>200</v>
      </c>
      <c r="I105" s="92"/>
      <c r="J105" s="104">
        <f t="shared" si="10"/>
        <v>2</v>
      </c>
      <c r="K105" s="74">
        <v>19017.599999999999</v>
      </c>
      <c r="L105" s="75">
        <v>15981.18</v>
      </c>
      <c r="M105" s="75">
        <v>3036.42</v>
      </c>
      <c r="N105" s="75">
        <v>19017.599999999999</v>
      </c>
      <c r="O105" s="76">
        <f t="shared" si="9"/>
        <v>38035.199999999997</v>
      </c>
    </row>
    <row r="106" spans="1:15" ht="43.2" x14ac:dyDescent="0.3">
      <c r="A106" s="4">
        <v>84</v>
      </c>
      <c r="B106" s="4" t="s">
        <v>196</v>
      </c>
      <c r="C106" s="4">
        <v>47131821</v>
      </c>
      <c r="D106" s="4" t="s">
        <v>85</v>
      </c>
      <c r="E106" s="98" t="s">
        <v>197</v>
      </c>
      <c r="F106" s="4">
        <v>10</v>
      </c>
      <c r="G106" s="4" t="s">
        <v>191</v>
      </c>
      <c r="H106" s="10">
        <v>80</v>
      </c>
      <c r="I106" s="92">
        <v>2</v>
      </c>
      <c r="J106" s="104">
        <f t="shared" si="10"/>
        <v>12</v>
      </c>
      <c r="K106" s="74">
        <v>2483307.14</v>
      </c>
      <c r="L106" s="75">
        <v>2086812.72</v>
      </c>
      <c r="M106" s="75">
        <v>396494.42</v>
      </c>
      <c r="N106" s="75">
        <v>2483307.14</v>
      </c>
      <c r="O106" s="76">
        <f t="shared" si="9"/>
        <v>29799685.68</v>
      </c>
    </row>
    <row r="107" spans="1:15" ht="43.2" hidden="1" x14ac:dyDescent="0.3">
      <c r="A107" s="4">
        <v>85</v>
      </c>
      <c r="B107" s="4" t="s">
        <v>198</v>
      </c>
      <c r="C107" s="4">
        <v>47131800</v>
      </c>
      <c r="D107" s="4" t="s">
        <v>85</v>
      </c>
      <c r="E107" s="98" t="s">
        <v>199</v>
      </c>
      <c r="F107" s="4">
        <v>1</v>
      </c>
      <c r="G107" s="4" t="s">
        <v>191</v>
      </c>
      <c r="H107" s="10">
        <v>80</v>
      </c>
      <c r="I107" s="92"/>
      <c r="J107" s="104">
        <f t="shared" si="10"/>
        <v>1</v>
      </c>
      <c r="K107" s="74">
        <v>4730730.7</v>
      </c>
      <c r="L107" s="75">
        <v>3975403.95</v>
      </c>
      <c r="M107" s="75">
        <v>755326.75</v>
      </c>
      <c r="N107" s="75">
        <v>4730730.7</v>
      </c>
      <c r="O107" s="76">
        <f t="shared" si="9"/>
        <v>4730730.7</v>
      </c>
    </row>
    <row r="108" spans="1:15" ht="28.8" hidden="1" x14ac:dyDescent="0.3">
      <c r="A108" s="4">
        <v>86</v>
      </c>
      <c r="B108" s="4" t="s">
        <v>200</v>
      </c>
      <c r="C108" s="4">
        <v>31201610</v>
      </c>
      <c r="D108" s="4" t="s">
        <v>11</v>
      </c>
      <c r="E108" s="98" t="s">
        <v>201</v>
      </c>
      <c r="F108" s="4">
        <v>10</v>
      </c>
      <c r="G108" s="4" t="s">
        <v>202</v>
      </c>
      <c r="H108" s="10">
        <v>80</v>
      </c>
      <c r="I108" s="92"/>
      <c r="J108" s="104">
        <f t="shared" si="10"/>
        <v>10</v>
      </c>
      <c r="K108" s="74">
        <v>729116.93</v>
      </c>
      <c r="L108" s="75">
        <v>612703.30000000005</v>
      </c>
      <c r="M108" s="75">
        <v>116413.63</v>
      </c>
      <c r="N108" s="75">
        <v>729116.93</v>
      </c>
      <c r="O108" s="76">
        <f t="shared" si="9"/>
        <v>7291169.3000000007</v>
      </c>
    </row>
    <row r="109" spans="1:15" ht="43.2" hidden="1" x14ac:dyDescent="0.3">
      <c r="A109" s="4">
        <v>87</v>
      </c>
      <c r="B109" s="4" t="s">
        <v>203</v>
      </c>
      <c r="C109" s="4">
        <v>47131805</v>
      </c>
      <c r="D109" s="4" t="s">
        <v>11</v>
      </c>
      <c r="E109" s="98" t="s">
        <v>204</v>
      </c>
      <c r="F109" s="4">
        <v>2</v>
      </c>
      <c r="G109" s="4" t="s">
        <v>202</v>
      </c>
      <c r="H109" s="10">
        <v>100</v>
      </c>
      <c r="I109" s="92"/>
      <c r="J109" s="104">
        <f t="shared" si="10"/>
        <v>2</v>
      </c>
      <c r="K109" s="74">
        <v>13140.92</v>
      </c>
      <c r="L109" s="75">
        <v>11042.79</v>
      </c>
      <c r="M109" s="75">
        <v>2098.13</v>
      </c>
      <c r="N109" s="75">
        <v>13140.92</v>
      </c>
      <c r="O109" s="76">
        <f t="shared" si="9"/>
        <v>26281.84</v>
      </c>
    </row>
    <row r="110" spans="1:15" ht="28.8" hidden="1" x14ac:dyDescent="0.3">
      <c r="A110" s="4">
        <v>88</v>
      </c>
      <c r="B110" s="4" t="s">
        <v>205</v>
      </c>
      <c r="C110" s="4">
        <v>47131827</v>
      </c>
      <c r="D110" s="4" t="s">
        <v>11</v>
      </c>
      <c r="E110" s="98" t="s">
        <v>206</v>
      </c>
      <c r="F110" s="4">
        <v>3</v>
      </c>
      <c r="G110" s="4" t="s">
        <v>202</v>
      </c>
      <c r="H110" s="10">
        <v>100</v>
      </c>
      <c r="I110" s="92"/>
      <c r="J110" s="104">
        <f t="shared" si="10"/>
        <v>3</v>
      </c>
      <c r="K110" s="74">
        <v>30199.63</v>
      </c>
      <c r="L110" s="75">
        <v>25377.84</v>
      </c>
      <c r="M110" s="75">
        <v>4821.79</v>
      </c>
      <c r="N110" s="75">
        <v>30199.63</v>
      </c>
      <c r="O110" s="76">
        <f t="shared" si="9"/>
        <v>90598.89</v>
      </c>
    </row>
    <row r="111" spans="1:15" ht="28.8" hidden="1" x14ac:dyDescent="0.3">
      <c r="A111" s="4">
        <v>89</v>
      </c>
      <c r="B111" s="4" t="s">
        <v>207</v>
      </c>
      <c r="C111" s="4">
        <v>23271808</v>
      </c>
      <c r="D111" s="4" t="s">
        <v>21</v>
      </c>
      <c r="E111" s="98" t="s">
        <v>208</v>
      </c>
      <c r="F111" s="4">
        <v>2</v>
      </c>
      <c r="G111" s="4" t="s">
        <v>202</v>
      </c>
      <c r="H111" s="10">
        <v>70</v>
      </c>
      <c r="I111" s="92"/>
      <c r="J111" s="104">
        <f t="shared" si="10"/>
        <v>2</v>
      </c>
      <c r="K111" s="74">
        <v>13875.51</v>
      </c>
      <c r="L111" s="75">
        <v>11660.09</v>
      </c>
      <c r="M111" s="75">
        <v>2215.42</v>
      </c>
      <c r="N111" s="75">
        <v>13875.51</v>
      </c>
      <c r="O111" s="76">
        <f t="shared" si="9"/>
        <v>27751.02</v>
      </c>
    </row>
    <row r="112" spans="1:15" ht="28.8" hidden="1" x14ac:dyDescent="0.3">
      <c r="A112" s="4">
        <v>90</v>
      </c>
      <c r="B112" s="4" t="s">
        <v>209</v>
      </c>
      <c r="C112" s="4">
        <v>31201610</v>
      </c>
      <c r="D112" s="4" t="s">
        <v>11</v>
      </c>
      <c r="E112" s="98" t="s">
        <v>210</v>
      </c>
      <c r="F112" s="4">
        <v>31</v>
      </c>
      <c r="G112" s="4" t="s">
        <v>202</v>
      </c>
      <c r="H112" s="10">
        <v>100</v>
      </c>
      <c r="I112" s="92"/>
      <c r="J112" s="104">
        <f t="shared" si="10"/>
        <v>31</v>
      </c>
      <c r="K112" s="74">
        <v>20078.669999999998</v>
      </c>
      <c r="L112" s="75">
        <v>16872.830000000002</v>
      </c>
      <c r="M112" s="75">
        <v>3205.84</v>
      </c>
      <c r="N112" s="75">
        <v>20078.669999999998</v>
      </c>
      <c r="O112" s="76">
        <f t="shared" si="9"/>
        <v>622438.7699999999</v>
      </c>
    </row>
    <row r="113" spans="1:15" ht="28.8" hidden="1" x14ac:dyDescent="0.3">
      <c r="A113" s="4">
        <v>91</v>
      </c>
      <c r="B113" s="4" t="s">
        <v>211</v>
      </c>
      <c r="C113" s="4">
        <v>47131805</v>
      </c>
      <c r="D113" s="4" t="s">
        <v>11</v>
      </c>
      <c r="E113" s="98" t="s">
        <v>212</v>
      </c>
      <c r="F113" s="4">
        <v>2</v>
      </c>
      <c r="G113" s="4" t="s">
        <v>202</v>
      </c>
      <c r="H113" s="10">
        <v>100</v>
      </c>
      <c r="I113" s="92"/>
      <c r="J113" s="104">
        <f t="shared" si="10"/>
        <v>2</v>
      </c>
      <c r="K113" s="74">
        <v>27424.53</v>
      </c>
      <c r="L113" s="75">
        <v>23045.82</v>
      </c>
      <c r="M113" s="75">
        <v>4378.71</v>
      </c>
      <c r="N113" s="75">
        <v>27424.53</v>
      </c>
      <c r="O113" s="76">
        <f t="shared" si="9"/>
        <v>54849.06</v>
      </c>
    </row>
    <row r="114" spans="1:15" ht="28.8" hidden="1" x14ac:dyDescent="0.3">
      <c r="A114" s="4">
        <v>92</v>
      </c>
      <c r="B114" s="4" t="s">
        <v>213</v>
      </c>
      <c r="C114" s="4">
        <v>47131826</v>
      </c>
      <c r="D114" s="4" t="s">
        <v>11</v>
      </c>
      <c r="E114" s="98" t="s">
        <v>214</v>
      </c>
      <c r="F114" s="4">
        <v>2</v>
      </c>
      <c r="G114" s="4" t="s">
        <v>202</v>
      </c>
      <c r="H114" s="10">
        <v>100</v>
      </c>
      <c r="I114" s="92"/>
      <c r="J114" s="104">
        <f t="shared" si="10"/>
        <v>2</v>
      </c>
      <c r="K114" s="74">
        <v>27424.53</v>
      </c>
      <c r="L114" s="75">
        <v>23045.82</v>
      </c>
      <c r="M114" s="75">
        <v>4378.71</v>
      </c>
      <c r="N114" s="75">
        <v>27424.53</v>
      </c>
      <c r="O114" s="76">
        <f t="shared" si="9"/>
        <v>54849.06</v>
      </c>
    </row>
    <row r="115" spans="1:15" ht="43.2" hidden="1" x14ac:dyDescent="0.3">
      <c r="A115" s="4">
        <v>93</v>
      </c>
      <c r="B115" s="4" t="s">
        <v>215</v>
      </c>
      <c r="C115" s="4">
        <v>31211801</v>
      </c>
      <c r="D115" s="4" t="s">
        <v>11</v>
      </c>
      <c r="E115" s="98" t="s">
        <v>216</v>
      </c>
      <c r="F115" s="4">
        <v>10</v>
      </c>
      <c r="G115" s="4" t="s">
        <v>202</v>
      </c>
      <c r="H115" s="10">
        <v>200</v>
      </c>
      <c r="I115" s="92"/>
      <c r="J115" s="104">
        <f t="shared" si="10"/>
        <v>10</v>
      </c>
      <c r="K115" s="74">
        <v>93292.36</v>
      </c>
      <c r="L115" s="75">
        <v>78396.94</v>
      </c>
      <c r="M115" s="75">
        <v>14895.42</v>
      </c>
      <c r="N115" s="75">
        <v>93292.36</v>
      </c>
      <c r="O115" s="76">
        <f t="shared" si="9"/>
        <v>932923.6</v>
      </c>
    </row>
    <row r="116" spans="1:15" ht="43.2" hidden="1" x14ac:dyDescent="0.3">
      <c r="A116" s="4">
        <v>94</v>
      </c>
      <c r="B116" s="4" t="s">
        <v>217</v>
      </c>
      <c r="C116" s="4">
        <v>12164201</v>
      </c>
      <c r="D116" s="4" t="s">
        <v>11</v>
      </c>
      <c r="E116" s="98" t="s">
        <v>218</v>
      </c>
      <c r="F116" s="4">
        <v>4</v>
      </c>
      <c r="G116" s="4" t="s">
        <v>202</v>
      </c>
      <c r="H116" s="10">
        <v>200</v>
      </c>
      <c r="I116" s="92"/>
      <c r="J116" s="104">
        <f t="shared" si="10"/>
        <v>4</v>
      </c>
      <c r="K116" s="74">
        <v>98842.57</v>
      </c>
      <c r="L116" s="75">
        <v>83060.98</v>
      </c>
      <c r="M116" s="75">
        <v>15781.59</v>
      </c>
      <c r="N116" s="75">
        <v>98842.57</v>
      </c>
      <c r="O116" s="76">
        <f t="shared" si="9"/>
        <v>395370.28</v>
      </c>
    </row>
    <row r="117" spans="1:15" ht="28.8" hidden="1" x14ac:dyDescent="0.3">
      <c r="A117" s="4">
        <v>95</v>
      </c>
      <c r="B117" s="4" t="s">
        <v>219</v>
      </c>
      <c r="C117" s="4">
        <v>31211500</v>
      </c>
      <c r="D117" s="4" t="s">
        <v>11</v>
      </c>
      <c r="E117" s="98" t="s">
        <v>220</v>
      </c>
      <c r="F117" s="4">
        <v>31</v>
      </c>
      <c r="G117" s="4" t="s">
        <v>202</v>
      </c>
      <c r="H117" s="10">
        <v>50</v>
      </c>
      <c r="I117" s="92"/>
      <c r="J117" s="104">
        <f t="shared" si="10"/>
        <v>31</v>
      </c>
      <c r="K117" s="74">
        <v>36647.660000000003</v>
      </c>
      <c r="L117" s="75">
        <v>30796.35</v>
      </c>
      <c r="M117" s="75">
        <v>5851.31</v>
      </c>
      <c r="N117" s="75">
        <v>36647.660000000003</v>
      </c>
      <c r="O117" s="76">
        <f t="shared" si="9"/>
        <v>1136077.4600000002</v>
      </c>
    </row>
    <row r="118" spans="1:15" ht="28.8" hidden="1" x14ac:dyDescent="0.3">
      <c r="A118" s="4">
        <v>96</v>
      </c>
      <c r="B118" s="4" t="s">
        <v>221</v>
      </c>
      <c r="C118" s="4">
        <v>31211500</v>
      </c>
      <c r="D118" s="4" t="s">
        <v>11</v>
      </c>
      <c r="E118" s="98" t="s">
        <v>222</v>
      </c>
      <c r="F118" s="4">
        <v>31</v>
      </c>
      <c r="G118" s="4" t="s">
        <v>202</v>
      </c>
      <c r="H118" s="10">
        <v>50</v>
      </c>
      <c r="I118" s="92"/>
      <c r="J118" s="104">
        <f t="shared" si="10"/>
        <v>31</v>
      </c>
      <c r="K118" s="74">
        <v>36647.660000000003</v>
      </c>
      <c r="L118" s="75">
        <v>30796.35</v>
      </c>
      <c r="M118" s="75">
        <v>5851.31</v>
      </c>
      <c r="N118" s="75">
        <v>36647.660000000003</v>
      </c>
      <c r="O118" s="76">
        <f t="shared" si="9"/>
        <v>1136077.4600000002</v>
      </c>
    </row>
    <row r="119" spans="1:15" ht="28.8" hidden="1" x14ac:dyDescent="0.3">
      <c r="A119" s="4">
        <v>97</v>
      </c>
      <c r="B119" s="4" t="s">
        <v>223</v>
      </c>
      <c r="C119" s="4">
        <v>31211500</v>
      </c>
      <c r="D119" s="4" t="s">
        <v>11</v>
      </c>
      <c r="E119" s="98" t="s">
        <v>224</v>
      </c>
      <c r="F119" s="4">
        <v>31</v>
      </c>
      <c r="G119" s="4" t="s">
        <v>202</v>
      </c>
      <c r="H119" s="10">
        <v>50</v>
      </c>
      <c r="I119" s="92"/>
      <c r="J119" s="104">
        <f t="shared" si="10"/>
        <v>31</v>
      </c>
      <c r="K119" s="74">
        <v>36647.660000000003</v>
      </c>
      <c r="L119" s="75">
        <v>30796.35</v>
      </c>
      <c r="M119" s="75">
        <v>5851.31</v>
      </c>
      <c r="N119" s="75">
        <v>36647.660000000003</v>
      </c>
      <c r="O119" s="76">
        <f t="shared" si="9"/>
        <v>1136077.4600000002</v>
      </c>
    </row>
    <row r="120" spans="1:15" ht="28.8" hidden="1" x14ac:dyDescent="0.3">
      <c r="A120" s="4">
        <v>98</v>
      </c>
      <c r="B120" s="4" t="s">
        <v>225</v>
      </c>
      <c r="C120" s="4">
        <v>31201601</v>
      </c>
      <c r="D120" s="4" t="s">
        <v>11</v>
      </c>
      <c r="E120" s="98" t="s">
        <v>226</v>
      </c>
      <c r="F120" s="4">
        <v>5</v>
      </c>
      <c r="G120" s="4" t="s">
        <v>202</v>
      </c>
      <c r="H120" s="10">
        <v>100</v>
      </c>
      <c r="I120" s="92"/>
      <c r="J120" s="104">
        <f t="shared" si="10"/>
        <v>5</v>
      </c>
      <c r="K120" s="74">
        <v>53706.37</v>
      </c>
      <c r="L120" s="75">
        <v>45131.4</v>
      </c>
      <c r="M120" s="75">
        <v>8574.9699999999993</v>
      </c>
      <c r="N120" s="75">
        <v>53706.37</v>
      </c>
      <c r="O120" s="76">
        <f t="shared" si="9"/>
        <v>268531.85000000003</v>
      </c>
    </row>
    <row r="121" spans="1:15" ht="28.8" hidden="1" x14ac:dyDescent="0.3">
      <c r="A121" s="4">
        <v>99</v>
      </c>
      <c r="B121" s="4" t="s">
        <v>227</v>
      </c>
      <c r="C121" s="4">
        <v>47131825</v>
      </c>
      <c r="D121" s="4" t="s">
        <v>11</v>
      </c>
      <c r="E121" s="98" t="s">
        <v>228</v>
      </c>
      <c r="F121" s="4">
        <v>59</v>
      </c>
      <c r="G121" s="4" t="s">
        <v>202</v>
      </c>
      <c r="H121" s="10">
        <v>100</v>
      </c>
      <c r="I121" s="92"/>
      <c r="J121" s="104">
        <f t="shared" si="10"/>
        <v>59</v>
      </c>
      <c r="K121" s="74">
        <v>44728.1</v>
      </c>
      <c r="L121" s="75">
        <v>37586.639999999999</v>
      </c>
      <c r="M121" s="75">
        <v>7141.46</v>
      </c>
      <c r="N121" s="75">
        <v>44728.1</v>
      </c>
      <c r="O121" s="76">
        <f t="shared" si="9"/>
        <v>2638957.9</v>
      </c>
    </row>
    <row r="122" spans="1:15" ht="43.2" hidden="1" x14ac:dyDescent="0.3">
      <c r="A122" s="4">
        <v>100</v>
      </c>
      <c r="B122" s="4" t="s">
        <v>229</v>
      </c>
      <c r="C122" s="4">
        <v>15121504</v>
      </c>
      <c r="D122" s="4" t="s">
        <v>230</v>
      </c>
      <c r="E122" s="98" t="s">
        <v>231</v>
      </c>
      <c r="F122" s="4">
        <v>4</v>
      </c>
      <c r="G122" s="4" t="s">
        <v>202</v>
      </c>
      <c r="H122" s="10">
        <v>200</v>
      </c>
      <c r="I122" s="92"/>
      <c r="J122" s="104">
        <f t="shared" si="10"/>
        <v>4</v>
      </c>
      <c r="K122" s="74">
        <v>63011.12</v>
      </c>
      <c r="L122" s="75">
        <v>52950.52</v>
      </c>
      <c r="M122" s="75">
        <v>10060.6</v>
      </c>
      <c r="N122" s="75">
        <v>63011.12</v>
      </c>
      <c r="O122" s="76">
        <f t="shared" si="9"/>
        <v>252044.48</v>
      </c>
    </row>
    <row r="123" spans="1:15" ht="43.2" hidden="1" x14ac:dyDescent="0.3">
      <c r="A123" s="4">
        <v>101</v>
      </c>
      <c r="B123" s="4" t="s">
        <v>232</v>
      </c>
      <c r="C123" s="4">
        <v>31211507</v>
      </c>
      <c r="D123" s="4" t="s">
        <v>11</v>
      </c>
      <c r="E123" s="98" t="s">
        <v>233</v>
      </c>
      <c r="F123" s="4">
        <v>1</v>
      </c>
      <c r="G123" s="4" t="s">
        <v>202</v>
      </c>
      <c r="H123" s="10">
        <v>100</v>
      </c>
      <c r="I123" s="92"/>
      <c r="J123" s="104">
        <f t="shared" si="10"/>
        <v>1</v>
      </c>
      <c r="K123" s="74">
        <v>87823.79</v>
      </c>
      <c r="L123" s="75">
        <v>73801.5</v>
      </c>
      <c r="M123" s="75">
        <v>14022.29</v>
      </c>
      <c r="N123" s="75">
        <v>87823.79</v>
      </c>
      <c r="O123" s="76">
        <f t="shared" si="9"/>
        <v>87823.79</v>
      </c>
    </row>
    <row r="124" spans="1:15" ht="57.6" hidden="1" x14ac:dyDescent="0.3">
      <c r="A124" s="4">
        <v>102</v>
      </c>
      <c r="B124" s="4" t="s">
        <v>234</v>
      </c>
      <c r="C124" s="4">
        <v>47101606</v>
      </c>
      <c r="D124" s="4" t="s">
        <v>11</v>
      </c>
      <c r="E124" s="98" t="s">
        <v>235</v>
      </c>
      <c r="F124" s="4">
        <v>4</v>
      </c>
      <c r="G124" s="4" t="s">
        <v>202</v>
      </c>
      <c r="H124" s="10">
        <v>100</v>
      </c>
      <c r="I124" s="92"/>
      <c r="J124" s="104">
        <f t="shared" ref="J124:J155" si="11">I124+F124</f>
        <v>4</v>
      </c>
      <c r="K124" s="74">
        <v>73703.41</v>
      </c>
      <c r="L124" s="75">
        <v>61935.64</v>
      </c>
      <c r="M124" s="75">
        <v>11767.77</v>
      </c>
      <c r="N124" s="75">
        <v>73703.41</v>
      </c>
      <c r="O124" s="76">
        <f t="shared" ref="O124:O174" si="12">K124*J124</f>
        <v>294813.64</v>
      </c>
    </row>
    <row r="125" spans="1:15" ht="43.2" hidden="1" x14ac:dyDescent="0.3">
      <c r="A125" s="4">
        <v>103</v>
      </c>
      <c r="B125" s="4" t="s">
        <v>236</v>
      </c>
      <c r="C125" s="4">
        <v>47101606</v>
      </c>
      <c r="D125" s="4" t="s">
        <v>11</v>
      </c>
      <c r="E125" s="98" t="s">
        <v>237</v>
      </c>
      <c r="F125" s="4">
        <v>4</v>
      </c>
      <c r="G125" s="4" t="s">
        <v>202</v>
      </c>
      <c r="H125" s="10">
        <v>100</v>
      </c>
      <c r="I125" s="92"/>
      <c r="J125" s="104">
        <f t="shared" si="11"/>
        <v>4</v>
      </c>
      <c r="K125" s="74">
        <v>75907.17</v>
      </c>
      <c r="L125" s="75">
        <v>63787.54</v>
      </c>
      <c r="M125" s="75">
        <v>12119.63</v>
      </c>
      <c r="N125" s="75">
        <v>75907.17</v>
      </c>
      <c r="O125" s="76">
        <f t="shared" si="12"/>
        <v>303628.68</v>
      </c>
    </row>
    <row r="126" spans="1:15" ht="28.8" hidden="1" x14ac:dyDescent="0.3">
      <c r="A126" s="4">
        <v>104</v>
      </c>
      <c r="B126" s="4" t="s">
        <v>238</v>
      </c>
      <c r="C126" s="4">
        <v>31201610</v>
      </c>
      <c r="D126" s="4" t="s">
        <v>11</v>
      </c>
      <c r="E126" s="98" t="s">
        <v>239</v>
      </c>
      <c r="F126" s="4">
        <v>1</v>
      </c>
      <c r="G126" s="4" t="s">
        <v>202</v>
      </c>
      <c r="H126" s="10">
        <v>100</v>
      </c>
      <c r="I126" s="92"/>
      <c r="J126" s="104">
        <f t="shared" si="11"/>
        <v>1</v>
      </c>
      <c r="K126" s="74">
        <v>81865.48</v>
      </c>
      <c r="L126" s="75">
        <v>68794.52</v>
      </c>
      <c r="M126" s="75">
        <v>13070.96</v>
      </c>
      <c r="N126" s="75">
        <v>81865.48</v>
      </c>
      <c r="O126" s="76">
        <f t="shared" si="12"/>
        <v>81865.48</v>
      </c>
    </row>
    <row r="127" spans="1:15" ht="28.8" hidden="1" x14ac:dyDescent="0.3">
      <c r="A127" s="4">
        <v>105</v>
      </c>
      <c r="B127" s="4" t="s">
        <v>240</v>
      </c>
      <c r="C127" s="4">
        <v>60104912</v>
      </c>
      <c r="D127" s="4" t="s">
        <v>11</v>
      </c>
      <c r="E127" s="98" t="s">
        <v>241</v>
      </c>
      <c r="F127" s="4">
        <v>8</v>
      </c>
      <c r="G127" s="4" t="s">
        <v>202</v>
      </c>
      <c r="H127" s="10">
        <v>70</v>
      </c>
      <c r="I127" s="92"/>
      <c r="J127" s="104">
        <f t="shared" si="11"/>
        <v>8</v>
      </c>
      <c r="K127" s="74">
        <v>129042.18</v>
      </c>
      <c r="L127" s="75">
        <v>108438.81</v>
      </c>
      <c r="M127" s="75">
        <v>20603.37</v>
      </c>
      <c r="N127" s="75">
        <v>129042.18</v>
      </c>
      <c r="O127" s="76">
        <f t="shared" si="12"/>
        <v>1032337.44</v>
      </c>
    </row>
    <row r="128" spans="1:15" ht="43.2" hidden="1" x14ac:dyDescent="0.3">
      <c r="A128" s="4">
        <v>106</v>
      </c>
      <c r="B128" s="4" t="s">
        <v>232</v>
      </c>
      <c r="C128" s="4">
        <v>31211507</v>
      </c>
      <c r="D128" s="4" t="s">
        <v>11</v>
      </c>
      <c r="E128" s="98" t="s">
        <v>242</v>
      </c>
      <c r="F128" s="4">
        <v>2</v>
      </c>
      <c r="G128" s="4" t="s">
        <v>202</v>
      </c>
      <c r="H128" s="10">
        <v>100</v>
      </c>
      <c r="I128" s="92"/>
      <c r="J128" s="104">
        <f t="shared" si="11"/>
        <v>2</v>
      </c>
      <c r="K128" s="74">
        <v>87823.79</v>
      </c>
      <c r="L128" s="75">
        <v>73801.5</v>
      </c>
      <c r="M128" s="75">
        <v>14022.29</v>
      </c>
      <c r="N128" s="75">
        <v>87823.79</v>
      </c>
      <c r="O128" s="76">
        <f t="shared" si="12"/>
        <v>175647.58</v>
      </c>
    </row>
    <row r="129" spans="1:15" ht="28.8" hidden="1" x14ac:dyDescent="0.3">
      <c r="A129" s="4">
        <v>107</v>
      </c>
      <c r="B129" s="4" t="s">
        <v>243</v>
      </c>
      <c r="C129" s="4">
        <v>31201615</v>
      </c>
      <c r="D129" s="4" t="s">
        <v>11</v>
      </c>
      <c r="E129" s="98" t="s">
        <v>244</v>
      </c>
      <c r="F129" s="4">
        <v>1</v>
      </c>
      <c r="G129" s="4" t="s">
        <v>202</v>
      </c>
      <c r="H129" s="10">
        <v>80</v>
      </c>
      <c r="I129" s="92"/>
      <c r="J129" s="104">
        <f t="shared" si="11"/>
        <v>1</v>
      </c>
      <c r="K129" s="74">
        <v>552081.82999999996</v>
      </c>
      <c r="L129" s="75">
        <v>463934.31</v>
      </c>
      <c r="M129" s="75">
        <v>88147.520000000004</v>
      </c>
      <c r="N129" s="75">
        <v>552081.82999999996</v>
      </c>
      <c r="O129" s="76">
        <f t="shared" si="12"/>
        <v>552081.82999999996</v>
      </c>
    </row>
    <row r="130" spans="1:15" ht="28.8" hidden="1" x14ac:dyDescent="0.3">
      <c r="A130" s="4">
        <v>108</v>
      </c>
      <c r="B130" s="4" t="s">
        <v>245</v>
      </c>
      <c r="C130" s="4">
        <v>12164201</v>
      </c>
      <c r="D130" s="4" t="s">
        <v>11</v>
      </c>
      <c r="E130" s="98" t="s">
        <v>246</v>
      </c>
      <c r="F130" s="4">
        <v>10</v>
      </c>
      <c r="G130" s="4" t="s">
        <v>202</v>
      </c>
      <c r="H130" s="10">
        <v>100</v>
      </c>
      <c r="I130" s="92"/>
      <c r="J130" s="104">
        <f t="shared" si="11"/>
        <v>10</v>
      </c>
      <c r="K130" s="74">
        <v>99087.42</v>
      </c>
      <c r="L130" s="75">
        <v>83266.740000000005</v>
      </c>
      <c r="M130" s="75">
        <v>15820.68</v>
      </c>
      <c r="N130" s="75">
        <v>99087.42</v>
      </c>
      <c r="O130" s="76">
        <f t="shared" si="12"/>
        <v>990874.2</v>
      </c>
    </row>
    <row r="131" spans="1:15" ht="57.6" hidden="1" x14ac:dyDescent="0.3">
      <c r="A131" s="4">
        <v>109</v>
      </c>
      <c r="B131" s="4" t="s">
        <v>247</v>
      </c>
      <c r="C131" s="4">
        <v>47101606</v>
      </c>
      <c r="D131" s="4" t="s">
        <v>11</v>
      </c>
      <c r="E131" s="98" t="s">
        <v>248</v>
      </c>
      <c r="F131" s="4">
        <v>2</v>
      </c>
      <c r="G131" s="4" t="s">
        <v>202</v>
      </c>
      <c r="H131" s="10">
        <v>80</v>
      </c>
      <c r="I131" s="92"/>
      <c r="J131" s="104">
        <f t="shared" si="11"/>
        <v>2</v>
      </c>
      <c r="K131" s="74">
        <v>119655.82</v>
      </c>
      <c r="L131" s="75">
        <v>100551.11</v>
      </c>
      <c r="M131" s="75">
        <v>19104.71</v>
      </c>
      <c r="N131" s="75">
        <v>119655.82</v>
      </c>
      <c r="O131" s="76">
        <f t="shared" si="12"/>
        <v>239311.64</v>
      </c>
    </row>
    <row r="132" spans="1:15" ht="28.8" hidden="1" x14ac:dyDescent="0.3">
      <c r="A132" s="4">
        <v>110</v>
      </c>
      <c r="B132" s="4" t="s">
        <v>249</v>
      </c>
      <c r="C132" s="4">
        <v>31201610</v>
      </c>
      <c r="D132" s="4" t="s">
        <v>11</v>
      </c>
      <c r="E132" s="98" t="s">
        <v>250</v>
      </c>
      <c r="F132" s="4">
        <v>3</v>
      </c>
      <c r="G132" s="4" t="s">
        <v>202</v>
      </c>
      <c r="H132" s="10">
        <v>70</v>
      </c>
      <c r="I132" s="92"/>
      <c r="J132" s="104">
        <f t="shared" si="11"/>
        <v>3</v>
      </c>
      <c r="K132" s="74">
        <v>127083.29</v>
      </c>
      <c r="L132" s="75">
        <v>106792.68</v>
      </c>
      <c r="M132" s="75">
        <v>20290.61</v>
      </c>
      <c r="N132" s="75">
        <v>127083.29</v>
      </c>
      <c r="O132" s="76">
        <f t="shared" si="12"/>
        <v>381249.87</v>
      </c>
    </row>
    <row r="133" spans="1:15" ht="28.8" hidden="1" x14ac:dyDescent="0.3">
      <c r="A133" s="4">
        <v>111</v>
      </c>
      <c r="B133" s="4" t="s">
        <v>251</v>
      </c>
      <c r="C133" s="4">
        <v>31201601</v>
      </c>
      <c r="D133" s="4" t="s">
        <v>11</v>
      </c>
      <c r="E133" s="98" t="s">
        <v>252</v>
      </c>
      <c r="F133" s="4">
        <v>3</v>
      </c>
      <c r="G133" s="4" t="s">
        <v>202</v>
      </c>
      <c r="H133" s="10">
        <v>70</v>
      </c>
      <c r="I133" s="92"/>
      <c r="J133" s="104">
        <f t="shared" si="11"/>
        <v>3</v>
      </c>
      <c r="K133" s="74">
        <v>241923.5</v>
      </c>
      <c r="L133" s="75">
        <v>203297.06</v>
      </c>
      <c r="M133" s="75">
        <v>38626.44</v>
      </c>
      <c r="N133" s="75">
        <v>241923.5</v>
      </c>
      <c r="O133" s="76">
        <f t="shared" si="12"/>
        <v>725770.5</v>
      </c>
    </row>
    <row r="134" spans="1:15" ht="28.8" hidden="1" x14ac:dyDescent="0.3">
      <c r="A134" s="4">
        <v>112</v>
      </c>
      <c r="B134" s="4" t="s">
        <v>253</v>
      </c>
      <c r="C134" s="4">
        <v>15121509</v>
      </c>
      <c r="D134" s="4" t="s">
        <v>254</v>
      </c>
      <c r="E134" s="98" t="s">
        <v>253</v>
      </c>
      <c r="F134" s="4">
        <v>2</v>
      </c>
      <c r="G134" s="4" t="s">
        <v>202</v>
      </c>
      <c r="H134" s="10">
        <v>100</v>
      </c>
      <c r="I134" s="92"/>
      <c r="J134" s="104">
        <f t="shared" si="11"/>
        <v>2</v>
      </c>
      <c r="K134" s="74">
        <v>97128.53</v>
      </c>
      <c r="L134" s="75">
        <v>81620.61</v>
      </c>
      <c r="M134" s="75">
        <v>15507.92</v>
      </c>
      <c r="N134" s="75">
        <v>97128.53</v>
      </c>
      <c r="O134" s="76">
        <f t="shared" si="12"/>
        <v>194257.06</v>
      </c>
    </row>
    <row r="135" spans="1:15" ht="28.8" hidden="1" x14ac:dyDescent="0.3">
      <c r="A135" s="4">
        <v>113</v>
      </c>
      <c r="B135" s="4" t="s">
        <v>255</v>
      </c>
      <c r="C135" s="4">
        <v>31201610</v>
      </c>
      <c r="D135" s="4" t="s">
        <v>11</v>
      </c>
      <c r="E135" s="98" t="s">
        <v>256</v>
      </c>
      <c r="F135" s="4">
        <v>1</v>
      </c>
      <c r="G135" s="4" t="s">
        <v>202</v>
      </c>
      <c r="H135" s="10">
        <v>80</v>
      </c>
      <c r="I135" s="92"/>
      <c r="J135" s="104">
        <f t="shared" si="11"/>
        <v>1</v>
      </c>
      <c r="K135" s="74">
        <v>158262.37</v>
      </c>
      <c r="L135" s="75">
        <v>132993.59</v>
      </c>
      <c r="M135" s="75">
        <v>25268.78</v>
      </c>
      <c r="N135" s="75">
        <v>158262.37</v>
      </c>
      <c r="O135" s="76">
        <f t="shared" si="12"/>
        <v>158262.37</v>
      </c>
    </row>
    <row r="136" spans="1:15" ht="57.6" hidden="1" x14ac:dyDescent="0.3">
      <c r="A136" s="4">
        <v>114</v>
      </c>
      <c r="B136" s="4" t="s">
        <v>257</v>
      </c>
      <c r="C136" s="4">
        <v>31201601</v>
      </c>
      <c r="D136" s="4" t="s">
        <v>187</v>
      </c>
      <c r="E136" s="98" t="s">
        <v>258</v>
      </c>
      <c r="F136" s="4">
        <v>30</v>
      </c>
      <c r="G136" s="4" t="s">
        <v>202</v>
      </c>
      <c r="H136" s="10">
        <v>80</v>
      </c>
      <c r="I136" s="92"/>
      <c r="J136" s="104">
        <f t="shared" si="11"/>
        <v>30</v>
      </c>
      <c r="K136" s="74">
        <v>1199904.6200000001</v>
      </c>
      <c r="L136" s="75">
        <v>1008323.21</v>
      </c>
      <c r="M136" s="75">
        <v>191581.41</v>
      </c>
      <c r="N136" s="75">
        <v>1199904.6200000001</v>
      </c>
      <c r="O136" s="76">
        <f t="shared" si="12"/>
        <v>35997138.600000001</v>
      </c>
    </row>
    <row r="137" spans="1:15" ht="28.8" hidden="1" x14ac:dyDescent="0.3">
      <c r="A137" s="4">
        <v>115</v>
      </c>
      <c r="B137" s="4" t="s">
        <v>259</v>
      </c>
      <c r="C137" s="4">
        <v>31201610</v>
      </c>
      <c r="D137" s="4" t="s">
        <v>11</v>
      </c>
      <c r="E137" s="98" t="s">
        <v>260</v>
      </c>
      <c r="F137" s="4">
        <v>3</v>
      </c>
      <c r="G137" s="4" t="s">
        <v>202</v>
      </c>
      <c r="H137" s="10">
        <v>80</v>
      </c>
      <c r="I137" s="92"/>
      <c r="J137" s="104">
        <f t="shared" si="11"/>
        <v>3</v>
      </c>
      <c r="K137" s="74">
        <v>112391.58</v>
      </c>
      <c r="L137" s="75">
        <v>94446.71</v>
      </c>
      <c r="M137" s="75">
        <v>17944.87</v>
      </c>
      <c r="N137" s="75">
        <v>112391.58</v>
      </c>
      <c r="O137" s="76">
        <f t="shared" si="12"/>
        <v>337174.74</v>
      </c>
    </row>
    <row r="138" spans="1:15" ht="28.8" hidden="1" x14ac:dyDescent="0.3">
      <c r="A138" s="4">
        <v>116</v>
      </c>
      <c r="B138" s="4" t="s">
        <v>261</v>
      </c>
      <c r="C138" s="4">
        <v>31201600</v>
      </c>
      <c r="D138" s="4" t="s">
        <v>11</v>
      </c>
      <c r="E138" s="98" t="s">
        <v>262</v>
      </c>
      <c r="F138" s="4">
        <v>10</v>
      </c>
      <c r="G138" s="4" t="s">
        <v>202</v>
      </c>
      <c r="H138" s="10">
        <v>70</v>
      </c>
      <c r="I138" s="92"/>
      <c r="J138" s="104">
        <f t="shared" si="11"/>
        <v>10</v>
      </c>
      <c r="K138" s="74">
        <v>891215.47</v>
      </c>
      <c r="L138" s="75">
        <v>748920.56</v>
      </c>
      <c r="M138" s="75">
        <v>142294.91</v>
      </c>
      <c r="N138" s="75">
        <v>891215.47</v>
      </c>
      <c r="O138" s="76">
        <f t="shared" si="12"/>
        <v>8912154.6999999993</v>
      </c>
    </row>
    <row r="139" spans="1:15" ht="43.2" hidden="1" x14ac:dyDescent="0.3">
      <c r="A139" s="4">
        <v>117</v>
      </c>
      <c r="B139" s="4" t="s">
        <v>263</v>
      </c>
      <c r="C139" s="4">
        <v>47101606</v>
      </c>
      <c r="D139" s="4" t="s">
        <v>230</v>
      </c>
      <c r="E139" s="98" t="s">
        <v>264</v>
      </c>
      <c r="F139" s="4">
        <v>3</v>
      </c>
      <c r="G139" s="4" t="s">
        <v>202</v>
      </c>
      <c r="H139" s="10">
        <v>80</v>
      </c>
      <c r="I139" s="92"/>
      <c r="J139" s="104">
        <f t="shared" si="11"/>
        <v>3</v>
      </c>
      <c r="K139" s="74">
        <v>346234.64</v>
      </c>
      <c r="L139" s="75">
        <v>290953.48</v>
      </c>
      <c r="M139" s="75">
        <v>55281.16</v>
      </c>
      <c r="N139" s="75">
        <v>346234.64</v>
      </c>
      <c r="O139" s="76">
        <f t="shared" si="12"/>
        <v>1038703.92</v>
      </c>
    </row>
    <row r="140" spans="1:15" ht="57.6" hidden="1" x14ac:dyDescent="0.3">
      <c r="A140" s="4">
        <v>118</v>
      </c>
      <c r="B140" s="4" t="s">
        <v>265</v>
      </c>
      <c r="C140" s="4">
        <v>31201601</v>
      </c>
      <c r="D140" s="4" t="s">
        <v>187</v>
      </c>
      <c r="E140" s="98" t="s">
        <v>266</v>
      </c>
      <c r="F140" s="4">
        <v>2</v>
      </c>
      <c r="G140" s="4" t="s">
        <v>202</v>
      </c>
      <c r="H140" s="10">
        <v>80</v>
      </c>
      <c r="I140" s="92"/>
      <c r="J140" s="104">
        <f t="shared" si="11"/>
        <v>2</v>
      </c>
      <c r="K140" s="74">
        <v>2461922.54</v>
      </c>
      <c r="L140" s="75">
        <v>2068842.47</v>
      </c>
      <c r="M140" s="75">
        <v>393080.07</v>
      </c>
      <c r="N140" s="75">
        <v>2461922.54</v>
      </c>
      <c r="O140" s="76">
        <f t="shared" si="12"/>
        <v>4923845.08</v>
      </c>
    </row>
    <row r="141" spans="1:15" ht="57.6" hidden="1" x14ac:dyDescent="0.3">
      <c r="A141" s="4">
        <v>119</v>
      </c>
      <c r="B141" s="4" t="s">
        <v>267</v>
      </c>
      <c r="C141" s="4">
        <v>31201601</v>
      </c>
      <c r="D141" s="4" t="s">
        <v>187</v>
      </c>
      <c r="E141" s="98" t="s">
        <v>268</v>
      </c>
      <c r="F141" s="4">
        <v>4</v>
      </c>
      <c r="G141" s="4" t="s">
        <v>202</v>
      </c>
      <c r="H141" s="10">
        <v>80</v>
      </c>
      <c r="I141" s="92"/>
      <c r="J141" s="104">
        <f t="shared" si="11"/>
        <v>4</v>
      </c>
      <c r="K141" s="74">
        <v>1330252.75</v>
      </c>
      <c r="L141" s="75">
        <v>1117859.45</v>
      </c>
      <c r="M141" s="75">
        <v>212393.3</v>
      </c>
      <c r="N141" s="75">
        <v>1330252.75</v>
      </c>
      <c r="O141" s="76">
        <f t="shared" si="12"/>
        <v>5321011</v>
      </c>
    </row>
    <row r="142" spans="1:15" ht="28.8" hidden="1" x14ac:dyDescent="0.3">
      <c r="A142" s="4">
        <v>120</v>
      </c>
      <c r="B142" s="4" t="s">
        <v>269</v>
      </c>
      <c r="C142" s="4">
        <v>31201610</v>
      </c>
      <c r="D142" s="4" t="s">
        <v>230</v>
      </c>
      <c r="E142" s="98" t="s">
        <v>270</v>
      </c>
      <c r="F142" s="4">
        <v>1</v>
      </c>
      <c r="G142" s="4" t="s">
        <v>202</v>
      </c>
      <c r="H142" s="10">
        <v>70</v>
      </c>
      <c r="I142" s="92"/>
      <c r="J142" s="104">
        <f t="shared" si="11"/>
        <v>1</v>
      </c>
      <c r="K142" s="74">
        <v>438874.03</v>
      </c>
      <c r="L142" s="75">
        <v>368801.71</v>
      </c>
      <c r="M142" s="75">
        <v>70072.320000000007</v>
      </c>
      <c r="N142" s="75">
        <v>438874.03</v>
      </c>
      <c r="O142" s="76">
        <f t="shared" si="12"/>
        <v>438874.03</v>
      </c>
    </row>
    <row r="143" spans="1:15" ht="43.2" hidden="1" x14ac:dyDescent="0.3">
      <c r="A143" s="4">
        <v>121</v>
      </c>
      <c r="B143" s="4" t="s">
        <v>271</v>
      </c>
      <c r="C143" s="4">
        <v>47101606</v>
      </c>
      <c r="D143" s="4" t="s">
        <v>69</v>
      </c>
      <c r="E143" s="98" t="s">
        <v>272</v>
      </c>
      <c r="F143" s="4">
        <v>1</v>
      </c>
      <c r="G143" s="4" t="s">
        <v>202</v>
      </c>
      <c r="H143" s="10">
        <v>80</v>
      </c>
      <c r="I143" s="92"/>
      <c r="J143" s="104">
        <f t="shared" si="11"/>
        <v>1</v>
      </c>
      <c r="K143" s="74">
        <v>394880.52</v>
      </c>
      <c r="L143" s="75">
        <v>331832.37</v>
      </c>
      <c r="M143" s="75">
        <v>63048.15</v>
      </c>
      <c r="N143" s="75">
        <v>394880.52</v>
      </c>
      <c r="O143" s="76">
        <f t="shared" si="12"/>
        <v>394880.52</v>
      </c>
    </row>
    <row r="144" spans="1:15" ht="28.8" hidden="1" x14ac:dyDescent="0.3">
      <c r="A144" s="4">
        <v>122</v>
      </c>
      <c r="B144" s="4" t="s">
        <v>273</v>
      </c>
      <c r="C144" s="4">
        <v>31201610</v>
      </c>
      <c r="D144" s="4" t="s">
        <v>230</v>
      </c>
      <c r="E144" s="98" t="s">
        <v>274</v>
      </c>
      <c r="F144" s="4">
        <v>3</v>
      </c>
      <c r="G144" s="4" t="s">
        <v>202</v>
      </c>
      <c r="H144" s="10">
        <v>80</v>
      </c>
      <c r="I144" s="92"/>
      <c r="J144" s="104">
        <f t="shared" si="11"/>
        <v>3</v>
      </c>
      <c r="K144" s="74">
        <v>511842.86</v>
      </c>
      <c r="L144" s="75">
        <v>430120.05</v>
      </c>
      <c r="M144" s="75">
        <v>81722.81</v>
      </c>
      <c r="N144" s="75">
        <v>511842.86</v>
      </c>
      <c r="O144" s="76">
        <f t="shared" si="12"/>
        <v>1535528.58</v>
      </c>
    </row>
    <row r="145" spans="1:15" ht="28.8" hidden="1" x14ac:dyDescent="0.3">
      <c r="A145" s="4">
        <v>123</v>
      </c>
      <c r="B145" s="4" t="s">
        <v>275</v>
      </c>
      <c r="C145" s="4">
        <v>31201610</v>
      </c>
      <c r="D145" s="4" t="s">
        <v>11</v>
      </c>
      <c r="E145" s="98" t="s">
        <v>276</v>
      </c>
      <c r="F145" s="4">
        <v>10</v>
      </c>
      <c r="G145" s="4" t="s">
        <v>202</v>
      </c>
      <c r="H145" s="10">
        <v>80</v>
      </c>
      <c r="I145" s="92"/>
      <c r="J145" s="104">
        <f t="shared" si="11"/>
        <v>10</v>
      </c>
      <c r="K145" s="74">
        <v>301180.06</v>
      </c>
      <c r="L145" s="75">
        <v>253092.49</v>
      </c>
      <c r="M145" s="75">
        <v>48087.57</v>
      </c>
      <c r="N145" s="75">
        <v>301180.06</v>
      </c>
      <c r="O145" s="76">
        <f t="shared" si="12"/>
        <v>3011800.6</v>
      </c>
    </row>
    <row r="146" spans="1:15" ht="57.6" hidden="1" x14ac:dyDescent="0.3">
      <c r="A146" s="4">
        <v>124</v>
      </c>
      <c r="B146" s="4" t="s">
        <v>277</v>
      </c>
      <c r="C146" s="4">
        <v>31201601</v>
      </c>
      <c r="D146" s="4" t="s">
        <v>187</v>
      </c>
      <c r="E146" s="98" t="s">
        <v>278</v>
      </c>
      <c r="F146" s="4">
        <v>8</v>
      </c>
      <c r="G146" s="4" t="s">
        <v>202</v>
      </c>
      <c r="H146" s="10">
        <v>80</v>
      </c>
      <c r="I146" s="92"/>
      <c r="J146" s="104">
        <f t="shared" si="11"/>
        <v>8</v>
      </c>
      <c r="K146" s="74">
        <v>1417423.55</v>
      </c>
      <c r="L146" s="75">
        <v>1191112.23</v>
      </c>
      <c r="M146" s="75">
        <v>226311.32</v>
      </c>
      <c r="N146" s="75">
        <v>1417423.55</v>
      </c>
      <c r="O146" s="76">
        <f t="shared" si="12"/>
        <v>11339388.4</v>
      </c>
    </row>
    <row r="147" spans="1:15" ht="43.2" hidden="1" x14ac:dyDescent="0.3">
      <c r="A147" s="4">
        <v>125</v>
      </c>
      <c r="B147" s="4" t="s">
        <v>279</v>
      </c>
      <c r="C147" s="4">
        <v>31201610</v>
      </c>
      <c r="D147" s="4" t="s">
        <v>11</v>
      </c>
      <c r="E147" s="98" t="s">
        <v>280</v>
      </c>
      <c r="F147" s="4">
        <v>1</v>
      </c>
      <c r="G147" s="4" t="s">
        <v>202</v>
      </c>
      <c r="H147" s="10">
        <v>80</v>
      </c>
      <c r="I147" s="92"/>
      <c r="J147" s="104">
        <f t="shared" si="11"/>
        <v>1</v>
      </c>
      <c r="K147" s="74">
        <v>923863.71</v>
      </c>
      <c r="L147" s="75">
        <v>776356.06</v>
      </c>
      <c r="M147" s="75">
        <v>147507.65</v>
      </c>
      <c r="N147" s="75">
        <v>923863.71</v>
      </c>
      <c r="O147" s="76">
        <f t="shared" si="12"/>
        <v>923863.71</v>
      </c>
    </row>
    <row r="148" spans="1:15" ht="28.8" hidden="1" x14ac:dyDescent="0.3">
      <c r="A148" s="4">
        <v>126</v>
      </c>
      <c r="B148" s="4" t="s">
        <v>281</v>
      </c>
      <c r="C148" s="4">
        <v>31201600</v>
      </c>
      <c r="D148" s="4" t="s">
        <v>282</v>
      </c>
      <c r="E148" s="98" t="s">
        <v>283</v>
      </c>
      <c r="F148" s="4">
        <v>1</v>
      </c>
      <c r="G148" s="4" t="s">
        <v>202</v>
      </c>
      <c r="H148" s="10">
        <v>80</v>
      </c>
      <c r="I148" s="92"/>
      <c r="J148" s="104">
        <f t="shared" si="11"/>
        <v>1</v>
      </c>
      <c r="K148" s="74">
        <v>1204067.28</v>
      </c>
      <c r="L148" s="75">
        <v>1011821.24</v>
      </c>
      <c r="M148" s="75">
        <v>192246.04</v>
      </c>
      <c r="N148" s="75">
        <v>1204067.28</v>
      </c>
      <c r="O148" s="76">
        <f t="shared" si="12"/>
        <v>1204067.28</v>
      </c>
    </row>
    <row r="149" spans="1:15" ht="28.8" hidden="1" x14ac:dyDescent="0.3">
      <c r="A149" s="4">
        <v>127</v>
      </c>
      <c r="B149" s="4" t="s">
        <v>284</v>
      </c>
      <c r="C149" s="4">
        <v>31201610</v>
      </c>
      <c r="D149" s="4" t="s">
        <v>282</v>
      </c>
      <c r="E149" s="98" t="s">
        <v>285</v>
      </c>
      <c r="F149" s="4">
        <v>1</v>
      </c>
      <c r="G149" s="4" t="s">
        <v>202</v>
      </c>
      <c r="H149" s="10">
        <v>80</v>
      </c>
      <c r="I149" s="92"/>
      <c r="J149" s="104">
        <f t="shared" si="11"/>
        <v>1</v>
      </c>
      <c r="K149" s="74">
        <v>527187.54</v>
      </c>
      <c r="L149" s="75">
        <v>443014.74</v>
      </c>
      <c r="M149" s="75">
        <v>84172.800000000003</v>
      </c>
      <c r="N149" s="75">
        <v>527187.54</v>
      </c>
      <c r="O149" s="76">
        <f t="shared" si="12"/>
        <v>527187.54</v>
      </c>
    </row>
    <row r="150" spans="1:15" ht="28.8" hidden="1" x14ac:dyDescent="0.3">
      <c r="A150" s="4">
        <v>128</v>
      </c>
      <c r="B150" s="4" t="s">
        <v>286</v>
      </c>
      <c r="C150" s="4">
        <v>31201600</v>
      </c>
      <c r="D150" s="4" t="s">
        <v>282</v>
      </c>
      <c r="E150" s="98" t="s">
        <v>287</v>
      </c>
      <c r="F150" s="4">
        <v>2</v>
      </c>
      <c r="G150" s="4" t="s">
        <v>202</v>
      </c>
      <c r="H150" s="10">
        <v>70</v>
      </c>
      <c r="I150" s="92"/>
      <c r="J150" s="104">
        <f t="shared" si="11"/>
        <v>2</v>
      </c>
      <c r="K150" s="74">
        <v>215804.91</v>
      </c>
      <c r="L150" s="75">
        <v>181348.66</v>
      </c>
      <c r="M150" s="75">
        <v>34456.25</v>
      </c>
      <c r="N150" s="75">
        <v>215804.91</v>
      </c>
      <c r="O150" s="76">
        <f t="shared" si="12"/>
        <v>431609.82</v>
      </c>
    </row>
    <row r="151" spans="1:15" ht="43.2" hidden="1" x14ac:dyDescent="0.3">
      <c r="A151" s="4">
        <v>129</v>
      </c>
      <c r="B151" s="4" t="s">
        <v>288</v>
      </c>
      <c r="C151" s="4">
        <v>31201622</v>
      </c>
      <c r="D151" s="4" t="s">
        <v>187</v>
      </c>
      <c r="E151" s="98" t="s">
        <v>289</v>
      </c>
      <c r="F151" s="4">
        <v>2</v>
      </c>
      <c r="G151" s="4" t="s">
        <v>202</v>
      </c>
      <c r="H151" s="10">
        <v>80</v>
      </c>
      <c r="I151" s="92"/>
      <c r="J151" s="104">
        <f t="shared" si="11"/>
        <v>2</v>
      </c>
      <c r="K151" s="74">
        <v>1793123.24</v>
      </c>
      <c r="L151" s="75">
        <v>1506826.25</v>
      </c>
      <c r="M151" s="75">
        <v>286296.99</v>
      </c>
      <c r="N151" s="75">
        <v>1793123.24</v>
      </c>
      <c r="O151" s="76">
        <f t="shared" si="12"/>
        <v>3586246.48</v>
      </c>
    </row>
    <row r="152" spans="1:15" ht="43.2" hidden="1" x14ac:dyDescent="0.3">
      <c r="A152" s="4">
        <v>130</v>
      </c>
      <c r="B152" s="4" t="s">
        <v>290</v>
      </c>
      <c r="C152" s="4">
        <v>47101606</v>
      </c>
      <c r="D152" s="4" t="s">
        <v>69</v>
      </c>
      <c r="E152" s="98" t="s">
        <v>291</v>
      </c>
      <c r="F152" s="4">
        <v>1</v>
      </c>
      <c r="G152" s="4" t="s">
        <v>202</v>
      </c>
      <c r="H152" s="10">
        <v>70</v>
      </c>
      <c r="I152" s="92"/>
      <c r="J152" s="104">
        <f t="shared" si="11"/>
        <v>1</v>
      </c>
      <c r="K152" s="74">
        <v>787394.05</v>
      </c>
      <c r="L152" s="75">
        <v>661675.67000000004</v>
      </c>
      <c r="M152" s="75">
        <v>125718.38</v>
      </c>
      <c r="N152" s="75">
        <v>787394.05</v>
      </c>
      <c r="O152" s="76">
        <f t="shared" si="12"/>
        <v>787394.05</v>
      </c>
    </row>
    <row r="153" spans="1:15" ht="28.8" hidden="1" x14ac:dyDescent="0.3">
      <c r="A153" s="4">
        <v>131</v>
      </c>
      <c r="B153" s="4" t="s">
        <v>292</v>
      </c>
      <c r="C153" s="4">
        <v>31201600</v>
      </c>
      <c r="D153" s="4" t="s">
        <v>11</v>
      </c>
      <c r="E153" s="98" t="s">
        <v>293</v>
      </c>
      <c r="F153" s="4">
        <v>5</v>
      </c>
      <c r="G153" s="4" t="s">
        <v>202</v>
      </c>
      <c r="H153" s="10">
        <v>70</v>
      </c>
      <c r="I153" s="92"/>
      <c r="J153" s="104">
        <f t="shared" si="11"/>
        <v>5</v>
      </c>
      <c r="K153" s="74">
        <v>880196.69</v>
      </c>
      <c r="L153" s="75">
        <v>739661.08</v>
      </c>
      <c r="M153" s="75">
        <v>140535.60999999999</v>
      </c>
      <c r="N153" s="75">
        <v>880196.69</v>
      </c>
      <c r="O153" s="76">
        <f t="shared" si="12"/>
        <v>4400983.4499999993</v>
      </c>
    </row>
    <row r="154" spans="1:15" ht="28.8" hidden="1" x14ac:dyDescent="0.3">
      <c r="A154" s="4">
        <v>132</v>
      </c>
      <c r="B154" s="4" t="s">
        <v>294</v>
      </c>
      <c r="C154" s="4">
        <v>31201610</v>
      </c>
      <c r="D154" s="4" t="s">
        <v>69</v>
      </c>
      <c r="E154" s="98" t="s">
        <v>295</v>
      </c>
      <c r="F154" s="4">
        <v>3</v>
      </c>
      <c r="G154" s="4" t="s">
        <v>202</v>
      </c>
      <c r="H154" s="10">
        <v>70</v>
      </c>
      <c r="I154" s="92"/>
      <c r="J154" s="104">
        <f t="shared" si="11"/>
        <v>3</v>
      </c>
      <c r="K154" s="74">
        <v>880033.44</v>
      </c>
      <c r="L154" s="75">
        <v>739523.9</v>
      </c>
      <c r="M154" s="75">
        <v>140509.54</v>
      </c>
      <c r="N154" s="75">
        <v>880033.44</v>
      </c>
      <c r="O154" s="76">
        <f t="shared" si="12"/>
        <v>2640100.3199999998</v>
      </c>
    </row>
    <row r="155" spans="1:15" ht="43.2" hidden="1" x14ac:dyDescent="0.3">
      <c r="A155" s="4">
        <v>133</v>
      </c>
      <c r="B155" s="4" t="s">
        <v>296</v>
      </c>
      <c r="C155" s="4">
        <v>31201600</v>
      </c>
      <c r="D155" s="4" t="s">
        <v>11</v>
      </c>
      <c r="E155" s="98" t="s">
        <v>297</v>
      </c>
      <c r="F155" s="4">
        <v>1</v>
      </c>
      <c r="G155" s="4" t="s">
        <v>202</v>
      </c>
      <c r="H155" s="10">
        <v>70</v>
      </c>
      <c r="I155" s="92"/>
      <c r="J155" s="104">
        <f t="shared" si="11"/>
        <v>1</v>
      </c>
      <c r="K155" s="74">
        <v>986956.45</v>
      </c>
      <c r="L155" s="75">
        <v>829375.17</v>
      </c>
      <c r="M155" s="75">
        <v>157581.28</v>
      </c>
      <c r="N155" s="75">
        <v>986956.45</v>
      </c>
      <c r="O155" s="76">
        <f t="shared" si="12"/>
        <v>986956.45</v>
      </c>
    </row>
    <row r="156" spans="1:15" ht="28.8" hidden="1" x14ac:dyDescent="0.3">
      <c r="A156" s="4">
        <v>134</v>
      </c>
      <c r="B156" s="4" t="s">
        <v>298</v>
      </c>
      <c r="C156" s="4">
        <v>31201610</v>
      </c>
      <c r="D156" s="4" t="s">
        <v>282</v>
      </c>
      <c r="E156" s="98" t="s">
        <v>299</v>
      </c>
      <c r="F156" s="4">
        <v>1</v>
      </c>
      <c r="G156" s="4" t="s">
        <v>202</v>
      </c>
      <c r="H156" s="10">
        <v>70</v>
      </c>
      <c r="I156" s="92"/>
      <c r="J156" s="104">
        <f t="shared" ref="J156:J176" si="13">I156+F156</f>
        <v>1</v>
      </c>
      <c r="K156" s="74">
        <v>126430.32</v>
      </c>
      <c r="L156" s="75">
        <v>106243.97</v>
      </c>
      <c r="M156" s="75">
        <v>20186.349999999999</v>
      </c>
      <c r="N156" s="75">
        <v>126430.32</v>
      </c>
      <c r="O156" s="76">
        <f t="shared" si="12"/>
        <v>126430.32</v>
      </c>
    </row>
    <row r="157" spans="1:15" ht="43.2" hidden="1" x14ac:dyDescent="0.3">
      <c r="A157" s="4">
        <v>135</v>
      </c>
      <c r="B157" s="4" t="s">
        <v>300</v>
      </c>
      <c r="C157" s="4">
        <v>47101606</v>
      </c>
      <c r="D157" s="4" t="s">
        <v>301</v>
      </c>
      <c r="E157" s="98" t="s">
        <v>302</v>
      </c>
      <c r="F157" s="4">
        <v>1</v>
      </c>
      <c r="G157" s="4" t="s">
        <v>202</v>
      </c>
      <c r="H157" s="10">
        <v>80</v>
      </c>
      <c r="I157" s="92"/>
      <c r="J157" s="104">
        <f t="shared" si="13"/>
        <v>1</v>
      </c>
      <c r="K157" s="74">
        <v>628315.48</v>
      </c>
      <c r="L157" s="75">
        <v>527996.19999999995</v>
      </c>
      <c r="M157" s="75">
        <v>100319.28</v>
      </c>
      <c r="N157" s="75">
        <v>628315.48</v>
      </c>
      <c r="O157" s="76">
        <f t="shared" si="12"/>
        <v>628315.48</v>
      </c>
    </row>
    <row r="158" spans="1:15" ht="28.8" hidden="1" x14ac:dyDescent="0.3">
      <c r="A158" s="4">
        <v>136</v>
      </c>
      <c r="B158" s="4" t="s">
        <v>303</v>
      </c>
      <c r="C158" s="4">
        <v>31201600</v>
      </c>
      <c r="D158" s="4" t="s">
        <v>11</v>
      </c>
      <c r="E158" s="98" t="s">
        <v>304</v>
      </c>
      <c r="F158" s="4">
        <v>1</v>
      </c>
      <c r="G158" s="4" t="s">
        <v>202</v>
      </c>
      <c r="H158" s="10">
        <v>80</v>
      </c>
      <c r="I158" s="92"/>
      <c r="J158" s="104">
        <f t="shared" si="13"/>
        <v>1</v>
      </c>
      <c r="K158" s="74">
        <v>1046539.49</v>
      </c>
      <c r="L158" s="75">
        <v>879444.95</v>
      </c>
      <c r="M158" s="75">
        <v>167094.54</v>
      </c>
      <c r="N158" s="75">
        <v>1046539.49</v>
      </c>
      <c r="O158" s="76">
        <f t="shared" si="12"/>
        <v>1046539.49</v>
      </c>
    </row>
    <row r="159" spans="1:15" ht="43.2" hidden="1" x14ac:dyDescent="0.3">
      <c r="A159" s="4">
        <v>137</v>
      </c>
      <c r="B159" s="4" t="s">
        <v>305</v>
      </c>
      <c r="C159" s="4">
        <v>47101606</v>
      </c>
      <c r="D159" s="4" t="s">
        <v>282</v>
      </c>
      <c r="E159" s="98" t="s">
        <v>306</v>
      </c>
      <c r="F159" s="4">
        <v>1</v>
      </c>
      <c r="G159" s="4" t="s">
        <v>202</v>
      </c>
      <c r="H159" s="10">
        <v>70</v>
      </c>
      <c r="I159" s="92"/>
      <c r="J159" s="104">
        <f t="shared" si="13"/>
        <v>1</v>
      </c>
      <c r="K159" s="74">
        <v>820205.54</v>
      </c>
      <c r="L159" s="75">
        <v>689248.35</v>
      </c>
      <c r="M159" s="75">
        <v>130957.19</v>
      </c>
      <c r="N159" s="75">
        <v>820205.54</v>
      </c>
      <c r="O159" s="76">
        <f t="shared" si="12"/>
        <v>820205.54</v>
      </c>
    </row>
    <row r="160" spans="1:15" ht="28.8" hidden="1" x14ac:dyDescent="0.3">
      <c r="A160" s="4">
        <v>138</v>
      </c>
      <c r="B160" s="4" t="s">
        <v>307</v>
      </c>
      <c r="C160" s="4">
        <v>31201610</v>
      </c>
      <c r="D160" s="4" t="s">
        <v>11</v>
      </c>
      <c r="E160" s="98" t="s">
        <v>308</v>
      </c>
      <c r="F160" s="4">
        <v>3</v>
      </c>
      <c r="G160" s="4" t="s">
        <v>202</v>
      </c>
      <c r="H160" s="10">
        <v>80</v>
      </c>
      <c r="I160" s="92"/>
      <c r="J160" s="104">
        <f t="shared" si="13"/>
        <v>3</v>
      </c>
      <c r="K160" s="74">
        <v>436751.9</v>
      </c>
      <c r="L160" s="75">
        <v>367018.4</v>
      </c>
      <c r="M160" s="75">
        <v>69733.5</v>
      </c>
      <c r="N160" s="75">
        <v>436751.9</v>
      </c>
      <c r="O160" s="76">
        <f t="shared" si="12"/>
        <v>1310255.7000000002</v>
      </c>
    </row>
    <row r="161" spans="1:15" ht="28.8" hidden="1" x14ac:dyDescent="0.3">
      <c r="A161" s="4">
        <v>139</v>
      </c>
      <c r="B161" s="4" t="s">
        <v>309</v>
      </c>
      <c r="C161" s="4">
        <v>31201600</v>
      </c>
      <c r="D161" s="4" t="s">
        <v>11</v>
      </c>
      <c r="E161" s="98" t="s">
        <v>310</v>
      </c>
      <c r="F161" s="4">
        <v>1</v>
      </c>
      <c r="G161" s="4" t="s">
        <v>202</v>
      </c>
      <c r="H161" s="10">
        <v>70</v>
      </c>
      <c r="I161" s="92"/>
      <c r="J161" s="104">
        <f t="shared" si="13"/>
        <v>1</v>
      </c>
      <c r="K161" s="74">
        <v>1502880.33</v>
      </c>
      <c r="L161" s="75">
        <v>1262924.6499999999</v>
      </c>
      <c r="M161" s="75">
        <v>239955.68</v>
      </c>
      <c r="N161" s="75">
        <v>1502880.33</v>
      </c>
      <c r="O161" s="76">
        <f t="shared" si="12"/>
        <v>1502880.33</v>
      </c>
    </row>
    <row r="162" spans="1:15" ht="28.8" hidden="1" x14ac:dyDescent="0.3">
      <c r="A162" s="4">
        <v>140</v>
      </c>
      <c r="B162" s="4" t="s">
        <v>311</v>
      </c>
      <c r="C162" s="4">
        <v>31201610</v>
      </c>
      <c r="D162" s="4" t="s">
        <v>187</v>
      </c>
      <c r="E162" s="98" t="s">
        <v>312</v>
      </c>
      <c r="F162" s="4">
        <v>5</v>
      </c>
      <c r="G162" s="4" t="s">
        <v>202</v>
      </c>
      <c r="H162" s="10">
        <v>70</v>
      </c>
      <c r="I162" s="92"/>
      <c r="J162" s="104">
        <f t="shared" si="13"/>
        <v>5</v>
      </c>
      <c r="K162" s="74">
        <v>1531529.18</v>
      </c>
      <c r="L162" s="75">
        <v>1286999.31</v>
      </c>
      <c r="M162" s="75">
        <v>244529.87</v>
      </c>
      <c r="N162" s="75">
        <v>1531529.18</v>
      </c>
      <c r="O162" s="76">
        <f t="shared" si="12"/>
        <v>7657645.8999999994</v>
      </c>
    </row>
    <row r="163" spans="1:15" ht="28.8" hidden="1" x14ac:dyDescent="0.3">
      <c r="A163" s="4">
        <v>141</v>
      </c>
      <c r="B163" s="4" t="s">
        <v>313</v>
      </c>
      <c r="C163" s="4">
        <v>47101606</v>
      </c>
      <c r="D163" s="4" t="s">
        <v>187</v>
      </c>
      <c r="E163" s="98" t="s">
        <v>314</v>
      </c>
      <c r="F163" s="4">
        <v>1</v>
      </c>
      <c r="G163" s="4" t="s">
        <v>202</v>
      </c>
      <c r="H163" s="10">
        <v>70</v>
      </c>
      <c r="I163" s="92"/>
      <c r="J163" s="104">
        <f t="shared" si="13"/>
        <v>1</v>
      </c>
      <c r="K163" s="74">
        <v>2195920.96</v>
      </c>
      <c r="L163" s="75">
        <v>1845311.73</v>
      </c>
      <c r="M163" s="75">
        <v>350609.23</v>
      </c>
      <c r="N163" s="75">
        <v>2195920.96</v>
      </c>
      <c r="O163" s="76">
        <f t="shared" si="12"/>
        <v>2195920.96</v>
      </c>
    </row>
    <row r="164" spans="1:15" ht="28.8" hidden="1" x14ac:dyDescent="0.3">
      <c r="A164" s="4">
        <v>142</v>
      </c>
      <c r="B164" s="4" t="s">
        <v>315</v>
      </c>
      <c r="C164" s="4">
        <v>31201610</v>
      </c>
      <c r="D164" s="4" t="s">
        <v>316</v>
      </c>
      <c r="E164" s="98" t="s">
        <v>317</v>
      </c>
      <c r="F164" s="4">
        <v>3</v>
      </c>
      <c r="G164" s="4" t="s">
        <v>202</v>
      </c>
      <c r="H164" s="10">
        <v>70</v>
      </c>
      <c r="I164" s="92"/>
      <c r="J164" s="104">
        <f t="shared" si="13"/>
        <v>3</v>
      </c>
      <c r="K164" s="74">
        <v>1432033.65</v>
      </c>
      <c r="L164" s="75">
        <v>1203389.6200000001</v>
      </c>
      <c r="M164" s="75">
        <v>228644.03</v>
      </c>
      <c r="N164" s="75">
        <v>1432033.65</v>
      </c>
      <c r="O164" s="76">
        <f t="shared" si="12"/>
        <v>4296100.9499999993</v>
      </c>
    </row>
    <row r="165" spans="1:15" ht="72" hidden="1" customHeight="1" x14ac:dyDescent="0.3">
      <c r="A165" s="4">
        <v>143</v>
      </c>
      <c r="B165" s="4" t="s">
        <v>318</v>
      </c>
      <c r="C165" s="4">
        <v>31201600</v>
      </c>
      <c r="D165" s="4" t="s">
        <v>187</v>
      </c>
      <c r="E165" s="98" t="s">
        <v>319</v>
      </c>
      <c r="F165" s="4">
        <v>4</v>
      </c>
      <c r="G165" s="4" t="s">
        <v>202</v>
      </c>
      <c r="H165" s="10">
        <v>70</v>
      </c>
      <c r="I165" s="92"/>
      <c r="J165" s="104">
        <f t="shared" si="13"/>
        <v>4</v>
      </c>
      <c r="K165" s="74">
        <v>2366426.42</v>
      </c>
      <c r="L165" s="75">
        <v>1988593.63</v>
      </c>
      <c r="M165" s="75">
        <v>377832.79</v>
      </c>
      <c r="N165" s="75">
        <v>2366426.42</v>
      </c>
      <c r="O165" s="76">
        <f t="shared" si="12"/>
        <v>9465705.6799999997</v>
      </c>
    </row>
    <row r="166" spans="1:15" ht="39" hidden="1" customHeight="1" x14ac:dyDescent="0.3">
      <c r="A166" s="4">
        <v>144</v>
      </c>
      <c r="B166" s="4" t="s">
        <v>320</v>
      </c>
      <c r="C166" s="4">
        <v>13111000</v>
      </c>
      <c r="D166" s="4" t="s">
        <v>69</v>
      </c>
      <c r="E166" s="98" t="s">
        <v>320</v>
      </c>
      <c r="F166" s="4">
        <v>1</v>
      </c>
      <c r="G166" s="4" t="s">
        <v>202</v>
      </c>
      <c r="H166" s="10">
        <v>70</v>
      </c>
      <c r="I166" s="92"/>
      <c r="J166" s="104">
        <f t="shared" si="13"/>
        <v>1</v>
      </c>
      <c r="K166" s="74">
        <v>1794674.03</v>
      </c>
      <c r="L166" s="75">
        <v>1508129.44</v>
      </c>
      <c r="M166" s="75">
        <v>286544.59000000003</v>
      </c>
      <c r="N166" s="75">
        <v>1794674.03</v>
      </c>
      <c r="O166" s="76">
        <f t="shared" si="12"/>
        <v>1794674.03</v>
      </c>
    </row>
    <row r="167" spans="1:15" ht="32.25" hidden="1" customHeight="1" x14ac:dyDescent="0.3">
      <c r="A167" s="4">
        <v>145</v>
      </c>
      <c r="B167" s="4" t="s">
        <v>321</v>
      </c>
      <c r="C167" s="4">
        <v>31201610</v>
      </c>
      <c r="D167" s="4" t="s">
        <v>69</v>
      </c>
      <c r="E167" s="98" t="s">
        <v>322</v>
      </c>
      <c r="F167" s="4">
        <v>1</v>
      </c>
      <c r="G167" s="4" t="s">
        <v>202</v>
      </c>
      <c r="H167" s="10">
        <v>80</v>
      </c>
      <c r="I167" s="92"/>
      <c r="J167" s="104">
        <f t="shared" si="13"/>
        <v>1</v>
      </c>
      <c r="K167" s="74">
        <v>3280903.76</v>
      </c>
      <c r="L167" s="75">
        <v>2757061.98</v>
      </c>
      <c r="M167" s="75">
        <v>523841.78</v>
      </c>
      <c r="N167" s="75">
        <v>3280903.76</v>
      </c>
      <c r="O167" s="76">
        <f t="shared" si="12"/>
        <v>3280903.76</v>
      </c>
    </row>
    <row r="168" spans="1:15" ht="28.8" hidden="1" x14ac:dyDescent="0.3">
      <c r="A168" s="4">
        <v>146</v>
      </c>
      <c r="B168" s="4" t="s">
        <v>323</v>
      </c>
      <c r="C168" s="4">
        <v>31201600</v>
      </c>
      <c r="D168" s="4" t="s">
        <v>230</v>
      </c>
      <c r="E168" s="98" t="s">
        <v>324</v>
      </c>
      <c r="F168" s="4">
        <v>2</v>
      </c>
      <c r="G168" s="4" t="s">
        <v>202</v>
      </c>
      <c r="H168" s="10">
        <v>80</v>
      </c>
      <c r="I168" s="92"/>
      <c r="J168" s="104">
        <f t="shared" si="13"/>
        <v>2</v>
      </c>
      <c r="K168" s="74">
        <v>3260008.88</v>
      </c>
      <c r="L168" s="75">
        <v>2739503.26</v>
      </c>
      <c r="M168" s="75">
        <v>520505.62</v>
      </c>
      <c r="N168" s="75">
        <v>3260008.88</v>
      </c>
      <c r="O168" s="76">
        <f t="shared" si="12"/>
        <v>6520017.7599999998</v>
      </c>
    </row>
    <row r="169" spans="1:15" ht="28.8" hidden="1" x14ac:dyDescent="0.3">
      <c r="A169" s="4">
        <v>147</v>
      </c>
      <c r="B169" s="4" t="s">
        <v>325</v>
      </c>
      <c r="C169" s="4">
        <v>47101606</v>
      </c>
      <c r="D169" s="4" t="s">
        <v>187</v>
      </c>
      <c r="E169" s="98" t="s">
        <v>326</v>
      </c>
      <c r="F169" s="4">
        <v>1</v>
      </c>
      <c r="G169" s="4" t="s">
        <v>202</v>
      </c>
      <c r="H169" s="10">
        <v>80</v>
      </c>
      <c r="I169" s="92"/>
      <c r="J169" s="104">
        <f t="shared" si="13"/>
        <v>1</v>
      </c>
      <c r="K169" s="74">
        <v>1524264.94</v>
      </c>
      <c r="L169" s="75">
        <v>1280894.9099999999</v>
      </c>
      <c r="M169" s="75">
        <v>243370.03</v>
      </c>
      <c r="N169" s="75">
        <v>1524264.94</v>
      </c>
      <c r="O169" s="76">
        <f t="shared" si="12"/>
        <v>1524264.94</v>
      </c>
    </row>
    <row r="170" spans="1:15" ht="28.8" hidden="1" x14ac:dyDescent="0.3">
      <c r="A170" s="4">
        <v>148</v>
      </c>
      <c r="B170" s="4" t="s">
        <v>327</v>
      </c>
      <c r="C170" s="4">
        <v>13111000</v>
      </c>
      <c r="D170" s="4" t="s">
        <v>187</v>
      </c>
      <c r="E170" s="98" t="s">
        <v>328</v>
      </c>
      <c r="F170" s="4">
        <v>3</v>
      </c>
      <c r="G170" s="4" t="s">
        <v>202</v>
      </c>
      <c r="H170" s="10">
        <v>80</v>
      </c>
      <c r="I170" s="92"/>
      <c r="J170" s="104">
        <f t="shared" si="13"/>
        <v>3</v>
      </c>
      <c r="K170" s="74">
        <v>1556668.32</v>
      </c>
      <c r="L170" s="75">
        <v>1308124.6399999999</v>
      </c>
      <c r="M170" s="75">
        <v>248543.68</v>
      </c>
      <c r="N170" s="75">
        <v>1556668.32</v>
      </c>
      <c r="O170" s="76">
        <f t="shared" si="12"/>
        <v>4670004.96</v>
      </c>
    </row>
    <row r="171" spans="1:15" ht="57.6" hidden="1" x14ac:dyDescent="0.3">
      <c r="A171" s="4">
        <v>149</v>
      </c>
      <c r="B171" s="4" t="s">
        <v>329</v>
      </c>
      <c r="C171" s="4">
        <v>31201610</v>
      </c>
      <c r="D171" s="4" t="s">
        <v>11</v>
      </c>
      <c r="E171" s="98" t="s">
        <v>330</v>
      </c>
      <c r="F171" s="4">
        <v>2</v>
      </c>
      <c r="G171" s="4" t="s">
        <v>202</v>
      </c>
      <c r="H171" s="10">
        <v>80</v>
      </c>
      <c r="I171" s="92"/>
      <c r="J171" s="104">
        <f t="shared" si="13"/>
        <v>2</v>
      </c>
      <c r="K171" s="74">
        <v>2865536.47</v>
      </c>
      <c r="L171" s="75">
        <v>2408013.84</v>
      </c>
      <c r="M171" s="75">
        <v>457522.63</v>
      </c>
      <c r="N171" s="75">
        <v>2865536.47</v>
      </c>
      <c r="O171" s="76">
        <f t="shared" si="12"/>
        <v>5731072.9400000004</v>
      </c>
    </row>
    <row r="172" spans="1:15" ht="57.6" hidden="1" x14ac:dyDescent="0.3">
      <c r="A172" s="4">
        <v>150</v>
      </c>
      <c r="B172" s="4" t="s">
        <v>331</v>
      </c>
      <c r="C172" s="4">
        <v>47101606</v>
      </c>
      <c r="D172" s="4" t="s">
        <v>332</v>
      </c>
      <c r="E172" s="98" t="s">
        <v>333</v>
      </c>
      <c r="F172" s="4">
        <v>1</v>
      </c>
      <c r="G172" s="4" t="s">
        <v>202</v>
      </c>
      <c r="H172" s="10">
        <v>70</v>
      </c>
      <c r="I172" s="92"/>
      <c r="J172" s="104">
        <f t="shared" si="13"/>
        <v>1</v>
      </c>
      <c r="K172" s="74">
        <v>5585625</v>
      </c>
      <c r="L172" s="75">
        <v>4693802.5199999996</v>
      </c>
      <c r="M172" s="75">
        <v>891822.48</v>
      </c>
      <c r="N172" s="75">
        <v>5585625</v>
      </c>
      <c r="O172" s="76">
        <f t="shared" si="12"/>
        <v>5585625</v>
      </c>
    </row>
    <row r="173" spans="1:15" ht="28.8" hidden="1" x14ac:dyDescent="0.3">
      <c r="A173" s="4">
        <v>151</v>
      </c>
      <c r="B173" s="4" t="s">
        <v>334</v>
      </c>
      <c r="C173" s="4">
        <v>31211801</v>
      </c>
      <c r="D173" s="4" t="s">
        <v>85</v>
      </c>
      <c r="E173" s="98" t="s">
        <v>335</v>
      </c>
      <c r="F173" s="4">
        <v>1</v>
      </c>
      <c r="G173" s="4" t="s">
        <v>104</v>
      </c>
      <c r="H173" s="10">
        <v>70</v>
      </c>
      <c r="I173" s="92"/>
      <c r="J173" s="104">
        <f t="shared" si="13"/>
        <v>1</v>
      </c>
      <c r="K173" s="74">
        <v>12949273.42</v>
      </c>
      <c r="L173" s="75">
        <v>10881742.369999999</v>
      </c>
      <c r="M173" s="75">
        <v>2067531.05</v>
      </c>
      <c r="N173" s="75">
        <v>12949273.42</v>
      </c>
      <c r="O173" s="76">
        <f t="shared" si="12"/>
        <v>12949273.42</v>
      </c>
    </row>
    <row r="174" spans="1:15" ht="43.2" hidden="1" x14ac:dyDescent="0.3">
      <c r="A174" s="4">
        <v>152</v>
      </c>
      <c r="B174" s="4" t="s">
        <v>336</v>
      </c>
      <c r="C174" s="4">
        <v>47131502</v>
      </c>
      <c r="D174" s="4" t="s">
        <v>11</v>
      </c>
      <c r="E174" s="98" t="s">
        <v>337</v>
      </c>
      <c r="F174" s="4">
        <v>4</v>
      </c>
      <c r="G174" s="4" t="s">
        <v>338</v>
      </c>
      <c r="H174" s="10">
        <v>100</v>
      </c>
      <c r="I174" s="92"/>
      <c r="J174" s="104">
        <f t="shared" si="13"/>
        <v>4</v>
      </c>
      <c r="K174" s="74">
        <v>31668.799999999999</v>
      </c>
      <c r="L174" s="75">
        <v>26612.44</v>
      </c>
      <c r="M174" s="75">
        <v>5056.3599999999997</v>
      </c>
      <c r="N174" s="75">
        <v>31668.799999999999</v>
      </c>
      <c r="O174" s="76">
        <f t="shared" si="12"/>
        <v>126675.2</v>
      </c>
    </row>
    <row r="175" spans="1:15" ht="21" hidden="1" customHeight="1" x14ac:dyDescent="0.3">
      <c r="A175" s="155" t="s">
        <v>14</v>
      </c>
      <c r="B175" s="155"/>
      <c r="C175" s="155"/>
      <c r="D175" s="155"/>
      <c r="E175" s="155"/>
      <c r="F175" s="155"/>
      <c r="G175" s="155"/>
      <c r="H175" s="95"/>
      <c r="I175" s="96"/>
      <c r="J175" s="104">
        <f t="shared" si="13"/>
        <v>0</v>
      </c>
      <c r="K175" s="97"/>
      <c r="L175" s="6"/>
      <c r="M175" s="6"/>
      <c r="N175" s="6"/>
      <c r="O175" s="81">
        <f>SUM(O60:O174)</f>
        <v>329459399.46999985</v>
      </c>
    </row>
    <row r="176" spans="1:15" ht="41.25" hidden="1" customHeight="1" x14ac:dyDescent="0.3">
      <c r="A176" s="155" t="s">
        <v>339</v>
      </c>
      <c r="B176" s="155"/>
      <c r="C176" s="155"/>
      <c r="D176" s="155"/>
      <c r="E176" s="155"/>
      <c r="F176" s="155"/>
      <c r="G176" s="155"/>
      <c r="H176" s="2"/>
      <c r="I176" s="2"/>
      <c r="J176" s="64">
        <f t="shared" si="13"/>
        <v>0</v>
      </c>
      <c r="K176" s="87"/>
      <c r="L176" s="2"/>
      <c r="M176" s="2"/>
      <c r="N176" s="2"/>
      <c r="O176" s="2"/>
    </row>
    <row r="177" spans="1:15" ht="41.25" hidden="1" customHeight="1" x14ac:dyDescent="0.3">
      <c r="A177" s="2" t="s">
        <v>1</v>
      </c>
      <c r="B177" s="2" t="s">
        <v>2</v>
      </c>
      <c r="C177" s="2" t="s">
        <v>3</v>
      </c>
      <c r="D177" s="2" t="s">
        <v>4</v>
      </c>
      <c r="E177" s="64" t="s">
        <v>5</v>
      </c>
      <c r="F177" s="2" t="s">
        <v>676</v>
      </c>
      <c r="G177" s="2" t="s">
        <v>7</v>
      </c>
      <c r="H177" s="2" t="s">
        <v>672</v>
      </c>
      <c r="I177" s="65" t="s">
        <v>679</v>
      </c>
      <c r="J177" s="66" t="s">
        <v>680</v>
      </c>
      <c r="K177" s="68"/>
      <c r="L177" s="68" t="s">
        <v>687</v>
      </c>
      <c r="M177" s="68"/>
      <c r="N177" s="68"/>
      <c r="O177" s="68" t="s">
        <v>9</v>
      </c>
    </row>
    <row r="178" spans="1:15" ht="28.8" hidden="1" x14ac:dyDescent="0.3">
      <c r="A178" s="4">
        <v>153</v>
      </c>
      <c r="B178" s="4" t="s">
        <v>340</v>
      </c>
      <c r="C178" s="4">
        <v>27112700</v>
      </c>
      <c r="D178" s="4" t="s">
        <v>11</v>
      </c>
      <c r="E178" s="98" t="s">
        <v>341</v>
      </c>
      <c r="F178" s="4">
        <v>44</v>
      </c>
      <c r="G178" s="4" t="s">
        <v>342</v>
      </c>
      <c r="H178" s="10">
        <v>186</v>
      </c>
      <c r="I178" s="72"/>
      <c r="J178" s="73">
        <f>I178+F178</f>
        <v>44</v>
      </c>
      <c r="K178" s="74">
        <v>85701.65</v>
      </c>
      <c r="L178" s="75">
        <v>72018.19</v>
      </c>
      <c r="M178" s="75">
        <v>13683.46</v>
      </c>
      <c r="N178" s="75">
        <v>85701.65</v>
      </c>
      <c r="O178" s="76">
        <f>K178*J178</f>
        <v>3770872.5999999996</v>
      </c>
    </row>
    <row r="179" spans="1:15" ht="28.8" hidden="1" x14ac:dyDescent="0.3">
      <c r="A179" s="4">
        <v>154</v>
      </c>
      <c r="B179" s="4" t="s">
        <v>343</v>
      </c>
      <c r="C179" s="4">
        <v>41122004</v>
      </c>
      <c r="D179" s="4" t="s">
        <v>11</v>
      </c>
      <c r="E179" s="98" t="s">
        <v>344</v>
      </c>
      <c r="F179" s="4">
        <v>635</v>
      </c>
      <c r="G179" s="4" t="s">
        <v>345</v>
      </c>
      <c r="H179" s="10">
        <v>800</v>
      </c>
      <c r="I179" s="82"/>
      <c r="J179" s="105">
        <f>I179+F179</f>
        <v>635</v>
      </c>
      <c r="K179" s="74">
        <v>1714.03</v>
      </c>
      <c r="L179" s="75">
        <v>1440.36</v>
      </c>
      <c r="M179" s="75">
        <v>273.67</v>
      </c>
      <c r="N179" s="75">
        <v>1714.03</v>
      </c>
      <c r="O179" s="76">
        <f>K179*J179</f>
        <v>1088409.05</v>
      </c>
    </row>
    <row r="180" spans="1:15" ht="28.8" hidden="1" x14ac:dyDescent="0.3">
      <c r="A180" s="4">
        <v>155</v>
      </c>
      <c r="B180" s="4" t="s">
        <v>346</v>
      </c>
      <c r="C180" s="4">
        <v>41122004</v>
      </c>
      <c r="D180" s="4" t="s">
        <v>11</v>
      </c>
      <c r="E180" s="98" t="s">
        <v>347</v>
      </c>
      <c r="F180" s="4">
        <v>631</v>
      </c>
      <c r="G180" s="4" t="s">
        <v>345</v>
      </c>
      <c r="H180" s="10">
        <v>800</v>
      </c>
      <c r="I180" s="92"/>
      <c r="J180" s="104">
        <f>I180+F180</f>
        <v>631</v>
      </c>
      <c r="K180" s="74">
        <v>1714.03</v>
      </c>
      <c r="L180" s="75">
        <v>1440.36</v>
      </c>
      <c r="M180" s="75">
        <v>273.67</v>
      </c>
      <c r="N180" s="75">
        <v>1714.03</v>
      </c>
      <c r="O180" s="76">
        <f>K180*J180</f>
        <v>1081552.93</v>
      </c>
    </row>
    <row r="181" spans="1:15" ht="21" hidden="1" customHeight="1" x14ac:dyDescent="0.3">
      <c r="A181" s="155" t="s">
        <v>14</v>
      </c>
      <c r="B181" s="155"/>
      <c r="C181" s="155"/>
      <c r="D181" s="155"/>
      <c r="E181" s="155"/>
      <c r="F181" s="155"/>
      <c r="G181" s="155"/>
      <c r="H181" s="95"/>
      <c r="I181" s="96"/>
      <c r="J181" s="104">
        <f>I181+F181</f>
        <v>0</v>
      </c>
      <c r="K181" s="97"/>
      <c r="L181" s="6"/>
      <c r="M181" s="6"/>
      <c r="N181" s="6"/>
      <c r="O181" s="81">
        <f>SUM(O178:O180)</f>
        <v>5940834.5799999991</v>
      </c>
    </row>
    <row r="182" spans="1:15" ht="41.25" hidden="1" customHeight="1" x14ac:dyDescent="0.3">
      <c r="A182" s="155" t="s">
        <v>348</v>
      </c>
      <c r="B182" s="155"/>
      <c r="C182" s="155"/>
      <c r="D182" s="155"/>
      <c r="E182" s="155"/>
      <c r="F182" s="155"/>
      <c r="G182" s="155"/>
      <c r="H182" s="2"/>
      <c r="I182" s="2"/>
      <c r="J182" s="64">
        <f>I182+F182</f>
        <v>0</v>
      </c>
      <c r="K182" s="87"/>
      <c r="L182" s="2"/>
      <c r="M182" s="2"/>
      <c r="N182" s="2"/>
      <c r="O182" s="2"/>
    </row>
    <row r="183" spans="1:15" ht="41.25" hidden="1" customHeight="1" x14ac:dyDescent="0.3">
      <c r="A183" s="2" t="s">
        <v>1</v>
      </c>
      <c r="B183" s="2" t="s">
        <v>2</v>
      </c>
      <c r="C183" s="2" t="s">
        <v>3</v>
      </c>
      <c r="D183" s="2" t="s">
        <v>4</v>
      </c>
      <c r="E183" s="64" t="s">
        <v>5</v>
      </c>
      <c r="F183" s="2" t="s">
        <v>676</v>
      </c>
      <c r="G183" s="2" t="s">
        <v>7</v>
      </c>
      <c r="H183" s="2" t="s">
        <v>672</v>
      </c>
      <c r="I183" s="65" t="s">
        <v>679</v>
      </c>
      <c r="J183" s="66" t="s">
        <v>680</v>
      </c>
      <c r="K183" s="68"/>
      <c r="L183" s="68" t="s">
        <v>687</v>
      </c>
      <c r="M183" s="68"/>
      <c r="N183" s="68"/>
      <c r="O183" s="68" t="s">
        <v>9</v>
      </c>
    </row>
    <row r="184" spans="1:15" ht="36.75" hidden="1" customHeight="1" x14ac:dyDescent="0.3">
      <c r="A184" s="4">
        <v>156</v>
      </c>
      <c r="B184" s="4" t="s">
        <v>349</v>
      </c>
      <c r="C184" s="4">
        <v>25172500</v>
      </c>
      <c r="D184" s="4" t="s">
        <v>11</v>
      </c>
      <c r="E184" s="98" t="s">
        <v>350</v>
      </c>
      <c r="F184" s="4">
        <v>5</v>
      </c>
      <c r="G184" s="4" t="s">
        <v>351</v>
      </c>
      <c r="H184" s="10">
        <v>100</v>
      </c>
      <c r="I184" s="72"/>
      <c r="J184" s="73">
        <f t="shared" ref="J184:J215" si="14">I184+F184</f>
        <v>5</v>
      </c>
      <c r="K184" s="74">
        <v>379943.95</v>
      </c>
      <c r="L184" s="75">
        <v>319280.63</v>
      </c>
      <c r="M184" s="75">
        <v>60663.32</v>
      </c>
      <c r="N184" s="75">
        <v>379943.95</v>
      </c>
      <c r="O184" s="76">
        <f t="shared" ref="O184:O233" si="15">K184*J184</f>
        <v>1899719.75</v>
      </c>
    </row>
    <row r="185" spans="1:15" ht="36.75" hidden="1" customHeight="1" x14ac:dyDescent="0.3">
      <c r="A185" s="4">
        <v>157</v>
      </c>
      <c r="B185" s="4" t="s">
        <v>352</v>
      </c>
      <c r="C185" s="4">
        <v>25172502</v>
      </c>
      <c r="D185" s="4" t="s">
        <v>11</v>
      </c>
      <c r="E185" s="98" t="s">
        <v>353</v>
      </c>
      <c r="F185" s="4">
        <v>2</v>
      </c>
      <c r="G185" s="4" t="s">
        <v>351</v>
      </c>
      <c r="H185" s="10">
        <v>100</v>
      </c>
      <c r="I185" s="82"/>
      <c r="J185" s="105">
        <f t="shared" si="14"/>
        <v>2</v>
      </c>
      <c r="K185" s="74">
        <v>1055436.1399999999</v>
      </c>
      <c r="L185" s="75">
        <v>886921.13</v>
      </c>
      <c r="M185" s="75">
        <v>168515.01</v>
      </c>
      <c r="N185" s="75">
        <v>1055436.1399999999</v>
      </c>
      <c r="O185" s="76">
        <f t="shared" si="15"/>
        <v>2110872.2799999998</v>
      </c>
    </row>
    <row r="186" spans="1:15" ht="36.75" hidden="1" customHeight="1" x14ac:dyDescent="0.3">
      <c r="A186" s="4">
        <v>158</v>
      </c>
      <c r="B186" s="4" t="s">
        <v>354</v>
      </c>
      <c r="C186" s="4">
        <v>25172500</v>
      </c>
      <c r="D186" s="4" t="s">
        <v>11</v>
      </c>
      <c r="E186" s="98" t="s">
        <v>354</v>
      </c>
      <c r="F186" s="4">
        <v>2</v>
      </c>
      <c r="G186" s="4" t="s">
        <v>351</v>
      </c>
      <c r="H186" s="10">
        <v>100</v>
      </c>
      <c r="I186" s="92"/>
      <c r="J186" s="104">
        <f t="shared" si="14"/>
        <v>2</v>
      </c>
      <c r="K186" s="74">
        <v>1159012.7</v>
      </c>
      <c r="L186" s="75">
        <v>973960.25</v>
      </c>
      <c r="M186" s="75">
        <v>185052.45</v>
      </c>
      <c r="N186" s="75">
        <v>1159012.7</v>
      </c>
      <c r="O186" s="76">
        <f t="shared" si="15"/>
        <v>2318025.4</v>
      </c>
    </row>
    <row r="187" spans="1:15" ht="36.75" hidden="1" customHeight="1" x14ac:dyDescent="0.3">
      <c r="A187" s="4">
        <v>159</v>
      </c>
      <c r="B187" s="4" t="s">
        <v>355</v>
      </c>
      <c r="C187" s="4">
        <v>25172500</v>
      </c>
      <c r="D187" s="4" t="s">
        <v>11</v>
      </c>
      <c r="E187" s="98" t="s">
        <v>356</v>
      </c>
      <c r="F187" s="4">
        <v>2</v>
      </c>
      <c r="G187" s="4" t="s">
        <v>351</v>
      </c>
      <c r="H187" s="10">
        <v>100</v>
      </c>
      <c r="I187" s="92"/>
      <c r="J187" s="104">
        <f t="shared" si="14"/>
        <v>2</v>
      </c>
      <c r="K187" s="74">
        <v>971530.15</v>
      </c>
      <c r="L187" s="75">
        <v>816411.89</v>
      </c>
      <c r="M187" s="75">
        <v>155118.26</v>
      </c>
      <c r="N187" s="75">
        <v>971530.15</v>
      </c>
      <c r="O187" s="76">
        <f t="shared" si="15"/>
        <v>1943060.3</v>
      </c>
    </row>
    <row r="188" spans="1:15" ht="36.75" hidden="1" customHeight="1" x14ac:dyDescent="0.3">
      <c r="A188" s="4">
        <v>160</v>
      </c>
      <c r="B188" s="4" t="s">
        <v>357</v>
      </c>
      <c r="C188" s="4">
        <v>25172500</v>
      </c>
      <c r="D188" s="4" t="s">
        <v>11</v>
      </c>
      <c r="E188" s="98" t="s">
        <v>358</v>
      </c>
      <c r="F188" s="4">
        <v>2</v>
      </c>
      <c r="G188" s="4" t="s">
        <v>351</v>
      </c>
      <c r="H188" s="10">
        <v>100</v>
      </c>
      <c r="I188" s="92"/>
      <c r="J188" s="104">
        <f t="shared" si="14"/>
        <v>2</v>
      </c>
      <c r="K188" s="74">
        <v>1135261.0900000001</v>
      </c>
      <c r="L188" s="75">
        <v>954000.92</v>
      </c>
      <c r="M188" s="75">
        <v>181260.17</v>
      </c>
      <c r="N188" s="75">
        <v>1135261.0900000001</v>
      </c>
      <c r="O188" s="76">
        <f t="shared" si="15"/>
        <v>2270522.1800000002</v>
      </c>
    </row>
    <row r="189" spans="1:15" ht="43.2" hidden="1" x14ac:dyDescent="0.3">
      <c r="A189" s="4">
        <v>161</v>
      </c>
      <c r="B189" s="4" t="s">
        <v>359</v>
      </c>
      <c r="C189" s="4">
        <v>32141016</v>
      </c>
      <c r="D189" s="4" t="s">
        <v>21</v>
      </c>
      <c r="E189" s="98" t="s">
        <v>360</v>
      </c>
      <c r="F189" s="4">
        <v>3</v>
      </c>
      <c r="G189" s="4" t="s">
        <v>361</v>
      </c>
      <c r="H189" s="10">
        <v>50</v>
      </c>
      <c r="I189" s="92"/>
      <c r="J189" s="104">
        <f t="shared" si="14"/>
        <v>3</v>
      </c>
      <c r="K189" s="74">
        <v>696876.79</v>
      </c>
      <c r="L189" s="75">
        <v>585610.75</v>
      </c>
      <c r="M189" s="75">
        <v>111266.04</v>
      </c>
      <c r="N189" s="75">
        <v>696876.79</v>
      </c>
      <c r="O189" s="76">
        <f t="shared" si="15"/>
        <v>2090630.37</v>
      </c>
    </row>
    <row r="190" spans="1:15" ht="28.8" hidden="1" x14ac:dyDescent="0.3">
      <c r="A190" s="4">
        <v>162</v>
      </c>
      <c r="B190" s="4" t="s">
        <v>362</v>
      </c>
      <c r="C190" s="4">
        <v>39121632</v>
      </c>
      <c r="D190" s="4" t="s">
        <v>11</v>
      </c>
      <c r="E190" s="98" t="s">
        <v>362</v>
      </c>
      <c r="F190" s="4">
        <v>6</v>
      </c>
      <c r="G190" s="4" t="s">
        <v>361</v>
      </c>
      <c r="H190" s="10">
        <v>100</v>
      </c>
      <c r="I190" s="92"/>
      <c r="J190" s="104">
        <f t="shared" si="14"/>
        <v>6</v>
      </c>
      <c r="K190" s="74">
        <v>46850.23</v>
      </c>
      <c r="L190" s="75">
        <v>39369.94</v>
      </c>
      <c r="M190" s="75">
        <v>7480.29</v>
      </c>
      <c r="N190" s="75">
        <v>46850.23</v>
      </c>
      <c r="O190" s="76">
        <f t="shared" si="15"/>
        <v>281101.38</v>
      </c>
    </row>
    <row r="191" spans="1:15" ht="28.8" hidden="1" x14ac:dyDescent="0.3">
      <c r="A191" s="4">
        <v>163</v>
      </c>
      <c r="B191" s="4" t="s">
        <v>363</v>
      </c>
      <c r="C191" s="4">
        <v>40142020</v>
      </c>
      <c r="D191" s="4" t="s">
        <v>17</v>
      </c>
      <c r="E191" s="98" t="s">
        <v>364</v>
      </c>
      <c r="F191" s="4">
        <v>5</v>
      </c>
      <c r="G191" s="4" t="s">
        <v>361</v>
      </c>
      <c r="H191" s="10">
        <v>50</v>
      </c>
      <c r="I191" s="92"/>
      <c r="J191" s="104">
        <f t="shared" si="14"/>
        <v>5</v>
      </c>
      <c r="K191" s="74">
        <v>829102.18</v>
      </c>
      <c r="L191" s="75">
        <v>696724.52</v>
      </c>
      <c r="M191" s="75">
        <v>132377.66</v>
      </c>
      <c r="N191" s="75">
        <v>829102.18</v>
      </c>
      <c r="O191" s="76">
        <f t="shared" si="15"/>
        <v>4145510.9000000004</v>
      </c>
    </row>
    <row r="192" spans="1:15" ht="43.5" hidden="1" customHeight="1" x14ac:dyDescent="0.3">
      <c r="A192" s="4">
        <v>164</v>
      </c>
      <c r="B192" s="4" t="s">
        <v>365</v>
      </c>
      <c r="C192" s="4">
        <v>40142019</v>
      </c>
      <c r="D192" s="4" t="s">
        <v>366</v>
      </c>
      <c r="E192" s="98" t="s">
        <v>367</v>
      </c>
      <c r="F192" s="4">
        <v>100</v>
      </c>
      <c r="G192" s="4" t="s">
        <v>368</v>
      </c>
      <c r="H192" s="10">
        <v>700</v>
      </c>
      <c r="I192" s="92"/>
      <c r="J192" s="104">
        <f t="shared" si="14"/>
        <v>100</v>
      </c>
      <c r="K192" s="74">
        <v>4407.51</v>
      </c>
      <c r="L192" s="75">
        <v>3703.79</v>
      </c>
      <c r="M192" s="75">
        <v>703.72</v>
      </c>
      <c r="N192" s="75">
        <v>4407.51</v>
      </c>
      <c r="O192" s="76">
        <f t="shared" si="15"/>
        <v>440751</v>
      </c>
    </row>
    <row r="193" spans="1:15" ht="28.8" x14ac:dyDescent="0.3">
      <c r="A193" s="4">
        <v>165</v>
      </c>
      <c r="B193" s="4" t="s">
        <v>369</v>
      </c>
      <c r="C193" s="4">
        <v>24112902</v>
      </c>
      <c r="D193" s="4" t="s">
        <v>21</v>
      </c>
      <c r="E193" s="98" t="s">
        <v>370</v>
      </c>
      <c r="F193" s="4">
        <v>60</v>
      </c>
      <c r="G193" s="4" t="s">
        <v>368</v>
      </c>
      <c r="H193" s="10">
        <v>70</v>
      </c>
      <c r="I193" s="92">
        <v>1</v>
      </c>
      <c r="J193" s="104">
        <f t="shared" si="14"/>
        <v>61</v>
      </c>
      <c r="K193" s="74">
        <v>57134.43</v>
      </c>
      <c r="L193" s="75">
        <v>48012.13</v>
      </c>
      <c r="M193" s="75">
        <v>9122.2999999999993</v>
      </c>
      <c r="N193" s="75">
        <v>57134.43</v>
      </c>
      <c r="O193" s="76">
        <f t="shared" si="15"/>
        <v>3485200.23</v>
      </c>
    </row>
    <row r="194" spans="1:15" ht="28.8" hidden="1" x14ac:dyDescent="0.3">
      <c r="A194" s="4">
        <v>166</v>
      </c>
      <c r="B194" s="4" t="s">
        <v>371</v>
      </c>
      <c r="C194" s="4">
        <v>31261601</v>
      </c>
      <c r="D194" s="4" t="s">
        <v>21</v>
      </c>
      <c r="E194" s="98" t="s">
        <v>372</v>
      </c>
      <c r="F194" s="4">
        <v>64</v>
      </c>
      <c r="G194" s="4" t="s">
        <v>368</v>
      </c>
      <c r="H194" s="10">
        <v>70</v>
      </c>
      <c r="I194" s="92"/>
      <c r="J194" s="104">
        <f t="shared" si="14"/>
        <v>64</v>
      </c>
      <c r="K194" s="74">
        <v>41544.89</v>
      </c>
      <c r="L194" s="75">
        <v>34911.67</v>
      </c>
      <c r="M194" s="75">
        <v>6633.22</v>
      </c>
      <c r="N194" s="75">
        <v>41544.89</v>
      </c>
      <c r="O194" s="76">
        <f t="shared" si="15"/>
        <v>2658872.96</v>
      </c>
    </row>
    <row r="195" spans="1:15" ht="48" hidden="1" customHeight="1" x14ac:dyDescent="0.3">
      <c r="A195" s="4">
        <v>167</v>
      </c>
      <c r="B195" s="4" t="s">
        <v>373</v>
      </c>
      <c r="C195" s="4">
        <v>24141600</v>
      </c>
      <c r="D195" s="4" t="s">
        <v>21</v>
      </c>
      <c r="E195" s="98" t="s">
        <v>374</v>
      </c>
      <c r="F195" s="4">
        <v>12</v>
      </c>
      <c r="G195" s="4" t="s">
        <v>368</v>
      </c>
      <c r="H195" s="10">
        <v>70</v>
      </c>
      <c r="I195" s="92"/>
      <c r="J195" s="104">
        <f t="shared" si="14"/>
        <v>12</v>
      </c>
      <c r="K195" s="74">
        <v>402144.76</v>
      </c>
      <c r="L195" s="75">
        <v>337936.77</v>
      </c>
      <c r="M195" s="75">
        <v>64207.99</v>
      </c>
      <c r="N195" s="75">
        <v>402144.76</v>
      </c>
      <c r="O195" s="76">
        <f t="shared" si="15"/>
        <v>4825737.12</v>
      </c>
    </row>
    <row r="196" spans="1:15" ht="28.8" hidden="1" x14ac:dyDescent="0.3">
      <c r="A196" s="4">
        <v>168</v>
      </c>
      <c r="B196" s="4" t="s">
        <v>375</v>
      </c>
      <c r="C196" s="4">
        <v>13111206</v>
      </c>
      <c r="D196" s="4" t="s">
        <v>21</v>
      </c>
      <c r="E196" s="98" t="s">
        <v>376</v>
      </c>
      <c r="F196" s="4">
        <v>1</v>
      </c>
      <c r="G196" s="4" t="s">
        <v>368</v>
      </c>
      <c r="H196" s="10">
        <v>70</v>
      </c>
      <c r="I196" s="92"/>
      <c r="J196" s="104">
        <f t="shared" si="14"/>
        <v>1</v>
      </c>
      <c r="K196" s="74">
        <v>6474146.9800000004</v>
      </c>
      <c r="L196" s="75">
        <v>5440459.6500000004</v>
      </c>
      <c r="M196" s="75">
        <v>1033687.33</v>
      </c>
      <c r="N196" s="75">
        <v>6474146.9800000004</v>
      </c>
      <c r="O196" s="76">
        <f t="shared" si="15"/>
        <v>6474146.9800000004</v>
      </c>
    </row>
    <row r="197" spans="1:15" ht="28.8" hidden="1" x14ac:dyDescent="0.3">
      <c r="A197" s="4">
        <v>169</v>
      </c>
      <c r="B197" s="4" t="s">
        <v>377</v>
      </c>
      <c r="C197" s="4">
        <v>24141501</v>
      </c>
      <c r="D197" s="4" t="s">
        <v>21</v>
      </c>
      <c r="E197" s="98" t="s">
        <v>378</v>
      </c>
      <c r="F197" s="4">
        <v>1</v>
      </c>
      <c r="G197" s="4" t="s">
        <v>368</v>
      </c>
      <c r="H197" s="10">
        <v>70</v>
      </c>
      <c r="I197" s="92"/>
      <c r="J197" s="104">
        <f t="shared" si="14"/>
        <v>1</v>
      </c>
      <c r="K197" s="74">
        <v>4533127.2</v>
      </c>
      <c r="L197" s="75">
        <v>3809350.59</v>
      </c>
      <c r="M197" s="75">
        <v>723776.61</v>
      </c>
      <c r="N197" s="75">
        <v>4533127.2</v>
      </c>
      <c r="O197" s="76">
        <f t="shared" si="15"/>
        <v>4533127.2</v>
      </c>
    </row>
    <row r="198" spans="1:15" ht="28.8" hidden="1" x14ac:dyDescent="0.3">
      <c r="A198" s="4">
        <v>170</v>
      </c>
      <c r="B198" s="4" t="s">
        <v>379</v>
      </c>
      <c r="C198" s="4">
        <v>24121807</v>
      </c>
      <c r="D198" s="4" t="s">
        <v>11</v>
      </c>
      <c r="E198" s="98" t="s">
        <v>380</v>
      </c>
      <c r="F198" s="4">
        <v>800</v>
      </c>
      <c r="G198" s="4" t="s">
        <v>381</v>
      </c>
      <c r="H198" s="10">
        <v>800</v>
      </c>
      <c r="I198" s="92"/>
      <c r="J198" s="104">
        <f t="shared" si="14"/>
        <v>800</v>
      </c>
      <c r="K198" s="74">
        <v>1714.03</v>
      </c>
      <c r="L198" s="75">
        <v>1440.36</v>
      </c>
      <c r="M198" s="75">
        <v>273.67</v>
      </c>
      <c r="N198" s="75">
        <v>1714.03</v>
      </c>
      <c r="O198" s="76">
        <f t="shared" si="15"/>
        <v>1371224</v>
      </c>
    </row>
    <row r="199" spans="1:15" ht="43.2" hidden="1" x14ac:dyDescent="0.3">
      <c r="A199" s="4">
        <v>171</v>
      </c>
      <c r="B199" s="4" t="s">
        <v>382</v>
      </c>
      <c r="C199" s="4">
        <v>24111503</v>
      </c>
      <c r="D199" s="4" t="s">
        <v>37</v>
      </c>
      <c r="E199" s="98" t="s">
        <v>382</v>
      </c>
      <c r="F199" s="4">
        <v>20</v>
      </c>
      <c r="G199" s="4" t="s">
        <v>381</v>
      </c>
      <c r="H199" s="10">
        <v>20</v>
      </c>
      <c r="I199" s="92"/>
      <c r="J199" s="104">
        <f t="shared" si="14"/>
        <v>20</v>
      </c>
      <c r="K199" s="74">
        <v>21629.46</v>
      </c>
      <c r="L199" s="75">
        <v>18176.02</v>
      </c>
      <c r="M199" s="75">
        <v>3453.44</v>
      </c>
      <c r="N199" s="75">
        <v>21629.46</v>
      </c>
      <c r="O199" s="76">
        <f t="shared" si="15"/>
        <v>432589.19999999995</v>
      </c>
    </row>
    <row r="200" spans="1:15" ht="43.2" hidden="1" x14ac:dyDescent="0.3">
      <c r="A200" s="4">
        <v>172</v>
      </c>
      <c r="B200" s="4" t="s">
        <v>383</v>
      </c>
      <c r="C200" s="4">
        <v>24111503</v>
      </c>
      <c r="D200" s="4" t="s">
        <v>37</v>
      </c>
      <c r="E200" s="98" t="s">
        <v>383</v>
      </c>
      <c r="F200" s="4">
        <v>20</v>
      </c>
      <c r="G200" s="4" t="s">
        <v>381</v>
      </c>
      <c r="H200" s="10">
        <v>20</v>
      </c>
      <c r="I200" s="92"/>
      <c r="J200" s="104">
        <f t="shared" si="14"/>
        <v>20</v>
      </c>
      <c r="K200" s="74">
        <v>26445.08</v>
      </c>
      <c r="L200" s="75">
        <v>22222.76</v>
      </c>
      <c r="M200" s="75">
        <v>4222.32</v>
      </c>
      <c r="N200" s="75">
        <v>26445.08</v>
      </c>
      <c r="O200" s="76">
        <f t="shared" si="15"/>
        <v>528901.60000000009</v>
      </c>
    </row>
    <row r="201" spans="1:15" ht="43.2" hidden="1" x14ac:dyDescent="0.3">
      <c r="A201" s="4">
        <v>173</v>
      </c>
      <c r="B201" s="4" t="s">
        <v>384</v>
      </c>
      <c r="C201" s="4">
        <v>24111503</v>
      </c>
      <c r="D201" s="4" t="s">
        <v>37</v>
      </c>
      <c r="E201" s="98" t="s">
        <v>385</v>
      </c>
      <c r="F201" s="4">
        <v>20</v>
      </c>
      <c r="G201" s="4" t="s">
        <v>381</v>
      </c>
      <c r="H201" s="10">
        <v>20</v>
      </c>
      <c r="I201" s="92"/>
      <c r="J201" s="104">
        <f t="shared" si="14"/>
        <v>20</v>
      </c>
      <c r="K201" s="74">
        <v>22772.15</v>
      </c>
      <c r="L201" s="75">
        <v>19136.259999999998</v>
      </c>
      <c r="M201" s="75">
        <v>3635.89</v>
      </c>
      <c r="N201" s="75">
        <v>22772.15</v>
      </c>
      <c r="O201" s="76">
        <f t="shared" si="15"/>
        <v>455443</v>
      </c>
    </row>
    <row r="202" spans="1:15" s="103" customFormat="1" ht="43.2" hidden="1" x14ac:dyDescent="0.3">
      <c r="A202" s="98">
        <v>174</v>
      </c>
      <c r="B202" s="98" t="s">
        <v>386</v>
      </c>
      <c r="C202" s="98">
        <v>52151500</v>
      </c>
      <c r="D202" s="98" t="s">
        <v>17</v>
      </c>
      <c r="E202" s="98" t="s">
        <v>387</v>
      </c>
      <c r="F202" s="98">
        <v>3</v>
      </c>
      <c r="G202" s="98" t="s">
        <v>381</v>
      </c>
      <c r="H202" s="10">
        <v>40</v>
      </c>
      <c r="I202" s="106"/>
      <c r="J202" s="104">
        <f t="shared" si="14"/>
        <v>3</v>
      </c>
      <c r="K202" s="74">
        <v>353580.5</v>
      </c>
      <c r="L202" s="75">
        <v>297126.46999999997</v>
      </c>
      <c r="M202" s="75">
        <v>56454.03</v>
      </c>
      <c r="N202" s="75">
        <v>353580.5</v>
      </c>
      <c r="O202" s="76">
        <f t="shared" si="15"/>
        <v>1060741.5</v>
      </c>
    </row>
    <row r="203" spans="1:15" ht="43.2" hidden="1" x14ac:dyDescent="0.3">
      <c r="A203" s="4">
        <v>175</v>
      </c>
      <c r="B203" s="4" t="s">
        <v>388</v>
      </c>
      <c r="C203" s="4">
        <v>24121502</v>
      </c>
      <c r="D203" s="4" t="s">
        <v>21</v>
      </c>
      <c r="E203" s="98" t="s">
        <v>389</v>
      </c>
      <c r="F203" s="4">
        <v>20</v>
      </c>
      <c r="G203" s="4" t="s">
        <v>381</v>
      </c>
      <c r="H203" s="10">
        <v>20</v>
      </c>
      <c r="I203" s="92"/>
      <c r="J203" s="104">
        <f t="shared" si="14"/>
        <v>20</v>
      </c>
      <c r="K203" s="74">
        <v>179810.21</v>
      </c>
      <c r="L203" s="75">
        <v>151101.01999999999</v>
      </c>
      <c r="M203" s="75">
        <v>28709.19</v>
      </c>
      <c r="N203" s="75">
        <v>179810.21</v>
      </c>
      <c r="O203" s="76">
        <f t="shared" si="15"/>
        <v>3596204.1999999997</v>
      </c>
    </row>
    <row r="204" spans="1:15" ht="28.8" hidden="1" x14ac:dyDescent="0.3">
      <c r="A204" s="4">
        <v>176</v>
      </c>
      <c r="B204" s="4" t="s">
        <v>390</v>
      </c>
      <c r="C204" s="4">
        <v>31201503</v>
      </c>
      <c r="D204" s="4" t="s">
        <v>21</v>
      </c>
      <c r="E204" s="98" t="s">
        <v>391</v>
      </c>
      <c r="F204" s="4">
        <v>1</v>
      </c>
      <c r="G204" s="4" t="s">
        <v>392</v>
      </c>
      <c r="H204" s="10">
        <v>20</v>
      </c>
      <c r="I204" s="92"/>
      <c r="J204" s="104">
        <f t="shared" si="14"/>
        <v>1</v>
      </c>
      <c r="K204" s="74">
        <v>1426075.34</v>
      </c>
      <c r="L204" s="75">
        <v>1198382.6399999999</v>
      </c>
      <c r="M204" s="75">
        <v>227692.7</v>
      </c>
      <c r="N204" s="75">
        <v>1426075.34</v>
      </c>
      <c r="O204" s="76">
        <f t="shared" si="15"/>
        <v>1426075.34</v>
      </c>
    </row>
    <row r="205" spans="1:15" ht="28.8" hidden="1" x14ac:dyDescent="0.3">
      <c r="A205" s="4">
        <v>177</v>
      </c>
      <c r="B205" s="4" t="s">
        <v>393</v>
      </c>
      <c r="C205" s="4">
        <v>48101617</v>
      </c>
      <c r="D205" s="4" t="s">
        <v>11</v>
      </c>
      <c r="E205" s="98" t="s">
        <v>394</v>
      </c>
      <c r="F205" s="4">
        <v>8</v>
      </c>
      <c r="G205" s="4" t="s">
        <v>392</v>
      </c>
      <c r="H205" s="10">
        <v>80</v>
      </c>
      <c r="I205" s="92"/>
      <c r="J205" s="104">
        <f t="shared" si="14"/>
        <v>8</v>
      </c>
      <c r="K205" s="74">
        <v>10039.34</v>
      </c>
      <c r="L205" s="75">
        <v>8436.42</v>
      </c>
      <c r="M205" s="75">
        <v>1602.92</v>
      </c>
      <c r="N205" s="75">
        <v>10039.34</v>
      </c>
      <c r="O205" s="76">
        <f t="shared" si="15"/>
        <v>80314.720000000001</v>
      </c>
    </row>
    <row r="206" spans="1:15" ht="28.8" hidden="1" x14ac:dyDescent="0.3">
      <c r="A206" s="4">
        <v>178</v>
      </c>
      <c r="B206" s="4" t="s">
        <v>395</v>
      </c>
      <c r="C206" s="4">
        <v>24141601</v>
      </c>
      <c r="D206" s="4" t="s">
        <v>21</v>
      </c>
      <c r="E206" s="98" t="s">
        <v>396</v>
      </c>
      <c r="F206" s="4">
        <v>100</v>
      </c>
      <c r="G206" s="4" t="s">
        <v>392</v>
      </c>
      <c r="H206" s="10">
        <v>300</v>
      </c>
      <c r="I206" s="92"/>
      <c r="J206" s="104">
        <f t="shared" si="14"/>
        <v>100</v>
      </c>
      <c r="K206" s="74">
        <v>16487.37</v>
      </c>
      <c r="L206" s="75">
        <v>13854.93</v>
      </c>
      <c r="M206" s="75">
        <v>2632.44</v>
      </c>
      <c r="N206" s="75">
        <v>16487.37</v>
      </c>
      <c r="O206" s="76">
        <f t="shared" si="15"/>
        <v>1648737</v>
      </c>
    </row>
    <row r="207" spans="1:15" ht="28.8" hidden="1" x14ac:dyDescent="0.3">
      <c r="A207" s="4">
        <v>179</v>
      </c>
      <c r="B207" s="4" t="s">
        <v>397</v>
      </c>
      <c r="C207" s="4">
        <v>31201503</v>
      </c>
      <c r="D207" s="4" t="s">
        <v>21</v>
      </c>
      <c r="E207" s="98" t="s">
        <v>398</v>
      </c>
      <c r="F207" s="4">
        <v>30</v>
      </c>
      <c r="G207" s="4" t="s">
        <v>392</v>
      </c>
      <c r="H207" s="10">
        <v>300</v>
      </c>
      <c r="I207" s="92"/>
      <c r="J207" s="104">
        <f t="shared" si="14"/>
        <v>30</v>
      </c>
      <c r="K207" s="74">
        <v>18364.64</v>
      </c>
      <c r="L207" s="75">
        <v>15432.47</v>
      </c>
      <c r="M207" s="75">
        <v>2932.17</v>
      </c>
      <c r="N207" s="75">
        <v>18364.64</v>
      </c>
      <c r="O207" s="76">
        <f t="shared" si="15"/>
        <v>550939.19999999995</v>
      </c>
    </row>
    <row r="208" spans="1:15" ht="43.2" hidden="1" x14ac:dyDescent="0.3">
      <c r="A208" s="4">
        <v>180</v>
      </c>
      <c r="B208" s="4" t="s">
        <v>399</v>
      </c>
      <c r="C208" s="4">
        <v>24141511</v>
      </c>
      <c r="D208" s="4" t="s">
        <v>37</v>
      </c>
      <c r="E208" s="98" t="s">
        <v>399</v>
      </c>
      <c r="F208" s="4">
        <v>20</v>
      </c>
      <c r="G208" s="4" t="s">
        <v>392</v>
      </c>
      <c r="H208" s="10">
        <v>20</v>
      </c>
      <c r="I208" s="92"/>
      <c r="J208" s="104">
        <f t="shared" si="14"/>
        <v>20</v>
      </c>
      <c r="K208" s="74">
        <v>21466.22</v>
      </c>
      <c r="L208" s="75">
        <v>18038.84</v>
      </c>
      <c r="M208" s="75">
        <v>3427.38</v>
      </c>
      <c r="N208" s="75">
        <v>21466.22</v>
      </c>
      <c r="O208" s="76">
        <f t="shared" si="15"/>
        <v>429324.4</v>
      </c>
    </row>
    <row r="209" spans="1:15" ht="43.2" hidden="1" x14ac:dyDescent="0.3">
      <c r="A209" s="4">
        <v>181</v>
      </c>
      <c r="B209" s="4" t="s">
        <v>400</v>
      </c>
      <c r="C209" s="4">
        <v>24141511</v>
      </c>
      <c r="D209" s="4" t="s">
        <v>37</v>
      </c>
      <c r="E209" s="98" t="s">
        <v>400</v>
      </c>
      <c r="F209" s="4">
        <v>20</v>
      </c>
      <c r="G209" s="4" t="s">
        <v>392</v>
      </c>
      <c r="H209" s="10">
        <v>20</v>
      </c>
      <c r="I209" s="92"/>
      <c r="J209" s="104">
        <f t="shared" si="14"/>
        <v>20</v>
      </c>
      <c r="K209" s="74">
        <v>18854.36</v>
      </c>
      <c r="L209" s="75">
        <v>15844</v>
      </c>
      <c r="M209" s="75">
        <v>3010.36</v>
      </c>
      <c r="N209" s="75">
        <v>18854.36</v>
      </c>
      <c r="O209" s="76">
        <f t="shared" si="15"/>
        <v>377087.2</v>
      </c>
    </row>
    <row r="210" spans="1:15" ht="28.8" hidden="1" x14ac:dyDescent="0.3">
      <c r="A210" s="4">
        <v>182</v>
      </c>
      <c r="B210" s="4" t="s">
        <v>401</v>
      </c>
      <c r="C210" s="4">
        <v>32131000</v>
      </c>
      <c r="D210" s="4" t="s">
        <v>11</v>
      </c>
      <c r="E210" s="98" t="s">
        <v>402</v>
      </c>
      <c r="F210" s="4">
        <v>10</v>
      </c>
      <c r="G210" s="4" t="s">
        <v>392</v>
      </c>
      <c r="H210" s="10">
        <v>160</v>
      </c>
      <c r="I210" s="92"/>
      <c r="J210" s="104">
        <f t="shared" si="14"/>
        <v>10</v>
      </c>
      <c r="K210" s="74">
        <v>27995.87</v>
      </c>
      <c r="L210" s="75">
        <v>23525.94</v>
      </c>
      <c r="M210" s="75">
        <v>4469.93</v>
      </c>
      <c r="N210" s="75">
        <v>27995.87</v>
      </c>
      <c r="O210" s="76">
        <f t="shared" si="15"/>
        <v>279958.7</v>
      </c>
    </row>
    <row r="211" spans="1:15" ht="28.8" hidden="1" x14ac:dyDescent="0.3">
      <c r="A211" s="4">
        <v>183</v>
      </c>
      <c r="B211" s="4" t="s">
        <v>403</v>
      </c>
      <c r="C211" s="4">
        <v>32131000</v>
      </c>
      <c r="D211" s="4" t="s">
        <v>11</v>
      </c>
      <c r="E211" s="98" t="s">
        <v>404</v>
      </c>
      <c r="F211" s="4">
        <v>10</v>
      </c>
      <c r="G211" s="4" t="s">
        <v>392</v>
      </c>
      <c r="H211" s="10">
        <v>160</v>
      </c>
      <c r="I211" s="92"/>
      <c r="J211" s="104">
        <f t="shared" si="14"/>
        <v>10</v>
      </c>
      <c r="K211" s="74">
        <v>22690.53</v>
      </c>
      <c r="L211" s="75">
        <v>19067.669999999998</v>
      </c>
      <c r="M211" s="75">
        <v>3622.86</v>
      </c>
      <c r="N211" s="75">
        <v>22690.53</v>
      </c>
      <c r="O211" s="76">
        <f t="shared" si="15"/>
        <v>226905.3</v>
      </c>
    </row>
    <row r="212" spans="1:15" ht="28.8" hidden="1" x14ac:dyDescent="0.3">
      <c r="A212" s="4">
        <v>184</v>
      </c>
      <c r="B212" s="4" t="s">
        <v>405</v>
      </c>
      <c r="C212" s="4">
        <v>32131000</v>
      </c>
      <c r="D212" s="4" t="s">
        <v>11</v>
      </c>
      <c r="E212" s="98" t="s">
        <v>406</v>
      </c>
      <c r="F212" s="4">
        <v>20</v>
      </c>
      <c r="G212" s="4" t="s">
        <v>392</v>
      </c>
      <c r="H212" s="10">
        <v>170</v>
      </c>
      <c r="I212" s="92"/>
      <c r="J212" s="104">
        <f t="shared" si="14"/>
        <v>20</v>
      </c>
      <c r="K212" s="74">
        <v>29056.94</v>
      </c>
      <c r="L212" s="75">
        <v>24417.599999999999</v>
      </c>
      <c r="M212" s="75">
        <v>4639.34</v>
      </c>
      <c r="N212" s="75">
        <v>29056.94</v>
      </c>
      <c r="O212" s="76">
        <f t="shared" si="15"/>
        <v>581138.79999999993</v>
      </c>
    </row>
    <row r="213" spans="1:15" ht="43.2" hidden="1" x14ac:dyDescent="0.3">
      <c r="A213" s="4">
        <v>185</v>
      </c>
      <c r="B213" s="4" t="s">
        <v>407</v>
      </c>
      <c r="C213" s="4">
        <v>42171605</v>
      </c>
      <c r="D213" s="4" t="s">
        <v>11</v>
      </c>
      <c r="E213" s="98" t="s">
        <v>408</v>
      </c>
      <c r="F213" s="4">
        <v>2</v>
      </c>
      <c r="G213" s="4" t="s">
        <v>392</v>
      </c>
      <c r="H213" s="10">
        <v>100</v>
      </c>
      <c r="I213" s="92"/>
      <c r="J213" s="104">
        <f t="shared" si="14"/>
        <v>2</v>
      </c>
      <c r="K213" s="74">
        <v>4244.28</v>
      </c>
      <c r="L213" s="75">
        <v>3566.62</v>
      </c>
      <c r="M213" s="75">
        <v>677.66</v>
      </c>
      <c r="N213" s="75">
        <v>4244.28</v>
      </c>
      <c r="O213" s="76">
        <f t="shared" si="15"/>
        <v>8488.56</v>
      </c>
    </row>
    <row r="214" spans="1:15" ht="28.8" hidden="1" x14ac:dyDescent="0.3">
      <c r="A214" s="4">
        <v>186</v>
      </c>
      <c r="B214" s="4" t="s">
        <v>409</v>
      </c>
      <c r="C214" s="4">
        <v>31201502</v>
      </c>
      <c r="D214" s="4" t="s">
        <v>21</v>
      </c>
      <c r="E214" s="98" t="s">
        <v>410</v>
      </c>
      <c r="F214" s="4">
        <v>30</v>
      </c>
      <c r="G214" s="4" t="s">
        <v>392</v>
      </c>
      <c r="H214" s="10">
        <v>100</v>
      </c>
      <c r="I214" s="92"/>
      <c r="J214" s="104">
        <f t="shared" si="14"/>
        <v>30</v>
      </c>
      <c r="K214" s="74">
        <v>110351.07</v>
      </c>
      <c r="L214" s="75">
        <v>92731.99</v>
      </c>
      <c r="M214" s="75">
        <v>17619.080000000002</v>
      </c>
      <c r="N214" s="75">
        <v>110351.07</v>
      </c>
      <c r="O214" s="76">
        <f t="shared" si="15"/>
        <v>3310532.1</v>
      </c>
    </row>
    <row r="215" spans="1:15" ht="28.8" hidden="1" x14ac:dyDescent="0.3">
      <c r="A215" s="4">
        <v>187</v>
      </c>
      <c r="B215" s="4" t="s">
        <v>411</v>
      </c>
      <c r="C215" s="4">
        <v>39121632</v>
      </c>
      <c r="D215" s="4" t="s">
        <v>366</v>
      </c>
      <c r="E215" s="98" t="s">
        <v>412</v>
      </c>
      <c r="F215" s="4">
        <v>3</v>
      </c>
      <c r="G215" s="4" t="s">
        <v>392</v>
      </c>
      <c r="H215" s="10">
        <v>300</v>
      </c>
      <c r="I215" s="92"/>
      <c r="J215" s="104">
        <f t="shared" si="14"/>
        <v>3</v>
      </c>
      <c r="K215" s="74">
        <v>56644.7</v>
      </c>
      <c r="L215" s="75">
        <v>47600.59</v>
      </c>
      <c r="M215" s="75">
        <v>9044.11</v>
      </c>
      <c r="N215" s="75">
        <v>56644.7</v>
      </c>
      <c r="O215" s="76">
        <f t="shared" si="15"/>
        <v>169934.09999999998</v>
      </c>
    </row>
    <row r="216" spans="1:15" ht="28.8" hidden="1" x14ac:dyDescent="0.3">
      <c r="A216" s="4">
        <v>188</v>
      </c>
      <c r="B216" s="4" t="s">
        <v>413</v>
      </c>
      <c r="C216" s="4">
        <v>39121632</v>
      </c>
      <c r="D216" s="4" t="s">
        <v>366</v>
      </c>
      <c r="E216" s="98" t="s">
        <v>414</v>
      </c>
      <c r="F216" s="4">
        <v>3</v>
      </c>
      <c r="G216" s="4" t="s">
        <v>392</v>
      </c>
      <c r="H216" s="10">
        <v>300</v>
      </c>
      <c r="I216" s="92"/>
      <c r="J216" s="104">
        <f t="shared" ref="J216:J235" si="16">I216+F216</f>
        <v>3</v>
      </c>
      <c r="K216" s="74">
        <v>56563.08</v>
      </c>
      <c r="L216" s="75">
        <v>47532</v>
      </c>
      <c r="M216" s="75">
        <v>9031.08</v>
      </c>
      <c r="N216" s="75">
        <v>56563.08</v>
      </c>
      <c r="O216" s="76">
        <f t="shared" si="15"/>
        <v>169689.24</v>
      </c>
    </row>
    <row r="217" spans="1:15" ht="43.2" hidden="1" x14ac:dyDescent="0.3">
      <c r="A217" s="4">
        <v>189</v>
      </c>
      <c r="B217" s="4" t="s">
        <v>415</v>
      </c>
      <c r="C217" s="4">
        <v>39121632</v>
      </c>
      <c r="D217" s="4" t="s">
        <v>21</v>
      </c>
      <c r="E217" s="98" t="s">
        <v>416</v>
      </c>
      <c r="F217" s="4">
        <v>2</v>
      </c>
      <c r="G217" s="4" t="s">
        <v>392</v>
      </c>
      <c r="H217" s="10">
        <v>80</v>
      </c>
      <c r="I217" s="92"/>
      <c r="J217" s="104">
        <f t="shared" si="16"/>
        <v>2</v>
      </c>
      <c r="K217" s="74">
        <v>138836.66</v>
      </c>
      <c r="L217" s="75">
        <v>116669.46</v>
      </c>
      <c r="M217" s="75">
        <v>22167.200000000001</v>
      </c>
      <c r="N217" s="75">
        <v>138836.66</v>
      </c>
      <c r="O217" s="76">
        <f t="shared" si="15"/>
        <v>277673.32</v>
      </c>
    </row>
    <row r="218" spans="1:15" ht="28.8" hidden="1" x14ac:dyDescent="0.3">
      <c r="A218" s="4">
        <v>190</v>
      </c>
      <c r="B218" s="4" t="s">
        <v>417</v>
      </c>
      <c r="C218" s="4">
        <v>31201500</v>
      </c>
      <c r="D218" s="4" t="s">
        <v>21</v>
      </c>
      <c r="E218" s="98" t="s">
        <v>418</v>
      </c>
      <c r="F218" s="4">
        <v>4</v>
      </c>
      <c r="G218" s="4" t="s">
        <v>392</v>
      </c>
      <c r="H218" s="10">
        <v>80</v>
      </c>
      <c r="I218" s="92"/>
      <c r="J218" s="104">
        <f t="shared" si="16"/>
        <v>4</v>
      </c>
      <c r="K218" s="74">
        <v>105372.22</v>
      </c>
      <c r="L218" s="75">
        <v>88548.08</v>
      </c>
      <c r="M218" s="75">
        <v>16824.14</v>
      </c>
      <c r="N218" s="75">
        <v>105372.22</v>
      </c>
      <c r="O218" s="76">
        <f t="shared" si="15"/>
        <v>421488.88</v>
      </c>
    </row>
    <row r="219" spans="1:15" ht="28.8" hidden="1" x14ac:dyDescent="0.3">
      <c r="A219" s="4">
        <v>191</v>
      </c>
      <c r="B219" s="4" t="s">
        <v>419</v>
      </c>
      <c r="C219" s="4">
        <v>31201502</v>
      </c>
      <c r="D219" s="4" t="s">
        <v>21</v>
      </c>
      <c r="E219" s="98" t="s">
        <v>420</v>
      </c>
      <c r="F219" s="4">
        <v>2</v>
      </c>
      <c r="G219" s="4" t="s">
        <v>392</v>
      </c>
      <c r="H219" s="10">
        <v>100</v>
      </c>
      <c r="I219" s="92"/>
      <c r="J219" s="104">
        <f t="shared" si="16"/>
        <v>2</v>
      </c>
      <c r="K219" s="74">
        <v>82926.539999999994</v>
      </c>
      <c r="L219" s="75">
        <v>69686.17</v>
      </c>
      <c r="M219" s="75">
        <v>13240.37</v>
      </c>
      <c r="N219" s="75">
        <v>82926.539999999994</v>
      </c>
      <c r="O219" s="76">
        <f t="shared" si="15"/>
        <v>165853.07999999999</v>
      </c>
    </row>
    <row r="220" spans="1:15" s="103" customFormat="1" ht="28.8" hidden="1" x14ac:dyDescent="0.3">
      <c r="A220" s="98">
        <v>192</v>
      </c>
      <c r="B220" s="98" t="s">
        <v>421</v>
      </c>
      <c r="C220" s="98">
        <v>31201502</v>
      </c>
      <c r="D220" s="98" t="s">
        <v>21</v>
      </c>
      <c r="E220" s="98" t="s">
        <v>422</v>
      </c>
      <c r="F220" s="98">
        <v>3</v>
      </c>
      <c r="G220" s="98" t="s">
        <v>392</v>
      </c>
      <c r="H220" s="10">
        <v>100</v>
      </c>
      <c r="I220" s="106"/>
      <c r="J220" s="104">
        <f t="shared" si="16"/>
        <v>3</v>
      </c>
      <c r="K220" s="74">
        <v>47584.82</v>
      </c>
      <c r="L220" s="75">
        <v>39987.24</v>
      </c>
      <c r="M220" s="75">
        <v>7597.58</v>
      </c>
      <c r="N220" s="75">
        <v>47584.82</v>
      </c>
      <c r="O220" s="76">
        <f t="shared" si="15"/>
        <v>142754.46</v>
      </c>
    </row>
    <row r="221" spans="1:15" ht="43.2" hidden="1" x14ac:dyDescent="0.3">
      <c r="A221" s="4">
        <v>193</v>
      </c>
      <c r="B221" s="4" t="s">
        <v>423</v>
      </c>
      <c r="C221" s="4">
        <v>39121632</v>
      </c>
      <c r="D221" s="4" t="s">
        <v>11</v>
      </c>
      <c r="E221" s="98" t="s">
        <v>424</v>
      </c>
      <c r="F221" s="4">
        <v>1</v>
      </c>
      <c r="G221" s="4" t="s">
        <v>392</v>
      </c>
      <c r="H221" s="10">
        <v>100</v>
      </c>
      <c r="I221" s="92"/>
      <c r="J221" s="104">
        <f t="shared" si="16"/>
        <v>1</v>
      </c>
      <c r="K221" s="74">
        <v>323788.96999999997</v>
      </c>
      <c r="L221" s="75">
        <v>272091.57</v>
      </c>
      <c r="M221" s="75">
        <v>51697.4</v>
      </c>
      <c r="N221" s="75">
        <v>323788.96999999997</v>
      </c>
      <c r="O221" s="76">
        <f t="shared" si="15"/>
        <v>323788.96999999997</v>
      </c>
    </row>
    <row r="222" spans="1:15" ht="28.8" hidden="1" x14ac:dyDescent="0.3">
      <c r="A222" s="4">
        <v>194</v>
      </c>
      <c r="B222" s="4" t="s">
        <v>425</v>
      </c>
      <c r="C222" s="4">
        <v>31201513</v>
      </c>
      <c r="D222" s="4" t="s">
        <v>21</v>
      </c>
      <c r="E222" s="98" t="s">
        <v>426</v>
      </c>
      <c r="F222" s="4">
        <v>7</v>
      </c>
      <c r="G222" s="4" t="s">
        <v>392</v>
      </c>
      <c r="H222" s="10">
        <v>300</v>
      </c>
      <c r="I222" s="92"/>
      <c r="J222" s="104">
        <f t="shared" si="16"/>
        <v>7</v>
      </c>
      <c r="K222" s="74">
        <v>93700.47</v>
      </c>
      <c r="L222" s="75">
        <v>78739.89</v>
      </c>
      <c r="M222" s="75">
        <v>14960.58</v>
      </c>
      <c r="N222" s="75">
        <v>93700.47</v>
      </c>
      <c r="O222" s="76">
        <f t="shared" si="15"/>
        <v>655903.29</v>
      </c>
    </row>
    <row r="223" spans="1:15" ht="28.8" hidden="1" x14ac:dyDescent="0.3">
      <c r="A223" s="4">
        <v>195</v>
      </c>
      <c r="B223" s="4" t="s">
        <v>427</v>
      </c>
      <c r="C223" s="4">
        <v>31201600</v>
      </c>
      <c r="D223" s="4" t="s">
        <v>21</v>
      </c>
      <c r="E223" s="98" t="s">
        <v>428</v>
      </c>
      <c r="F223" s="4">
        <v>1</v>
      </c>
      <c r="G223" s="4" t="s">
        <v>392</v>
      </c>
      <c r="H223" s="10">
        <v>100</v>
      </c>
      <c r="I223" s="92"/>
      <c r="J223" s="104">
        <f t="shared" si="16"/>
        <v>1</v>
      </c>
      <c r="K223" s="74">
        <v>206010.43</v>
      </c>
      <c r="L223" s="75">
        <v>173118.01</v>
      </c>
      <c r="M223" s="75">
        <v>32892.42</v>
      </c>
      <c r="N223" s="75">
        <v>206010.43</v>
      </c>
      <c r="O223" s="76">
        <f t="shared" si="15"/>
        <v>206010.43</v>
      </c>
    </row>
    <row r="224" spans="1:15" ht="43.2" x14ac:dyDescent="0.3">
      <c r="A224" s="4">
        <v>196</v>
      </c>
      <c r="B224" s="4" t="s">
        <v>429</v>
      </c>
      <c r="C224" s="4">
        <v>31201600</v>
      </c>
      <c r="D224" s="4" t="s">
        <v>21</v>
      </c>
      <c r="E224" s="98" t="s">
        <v>430</v>
      </c>
      <c r="F224" s="4">
        <v>1</v>
      </c>
      <c r="G224" s="4" t="s">
        <v>392</v>
      </c>
      <c r="H224" s="10">
        <v>70</v>
      </c>
      <c r="I224" s="92">
        <v>2</v>
      </c>
      <c r="J224" s="104">
        <f t="shared" si="16"/>
        <v>3</v>
      </c>
      <c r="K224" s="74">
        <v>281917.59000000003</v>
      </c>
      <c r="L224" s="75">
        <v>236905.54</v>
      </c>
      <c r="M224" s="75">
        <v>45012.05</v>
      </c>
      <c r="N224" s="75">
        <v>281917.59000000003</v>
      </c>
      <c r="O224" s="76">
        <f t="shared" si="15"/>
        <v>845752.77</v>
      </c>
    </row>
    <row r="225" spans="1:15" ht="43.2" hidden="1" x14ac:dyDescent="0.3">
      <c r="A225" s="4">
        <v>197</v>
      </c>
      <c r="B225" s="4" t="s">
        <v>431</v>
      </c>
      <c r="C225" s="4">
        <v>39121632</v>
      </c>
      <c r="D225" s="4" t="s">
        <v>21</v>
      </c>
      <c r="E225" s="98" t="s">
        <v>432</v>
      </c>
      <c r="F225" s="4">
        <v>3</v>
      </c>
      <c r="G225" s="4" t="s">
        <v>392</v>
      </c>
      <c r="H225" s="10">
        <v>70</v>
      </c>
      <c r="I225" s="92"/>
      <c r="J225" s="104">
        <f t="shared" si="16"/>
        <v>3</v>
      </c>
      <c r="K225" s="74">
        <v>203643.43</v>
      </c>
      <c r="L225" s="75">
        <v>171128.93</v>
      </c>
      <c r="M225" s="75">
        <v>32514.5</v>
      </c>
      <c r="N225" s="75">
        <v>203643.43</v>
      </c>
      <c r="O225" s="76">
        <f t="shared" si="15"/>
        <v>610930.29</v>
      </c>
    </row>
    <row r="226" spans="1:15" ht="28.8" hidden="1" x14ac:dyDescent="0.3">
      <c r="A226" s="4">
        <v>198</v>
      </c>
      <c r="B226" s="4" t="s">
        <v>433</v>
      </c>
      <c r="C226" s="4">
        <v>31201512</v>
      </c>
      <c r="D226" s="4" t="s">
        <v>21</v>
      </c>
      <c r="E226" s="98" t="s">
        <v>434</v>
      </c>
      <c r="F226" s="4">
        <v>2</v>
      </c>
      <c r="G226" s="4" t="s">
        <v>392</v>
      </c>
      <c r="H226" s="10">
        <v>70</v>
      </c>
      <c r="I226" s="92"/>
      <c r="J226" s="104">
        <f t="shared" si="16"/>
        <v>2</v>
      </c>
      <c r="K226" s="74">
        <v>294895.27</v>
      </c>
      <c r="L226" s="75">
        <v>247811.15</v>
      </c>
      <c r="M226" s="75">
        <v>47084.12</v>
      </c>
      <c r="N226" s="75">
        <v>294895.27</v>
      </c>
      <c r="O226" s="76">
        <f t="shared" si="15"/>
        <v>589790.54</v>
      </c>
    </row>
    <row r="227" spans="1:15" ht="28.8" hidden="1" x14ac:dyDescent="0.3">
      <c r="A227" s="4">
        <v>199</v>
      </c>
      <c r="B227" s="4" t="s">
        <v>435</v>
      </c>
      <c r="C227" s="4">
        <v>31201600</v>
      </c>
      <c r="D227" s="4" t="s">
        <v>21</v>
      </c>
      <c r="E227" s="98" t="s">
        <v>436</v>
      </c>
      <c r="F227" s="4">
        <v>2</v>
      </c>
      <c r="G227" s="4" t="s">
        <v>392</v>
      </c>
      <c r="H227" s="10">
        <v>70</v>
      </c>
      <c r="I227" s="92"/>
      <c r="J227" s="104">
        <f t="shared" si="16"/>
        <v>2</v>
      </c>
      <c r="K227" s="74">
        <v>250330.42</v>
      </c>
      <c r="L227" s="75">
        <v>210361.7</v>
      </c>
      <c r="M227" s="75">
        <v>39968.720000000001</v>
      </c>
      <c r="N227" s="75">
        <v>250330.42</v>
      </c>
      <c r="O227" s="76">
        <f t="shared" si="15"/>
        <v>500660.84</v>
      </c>
    </row>
    <row r="228" spans="1:15" ht="28.8" hidden="1" x14ac:dyDescent="0.3">
      <c r="A228" s="4">
        <v>200</v>
      </c>
      <c r="B228" s="4" t="s">
        <v>437</v>
      </c>
      <c r="C228" s="4">
        <v>31201600</v>
      </c>
      <c r="D228" s="4" t="s">
        <v>21</v>
      </c>
      <c r="E228" s="98" t="s">
        <v>438</v>
      </c>
      <c r="F228" s="4">
        <v>1</v>
      </c>
      <c r="G228" s="4" t="s">
        <v>392</v>
      </c>
      <c r="H228" s="10">
        <v>70</v>
      </c>
      <c r="I228" s="92"/>
      <c r="J228" s="104">
        <f t="shared" si="16"/>
        <v>1</v>
      </c>
      <c r="K228" s="74">
        <v>7256154.0700000003</v>
      </c>
      <c r="L228" s="75">
        <v>6097608.46</v>
      </c>
      <c r="M228" s="75">
        <v>1158545.6100000001</v>
      </c>
      <c r="N228" s="75">
        <v>7256154.0700000003</v>
      </c>
      <c r="O228" s="76">
        <f t="shared" si="15"/>
        <v>7256154.0700000003</v>
      </c>
    </row>
    <row r="229" spans="1:15" ht="28.8" hidden="1" x14ac:dyDescent="0.3">
      <c r="A229" s="4">
        <v>201</v>
      </c>
      <c r="B229" s="4" t="s">
        <v>439</v>
      </c>
      <c r="C229" s="4">
        <v>31201507</v>
      </c>
      <c r="D229" s="4" t="s">
        <v>21</v>
      </c>
      <c r="E229" s="98" t="s">
        <v>440</v>
      </c>
      <c r="F229" s="4">
        <v>1</v>
      </c>
      <c r="G229" s="4" t="s">
        <v>392</v>
      </c>
      <c r="H229" s="10">
        <v>70</v>
      </c>
      <c r="I229" s="92"/>
      <c r="J229" s="104">
        <f t="shared" si="16"/>
        <v>1</v>
      </c>
      <c r="K229" s="74">
        <v>337664.48</v>
      </c>
      <c r="L229" s="75">
        <v>283751.65999999997</v>
      </c>
      <c r="M229" s="75">
        <v>53912.82</v>
      </c>
      <c r="N229" s="75">
        <v>337664.48</v>
      </c>
      <c r="O229" s="76">
        <f t="shared" si="15"/>
        <v>337664.48</v>
      </c>
    </row>
    <row r="230" spans="1:15" ht="28.8" hidden="1" x14ac:dyDescent="0.3">
      <c r="A230" s="4">
        <v>202</v>
      </c>
      <c r="B230" s="4" t="s">
        <v>441</v>
      </c>
      <c r="C230" s="4">
        <v>39121632</v>
      </c>
      <c r="D230" s="4" t="s">
        <v>21</v>
      </c>
      <c r="E230" s="98" t="s">
        <v>442</v>
      </c>
      <c r="F230" s="4">
        <v>1</v>
      </c>
      <c r="G230" s="4" t="s">
        <v>392</v>
      </c>
      <c r="H230" s="10">
        <v>80</v>
      </c>
      <c r="I230" s="92"/>
      <c r="J230" s="104">
        <f t="shared" si="16"/>
        <v>1</v>
      </c>
      <c r="K230" s="74">
        <v>929495.54</v>
      </c>
      <c r="L230" s="75">
        <v>781088.69</v>
      </c>
      <c r="M230" s="75">
        <v>148406.85</v>
      </c>
      <c r="N230" s="75">
        <v>929495.54</v>
      </c>
      <c r="O230" s="76">
        <f t="shared" si="15"/>
        <v>929495.54</v>
      </c>
    </row>
    <row r="231" spans="1:15" ht="28.8" hidden="1" x14ac:dyDescent="0.3">
      <c r="A231" s="4">
        <v>203</v>
      </c>
      <c r="B231" s="4" t="s">
        <v>443</v>
      </c>
      <c r="C231" s="4">
        <v>39121632</v>
      </c>
      <c r="D231" s="4" t="s">
        <v>21</v>
      </c>
      <c r="E231" s="98" t="s">
        <v>444</v>
      </c>
      <c r="F231" s="4">
        <v>1</v>
      </c>
      <c r="G231" s="4" t="s">
        <v>392</v>
      </c>
      <c r="H231" s="10">
        <v>70</v>
      </c>
      <c r="I231" s="92"/>
      <c r="J231" s="104">
        <f t="shared" si="16"/>
        <v>1</v>
      </c>
      <c r="K231" s="74">
        <v>1105959.3</v>
      </c>
      <c r="L231" s="75">
        <v>929377.56</v>
      </c>
      <c r="M231" s="75">
        <v>176581.74</v>
      </c>
      <c r="N231" s="75">
        <v>1105959.3</v>
      </c>
      <c r="O231" s="76">
        <f t="shared" si="15"/>
        <v>1105959.3</v>
      </c>
    </row>
    <row r="232" spans="1:15" ht="43.2" hidden="1" x14ac:dyDescent="0.3">
      <c r="A232" s="4">
        <v>204</v>
      </c>
      <c r="B232" s="4" t="s">
        <v>445</v>
      </c>
      <c r="C232" s="4">
        <v>26121658</v>
      </c>
      <c r="D232" s="4" t="s">
        <v>17</v>
      </c>
      <c r="E232" s="98" t="s">
        <v>446</v>
      </c>
      <c r="F232" s="4">
        <v>2</v>
      </c>
      <c r="G232" s="4" t="s">
        <v>392</v>
      </c>
      <c r="H232" s="10">
        <v>70</v>
      </c>
      <c r="I232" s="92"/>
      <c r="J232" s="104">
        <f t="shared" si="16"/>
        <v>2</v>
      </c>
      <c r="K232" s="74">
        <v>2105811.7999999998</v>
      </c>
      <c r="L232" s="75">
        <v>1769589.75</v>
      </c>
      <c r="M232" s="75">
        <v>336222.05</v>
      </c>
      <c r="N232" s="75">
        <v>2105811.7999999998</v>
      </c>
      <c r="O232" s="76">
        <f t="shared" si="15"/>
        <v>4211623.5999999996</v>
      </c>
    </row>
    <row r="233" spans="1:15" ht="43.2" hidden="1" x14ac:dyDescent="0.3">
      <c r="A233" s="4">
        <v>205</v>
      </c>
      <c r="B233" s="4" t="s">
        <v>447</v>
      </c>
      <c r="C233" s="4">
        <v>31201600</v>
      </c>
      <c r="D233" s="4" t="s">
        <v>21</v>
      </c>
      <c r="E233" s="98" t="s">
        <v>448</v>
      </c>
      <c r="F233" s="4">
        <v>1</v>
      </c>
      <c r="G233" s="4" t="s">
        <v>392</v>
      </c>
      <c r="H233" s="10">
        <v>70</v>
      </c>
      <c r="I233" s="92"/>
      <c r="J233" s="104">
        <f t="shared" si="16"/>
        <v>1</v>
      </c>
      <c r="K233" s="74">
        <v>7972946.2999999998</v>
      </c>
      <c r="L233" s="75">
        <v>6699954.8700000001</v>
      </c>
      <c r="M233" s="75">
        <v>1272991.43</v>
      </c>
      <c r="N233" s="75">
        <v>7972946.2999999998</v>
      </c>
      <c r="O233" s="76">
        <f t="shared" si="15"/>
        <v>7972946.2999999998</v>
      </c>
    </row>
    <row r="234" spans="1:15" ht="21" hidden="1" customHeight="1" x14ac:dyDescent="0.3">
      <c r="A234" s="155" t="s">
        <v>14</v>
      </c>
      <c r="B234" s="155"/>
      <c r="C234" s="155"/>
      <c r="D234" s="155"/>
      <c r="E234" s="155"/>
      <c r="F234" s="155"/>
      <c r="G234" s="155"/>
      <c r="H234" s="95"/>
      <c r="I234" s="96"/>
      <c r="J234" s="104">
        <f t="shared" si="16"/>
        <v>0</v>
      </c>
      <c r="K234" s="97"/>
      <c r="L234" s="6"/>
      <c r="M234" s="6"/>
      <c r="N234" s="6"/>
      <c r="O234" s="81">
        <f>SUM(O184:O233)</f>
        <v>82735956.370000035</v>
      </c>
    </row>
    <row r="235" spans="1:15" ht="41.25" hidden="1" customHeight="1" x14ac:dyDescent="0.3">
      <c r="A235" s="155" t="s">
        <v>449</v>
      </c>
      <c r="B235" s="155"/>
      <c r="C235" s="155"/>
      <c r="D235" s="155"/>
      <c r="E235" s="155"/>
      <c r="F235" s="155"/>
      <c r="G235" s="155"/>
      <c r="H235" s="2"/>
      <c r="I235" s="2"/>
      <c r="J235" s="64">
        <f t="shared" si="16"/>
        <v>0</v>
      </c>
      <c r="K235" s="87"/>
      <c r="L235" s="2"/>
      <c r="M235" s="2"/>
      <c r="N235" s="2"/>
      <c r="O235" s="2"/>
    </row>
    <row r="236" spans="1:15" ht="41.25" hidden="1" customHeight="1" x14ac:dyDescent="0.3">
      <c r="A236" s="2" t="s">
        <v>1</v>
      </c>
      <c r="B236" s="2" t="s">
        <v>2</v>
      </c>
      <c r="C236" s="2" t="s">
        <v>3</v>
      </c>
      <c r="D236" s="2" t="s">
        <v>4</v>
      </c>
      <c r="E236" s="64" t="s">
        <v>5</v>
      </c>
      <c r="F236" s="2" t="s">
        <v>676</v>
      </c>
      <c r="G236" s="2" t="s">
        <v>7</v>
      </c>
      <c r="H236" s="2" t="s">
        <v>672</v>
      </c>
      <c r="I236" s="65" t="s">
        <v>679</v>
      </c>
      <c r="J236" s="66" t="s">
        <v>680</v>
      </c>
      <c r="K236" s="68"/>
      <c r="L236" s="68" t="s">
        <v>687</v>
      </c>
      <c r="M236" s="68"/>
      <c r="N236" s="68"/>
      <c r="O236" s="68" t="s">
        <v>9</v>
      </c>
    </row>
    <row r="237" spans="1:15" ht="28.8" hidden="1" x14ac:dyDescent="0.3">
      <c r="A237" s="4">
        <v>206</v>
      </c>
      <c r="B237" s="4" t="s">
        <v>450</v>
      </c>
      <c r="C237" s="4">
        <v>40161805</v>
      </c>
      <c r="D237" s="4" t="s">
        <v>21</v>
      </c>
      <c r="E237" s="98" t="s">
        <v>451</v>
      </c>
      <c r="F237" s="4">
        <v>2</v>
      </c>
      <c r="G237" s="4" t="s">
        <v>452</v>
      </c>
      <c r="H237" s="10">
        <v>70</v>
      </c>
      <c r="I237" s="92"/>
      <c r="J237" s="104">
        <f t="shared" ref="J237:J258" si="17">I237+F237</f>
        <v>2</v>
      </c>
      <c r="K237" s="74">
        <v>1124405.56</v>
      </c>
      <c r="L237" s="75">
        <v>944878.62</v>
      </c>
      <c r="M237" s="75">
        <v>179526.94</v>
      </c>
      <c r="N237" s="75">
        <v>1124405.56</v>
      </c>
      <c r="O237" s="76">
        <f t="shared" ref="O237:O256" si="18">K237*J237</f>
        <v>2248811.12</v>
      </c>
    </row>
    <row r="238" spans="1:15" s="103" customFormat="1" ht="28.8" hidden="1" x14ac:dyDescent="0.3">
      <c r="A238" s="98">
        <v>207</v>
      </c>
      <c r="B238" s="98" t="s">
        <v>453</v>
      </c>
      <c r="C238" s="98">
        <v>27111918</v>
      </c>
      <c r="D238" s="98" t="s">
        <v>11</v>
      </c>
      <c r="E238" s="98" t="s">
        <v>454</v>
      </c>
      <c r="F238" s="98">
        <v>124</v>
      </c>
      <c r="G238" s="98" t="s">
        <v>455</v>
      </c>
      <c r="H238" s="10">
        <v>400</v>
      </c>
      <c r="I238" s="106"/>
      <c r="J238" s="104">
        <f t="shared" si="17"/>
        <v>124</v>
      </c>
      <c r="K238" s="74">
        <v>2040.52</v>
      </c>
      <c r="L238" s="75">
        <v>1714.72</v>
      </c>
      <c r="M238" s="75">
        <v>325.8</v>
      </c>
      <c r="N238" s="75">
        <v>2040.52</v>
      </c>
      <c r="O238" s="76">
        <f t="shared" si="18"/>
        <v>253024.48</v>
      </c>
    </row>
    <row r="239" spans="1:15" s="103" customFormat="1" ht="28.8" hidden="1" x14ac:dyDescent="0.3">
      <c r="A239" s="98">
        <v>208</v>
      </c>
      <c r="B239" s="98" t="s">
        <v>456</v>
      </c>
      <c r="C239" s="98">
        <v>27111918</v>
      </c>
      <c r="D239" s="98" t="s">
        <v>11</v>
      </c>
      <c r="E239" s="98" t="s">
        <v>457</v>
      </c>
      <c r="F239" s="98">
        <v>117</v>
      </c>
      <c r="G239" s="98" t="s">
        <v>455</v>
      </c>
      <c r="H239" s="10">
        <v>400</v>
      </c>
      <c r="I239" s="106"/>
      <c r="J239" s="104">
        <f t="shared" si="17"/>
        <v>117</v>
      </c>
      <c r="K239" s="74">
        <v>2040.52</v>
      </c>
      <c r="L239" s="75">
        <v>1714.72</v>
      </c>
      <c r="M239" s="75">
        <v>325.8</v>
      </c>
      <c r="N239" s="75">
        <v>2040.52</v>
      </c>
      <c r="O239" s="76">
        <f t="shared" si="18"/>
        <v>238740.84</v>
      </c>
    </row>
    <row r="240" spans="1:15" ht="28.8" hidden="1" x14ac:dyDescent="0.3">
      <c r="A240" s="4">
        <v>209</v>
      </c>
      <c r="B240" s="4" t="s">
        <v>458</v>
      </c>
      <c r="C240" s="4">
        <v>27111918</v>
      </c>
      <c r="D240" s="4" t="s">
        <v>11</v>
      </c>
      <c r="E240" s="98" t="s">
        <v>459</v>
      </c>
      <c r="F240" s="4">
        <v>113</v>
      </c>
      <c r="G240" s="4" t="s">
        <v>455</v>
      </c>
      <c r="H240" s="10">
        <v>400</v>
      </c>
      <c r="I240" s="106"/>
      <c r="J240" s="104">
        <f t="shared" si="17"/>
        <v>113</v>
      </c>
      <c r="K240" s="74">
        <v>2040.52</v>
      </c>
      <c r="L240" s="75">
        <v>1714.72</v>
      </c>
      <c r="M240" s="75">
        <v>325.8</v>
      </c>
      <c r="N240" s="75">
        <v>2040.52</v>
      </c>
      <c r="O240" s="76">
        <f t="shared" si="18"/>
        <v>230578.76</v>
      </c>
    </row>
    <row r="241" spans="1:15" s="103" customFormat="1" ht="28.8" hidden="1" x14ac:dyDescent="0.3">
      <c r="A241" s="98">
        <v>210</v>
      </c>
      <c r="B241" s="98" t="s">
        <v>460</v>
      </c>
      <c r="C241" s="98">
        <v>27111918</v>
      </c>
      <c r="D241" s="98" t="s">
        <v>11</v>
      </c>
      <c r="E241" s="98" t="s">
        <v>461</v>
      </c>
      <c r="F241" s="98">
        <v>113</v>
      </c>
      <c r="G241" s="98" t="s">
        <v>455</v>
      </c>
      <c r="H241" s="10">
        <v>400</v>
      </c>
      <c r="I241" s="106"/>
      <c r="J241" s="104">
        <f t="shared" si="17"/>
        <v>113</v>
      </c>
      <c r="K241" s="74">
        <v>2040.52</v>
      </c>
      <c r="L241" s="75">
        <v>1714.72</v>
      </c>
      <c r="M241" s="75">
        <v>325.8</v>
      </c>
      <c r="N241" s="75">
        <v>2040.52</v>
      </c>
      <c r="O241" s="76">
        <f t="shared" si="18"/>
        <v>230578.76</v>
      </c>
    </row>
    <row r="242" spans="1:15" ht="28.8" hidden="1" x14ac:dyDescent="0.3">
      <c r="A242" s="4">
        <v>211</v>
      </c>
      <c r="B242" s="4" t="s">
        <v>462</v>
      </c>
      <c r="C242" s="4">
        <v>27111918</v>
      </c>
      <c r="D242" s="4" t="s">
        <v>11</v>
      </c>
      <c r="E242" s="98" t="s">
        <v>463</v>
      </c>
      <c r="F242" s="4">
        <v>113</v>
      </c>
      <c r="G242" s="4" t="s">
        <v>455</v>
      </c>
      <c r="H242" s="10">
        <v>400</v>
      </c>
      <c r="I242" s="106"/>
      <c r="J242" s="104">
        <f t="shared" si="17"/>
        <v>113</v>
      </c>
      <c r="K242" s="74">
        <v>2040.52</v>
      </c>
      <c r="L242" s="75">
        <v>1714.72</v>
      </c>
      <c r="M242" s="75">
        <v>325.8</v>
      </c>
      <c r="N242" s="75">
        <v>2040.52</v>
      </c>
      <c r="O242" s="76">
        <f t="shared" si="18"/>
        <v>230578.76</v>
      </c>
    </row>
    <row r="243" spans="1:15" s="103" customFormat="1" ht="28.8" hidden="1" x14ac:dyDescent="0.3">
      <c r="A243" s="98">
        <v>212</v>
      </c>
      <c r="B243" s="98" t="s">
        <v>464</v>
      </c>
      <c r="C243" s="98">
        <v>27111918</v>
      </c>
      <c r="D243" s="98" t="s">
        <v>11</v>
      </c>
      <c r="E243" s="98" t="s">
        <v>465</v>
      </c>
      <c r="F243" s="98">
        <v>113</v>
      </c>
      <c r="G243" s="98" t="s">
        <v>455</v>
      </c>
      <c r="H243" s="10">
        <v>400</v>
      </c>
      <c r="I243" s="106"/>
      <c r="J243" s="104">
        <f t="shared" si="17"/>
        <v>113</v>
      </c>
      <c r="K243" s="74">
        <v>2040.52</v>
      </c>
      <c r="L243" s="75">
        <v>1714.72</v>
      </c>
      <c r="M243" s="75">
        <v>325.8</v>
      </c>
      <c r="N243" s="75">
        <v>2040.52</v>
      </c>
      <c r="O243" s="76">
        <f t="shared" si="18"/>
        <v>230578.76</v>
      </c>
    </row>
    <row r="244" spans="1:15" s="103" customFormat="1" ht="28.8" hidden="1" x14ac:dyDescent="0.3">
      <c r="A244" s="98">
        <v>213</v>
      </c>
      <c r="B244" s="98" t="s">
        <v>466</v>
      </c>
      <c r="C244" s="98">
        <v>31191506</v>
      </c>
      <c r="D244" s="98" t="s">
        <v>11</v>
      </c>
      <c r="E244" s="98" t="s">
        <v>467</v>
      </c>
      <c r="F244" s="98">
        <v>65</v>
      </c>
      <c r="G244" s="98" t="s">
        <v>455</v>
      </c>
      <c r="H244" s="10">
        <v>200</v>
      </c>
      <c r="I244" s="106"/>
      <c r="J244" s="104">
        <f t="shared" si="17"/>
        <v>65</v>
      </c>
      <c r="K244" s="74">
        <v>9957.7199999999993</v>
      </c>
      <c r="L244" s="75">
        <v>8367.83</v>
      </c>
      <c r="M244" s="75">
        <v>1589.89</v>
      </c>
      <c r="N244" s="75">
        <v>9957.7199999999993</v>
      </c>
      <c r="O244" s="76">
        <f t="shared" si="18"/>
        <v>647251.79999999993</v>
      </c>
    </row>
    <row r="245" spans="1:15" ht="28.8" hidden="1" x14ac:dyDescent="0.3">
      <c r="A245" s="4">
        <v>214</v>
      </c>
      <c r="B245" s="4" t="s">
        <v>468</v>
      </c>
      <c r="C245" s="4">
        <v>31191506</v>
      </c>
      <c r="D245" s="4" t="s">
        <v>11</v>
      </c>
      <c r="E245" s="98" t="s">
        <v>469</v>
      </c>
      <c r="F245" s="4">
        <v>67</v>
      </c>
      <c r="G245" s="4" t="s">
        <v>455</v>
      </c>
      <c r="H245" s="10">
        <v>200</v>
      </c>
      <c r="I245" s="106"/>
      <c r="J245" s="104">
        <f t="shared" si="17"/>
        <v>67</v>
      </c>
      <c r="K245" s="74">
        <v>11263.65</v>
      </c>
      <c r="L245" s="75">
        <v>9465.25</v>
      </c>
      <c r="M245" s="75">
        <v>1798.4</v>
      </c>
      <c r="N245" s="75">
        <v>11263.65</v>
      </c>
      <c r="O245" s="76">
        <f t="shared" si="18"/>
        <v>754664.54999999993</v>
      </c>
    </row>
    <row r="246" spans="1:15" ht="28.8" hidden="1" x14ac:dyDescent="0.3">
      <c r="A246" s="4">
        <v>215</v>
      </c>
      <c r="B246" s="4" t="s">
        <v>470</v>
      </c>
      <c r="C246" s="4">
        <v>31191506</v>
      </c>
      <c r="D246" s="4" t="s">
        <v>11</v>
      </c>
      <c r="E246" s="98" t="s">
        <v>470</v>
      </c>
      <c r="F246" s="4">
        <v>65</v>
      </c>
      <c r="G246" s="4" t="s">
        <v>455</v>
      </c>
      <c r="H246" s="10">
        <v>200</v>
      </c>
      <c r="I246" s="106"/>
      <c r="J246" s="104">
        <f t="shared" si="17"/>
        <v>65</v>
      </c>
      <c r="K246" s="74">
        <v>11508.5</v>
      </c>
      <c r="L246" s="75">
        <v>9671.01</v>
      </c>
      <c r="M246" s="75">
        <v>1837.49</v>
      </c>
      <c r="N246" s="75">
        <v>11508.5</v>
      </c>
      <c r="O246" s="76">
        <f t="shared" si="18"/>
        <v>748052.5</v>
      </c>
    </row>
    <row r="247" spans="1:15" ht="28.8" x14ac:dyDescent="0.3">
      <c r="A247" s="4">
        <v>216</v>
      </c>
      <c r="B247" s="4" t="s">
        <v>471</v>
      </c>
      <c r="C247" s="4">
        <v>27111918</v>
      </c>
      <c r="D247" s="4" t="s">
        <v>11</v>
      </c>
      <c r="E247" s="98" t="s">
        <v>472</v>
      </c>
      <c r="F247" s="4">
        <v>108</v>
      </c>
      <c r="G247" s="4" t="s">
        <v>455</v>
      </c>
      <c r="H247" s="10">
        <v>400</v>
      </c>
      <c r="I247" s="106">
        <v>1</v>
      </c>
      <c r="J247" s="104">
        <f t="shared" si="17"/>
        <v>109</v>
      </c>
      <c r="K247" s="74">
        <v>2040.52</v>
      </c>
      <c r="L247" s="75">
        <v>1714.72</v>
      </c>
      <c r="M247" s="75">
        <v>325.8</v>
      </c>
      <c r="N247" s="75">
        <v>2040.52</v>
      </c>
      <c r="O247" s="76">
        <f t="shared" si="18"/>
        <v>222416.68</v>
      </c>
    </row>
    <row r="248" spans="1:15" ht="28.8" hidden="1" x14ac:dyDescent="0.3">
      <c r="A248" s="4">
        <v>217</v>
      </c>
      <c r="B248" s="4" t="s">
        <v>473</v>
      </c>
      <c r="C248" s="4">
        <v>27112742</v>
      </c>
      <c r="D248" s="4" t="s">
        <v>21</v>
      </c>
      <c r="E248" s="98" t="s">
        <v>474</v>
      </c>
      <c r="F248" s="4">
        <v>2</v>
      </c>
      <c r="G248" s="4" t="s">
        <v>455</v>
      </c>
      <c r="H248" s="10">
        <v>40</v>
      </c>
      <c r="I248" s="106"/>
      <c r="J248" s="104">
        <f t="shared" si="17"/>
        <v>2</v>
      </c>
      <c r="K248" s="74">
        <v>196950.53</v>
      </c>
      <c r="L248" s="75">
        <v>165504.65</v>
      </c>
      <c r="M248" s="75">
        <v>31445.88</v>
      </c>
      <c r="N248" s="75">
        <v>196950.53</v>
      </c>
      <c r="O248" s="76">
        <f t="shared" si="18"/>
        <v>393901.06</v>
      </c>
    </row>
    <row r="249" spans="1:15" ht="28.8" hidden="1" x14ac:dyDescent="0.3">
      <c r="A249" s="4">
        <v>218</v>
      </c>
      <c r="B249" s="4" t="s">
        <v>475</v>
      </c>
      <c r="C249" s="4">
        <v>11101502</v>
      </c>
      <c r="D249" s="4" t="s">
        <v>21</v>
      </c>
      <c r="E249" s="98" t="s">
        <v>476</v>
      </c>
      <c r="F249" s="4">
        <v>2</v>
      </c>
      <c r="G249" s="4" t="s">
        <v>455</v>
      </c>
      <c r="H249" s="10">
        <v>40</v>
      </c>
      <c r="I249" s="106"/>
      <c r="J249" s="104">
        <f t="shared" si="17"/>
        <v>2</v>
      </c>
      <c r="K249" s="74">
        <v>178994</v>
      </c>
      <c r="L249" s="75">
        <v>150415.13</v>
      </c>
      <c r="M249" s="75">
        <v>28578.87</v>
      </c>
      <c r="N249" s="75">
        <v>178994</v>
      </c>
      <c r="O249" s="76">
        <f t="shared" si="18"/>
        <v>357988</v>
      </c>
    </row>
    <row r="250" spans="1:15" ht="28.8" hidden="1" x14ac:dyDescent="0.3">
      <c r="A250" s="4">
        <v>219</v>
      </c>
      <c r="B250" s="4" t="s">
        <v>477</v>
      </c>
      <c r="C250" s="4">
        <v>11101502</v>
      </c>
      <c r="D250" s="4" t="s">
        <v>21</v>
      </c>
      <c r="E250" s="98" t="s">
        <v>478</v>
      </c>
      <c r="F250" s="4">
        <v>2</v>
      </c>
      <c r="G250" s="4" t="s">
        <v>455</v>
      </c>
      <c r="H250" s="10">
        <v>40</v>
      </c>
      <c r="I250" s="106"/>
      <c r="J250" s="104">
        <f t="shared" si="17"/>
        <v>2</v>
      </c>
      <c r="K250" s="74">
        <v>196542.43</v>
      </c>
      <c r="L250" s="75">
        <v>165161.71</v>
      </c>
      <c r="M250" s="75">
        <v>31380.720000000001</v>
      </c>
      <c r="N250" s="75">
        <v>196542.43</v>
      </c>
      <c r="O250" s="76">
        <f t="shared" si="18"/>
        <v>393084.86</v>
      </c>
    </row>
    <row r="251" spans="1:15" ht="28.8" hidden="1" x14ac:dyDescent="0.3">
      <c r="A251" s="4">
        <v>220</v>
      </c>
      <c r="B251" s="4" t="s">
        <v>479</v>
      </c>
      <c r="C251" s="4">
        <v>27112742</v>
      </c>
      <c r="D251" s="4" t="s">
        <v>21</v>
      </c>
      <c r="E251" s="98" t="s">
        <v>480</v>
      </c>
      <c r="F251" s="4">
        <v>2</v>
      </c>
      <c r="G251" s="4" t="s">
        <v>455</v>
      </c>
      <c r="H251" s="10">
        <v>40</v>
      </c>
      <c r="I251" s="106"/>
      <c r="J251" s="104">
        <f t="shared" si="17"/>
        <v>2</v>
      </c>
      <c r="K251" s="74">
        <v>188380.38</v>
      </c>
      <c r="L251" s="75">
        <v>158302.84</v>
      </c>
      <c r="M251" s="75">
        <v>30077.54</v>
      </c>
      <c r="N251" s="75">
        <v>188380.38</v>
      </c>
      <c r="O251" s="76">
        <f t="shared" si="18"/>
        <v>376760.76</v>
      </c>
    </row>
    <row r="252" spans="1:15" ht="28.8" hidden="1" x14ac:dyDescent="0.3">
      <c r="A252" s="4">
        <v>221</v>
      </c>
      <c r="B252" s="4" t="s">
        <v>481</v>
      </c>
      <c r="C252" s="4">
        <v>27112742</v>
      </c>
      <c r="D252" s="4" t="s">
        <v>21</v>
      </c>
      <c r="E252" s="98" t="s">
        <v>482</v>
      </c>
      <c r="F252" s="4">
        <v>2</v>
      </c>
      <c r="G252" s="4" t="s">
        <v>455</v>
      </c>
      <c r="H252" s="10">
        <v>40</v>
      </c>
      <c r="I252" s="106"/>
      <c r="J252" s="104">
        <f t="shared" si="17"/>
        <v>2</v>
      </c>
      <c r="K252" s="74">
        <v>196542.43</v>
      </c>
      <c r="L252" s="75">
        <v>165161.71</v>
      </c>
      <c r="M252" s="75">
        <v>31380.720000000001</v>
      </c>
      <c r="N252" s="75">
        <v>196542.43</v>
      </c>
      <c r="O252" s="76">
        <f t="shared" si="18"/>
        <v>393084.86</v>
      </c>
    </row>
    <row r="253" spans="1:15" ht="28.8" hidden="1" x14ac:dyDescent="0.3">
      <c r="A253" s="4">
        <v>222</v>
      </c>
      <c r="B253" s="4" t="s">
        <v>483</v>
      </c>
      <c r="C253" s="4">
        <v>27112742</v>
      </c>
      <c r="D253" s="4" t="s">
        <v>21</v>
      </c>
      <c r="E253" s="98" t="s">
        <v>484</v>
      </c>
      <c r="F253" s="4">
        <v>1</v>
      </c>
      <c r="G253" s="4" t="s">
        <v>455</v>
      </c>
      <c r="H253" s="10">
        <v>40</v>
      </c>
      <c r="I253" s="106"/>
      <c r="J253" s="104">
        <f t="shared" si="17"/>
        <v>1</v>
      </c>
      <c r="K253" s="74">
        <v>174912.97</v>
      </c>
      <c r="L253" s="75">
        <v>146985.69</v>
      </c>
      <c r="M253" s="75">
        <v>27927.279999999999</v>
      </c>
      <c r="N253" s="75">
        <v>174912.97</v>
      </c>
      <c r="O253" s="76">
        <f t="shared" si="18"/>
        <v>174912.97</v>
      </c>
    </row>
    <row r="254" spans="1:15" ht="28.8" hidden="1" x14ac:dyDescent="0.3">
      <c r="A254" s="4">
        <v>223</v>
      </c>
      <c r="B254" s="4" t="s">
        <v>485</v>
      </c>
      <c r="C254" s="4">
        <v>27112742</v>
      </c>
      <c r="D254" s="4" t="s">
        <v>21</v>
      </c>
      <c r="E254" s="98" t="s">
        <v>484</v>
      </c>
      <c r="F254" s="4">
        <v>1</v>
      </c>
      <c r="G254" s="4" t="s">
        <v>455</v>
      </c>
      <c r="H254" s="10">
        <v>40</v>
      </c>
      <c r="I254" s="106"/>
      <c r="J254" s="104">
        <f t="shared" si="17"/>
        <v>1</v>
      </c>
      <c r="K254" s="74">
        <v>163812.57</v>
      </c>
      <c r="L254" s="75">
        <v>137657.62</v>
      </c>
      <c r="M254" s="75">
        <v>26154.95</v>
      </c>
      <c r="N254" s="75">
        <v>163812.57</v>
      </c>
      <c r="O254" s="76">
        <f t="shared" si="18"/>
        <v>163812.57</v>
      </c>
    </row>
    <row r="255" spans="1:15" ht="28.8" hidden="1" x14ac:dyDescent="0.3">
      <c r="A255" s="4">
        <v>224</v>
      </c>
      <c r="B255" s="4" t="s">
        <v>486</v>
      </c>
      <c r="C255" s="4">
        <v>27112742</v>
      </c>
      <c r="D255" s="4" t="s">
        <v>21</v>
      </c>
      <c r="E255" s="98" t="s">
        <v>487</v>
      </c>
      <c r="F255" s="4">
        <v>2</v>
      </c>
      <c r="G255" s="4" t="s">
        <v>455</v>
      </c>
      <c r="H255" s="10">
        <v>40</v>
      </c>
      <c r="I255" s="106"/>
      <c r="J255" s="104">
        <f t="shared" si="17"/>
        <v>2</v>
      </c>
      <c r="K255" s="74">
        <v>187645.79</v>
      </c>
      <c r="L255" s="75">
        <v>157685.54</v>
      </c>
      <c r="M255" s="75">
        <v>29960.25</v>
      </c>
      <c r="N255" s="75">
        <v>187645.79</v>
      </c>
      <c r="O255" s="76">
        <f t="shared" si="18"/>
        <v>375291.58</v>
      </c>
    </row>
    <row r="256" spans="1:15" ht="28.8" hidden="1" x14ac:dyDescent="0.3">
      <c r="A256" s="4">
        <v>225</v>
      </c>
      <c r="B256" s="4" t="s">
        <v>488</v>
      </c>
      <c r="C256" s="4">
        <v>47131603</v>
      </c>
      <c r="D256" s="4" t="s">
        <v>21</v>
      </c>
      <c r="E256" s="98" t="s">
        <v>489</v>
      </c>
      <c r="F256" s="4">
        <v>35</v>
      </c>
      <c r="G256" s="4" t="s">
        <v>455</v>
      </c>
      <c r="H256" s="10">
        <v>400</v>
      </c>
      <c r="I256" s="92"/>
      <c r="J256" s="104">
        <f t="shared" si="17"/>
        <v>35</v>
      </c>
      <c r="K256" s="74">
        <v>263879.44</v>
      </c>
      <c r="L256" s="75">
        <v>221747.43</v>
      </c>
      <c r="M256" s="75">
        <v>42132.01</v>
      </c>
      <c r="N256" s="75">
        <v>263879.44</v>
      </c>
      <c r="O256" s="76">
        <f t="shared" si="18"/>
        <v>9235780.4000000004</v>
      </c>
    </row>
    <row r="257" spans="1:15" ht="21" hidden="1" customHeight="1" x14ac:dyDescent="0.3">
      <c r="A257" s="155" t="s">
        <v>14</v>
      </c>
      <c r="B257" s="155"/>
      <c r="C257" s="155"/>
      <c r="D257" s="155"/>
      <c r="E257" s="155"/>
      <c r="F257" s="155"/>
      <c r="G257" s="155"/>
      <c r="H257" s="95"/>
      <c r="I257" s="96"/>
      <c r="J257" s="104">
        <f t="shared" si="17"/>
        <v>0</v>
      </c>
      <c r="K257" s="97"/>
      <c r="L257" s="6"/>
      <c r="M257" s="6"/>
      <c r="N257" s="6"/>
      <c r="O257" s="81">
        <f>SUM(O237:O256)</f>
        <v>17899894.07</v>
      </c>
    </row>
    <row r="258" spans="1:15" ht="41.25" hidden="1" customHeight="1" x14ac:dyDescent="0.3">
      <c r="A258" s="155" t="s">
        <v>490</v>
      </c>
      <c r="B258" s="155"/>
      <c r="C258" s="155"/>
      <c r="D258" s="155"/>
      <c r="E258" s="155"/>
      <c r="F258" s="155"/>
      <c r="G258" s="155"/>
      <c r="H258" s="2"/>
      <c r="I258" s="2"/>
      <c r="J258" s="64">
        <f t="shared" si="17"/>
        <v>0</v>
      </c>
      <c r="K258" s="87"/>
      <c r="L258" s="2"/>
      <c r="M258" s="2"/>
      <c r="N258" s="2"/>
      <c r="O258" s="2"/>
    </row>
    <row r="259" spans="1:15" ht="41.25" hidden="1" customHeight="1" x14ac:dyDescent="0.3">
      <c r="A259" s="2" t="s">
        <v>1</v>
      </c>
      <c r="B259" s="2" t="s">
        <v>2</v>
      </c>
      <c r="C259" s="2" t="s">
        <v>3</v>
      </c>
      <c r="D259" s="2" t="s">
        <v>4</v>
      </c>
      <c r="E259" s="64" t="s">
        <v>5</v>
      </c>
      <c r="F259" s="2" t="s">
        <v>676</v>
      </c>
      <c r="G259" s="2" t="s">
        <v>7</v>
      </c>
      <c r="H259" s="2" t="s">
        <v>672</v>
      </c>
      <c r="I259" s="65" t="s">
        <v>679</v>
      </c>
      <c r="J259" s="66" t="s">
        <v>680</v>
      </c>
      <c r="K259" s="68"/>
      <c r="L259" s="68" t="s">
        <v>687</v>
      </c>
      <c r="M259" s="68"/>
      <c r="N259" s="68"/>
      <c r="O259" s="68" t="s">
        <v>9</v>
      </c>
    </row>
    <row r="260" spans="1:15" ht="28.8" hidden="1" x14ac:dyDescent="0.3">
      <c r="A260" s="4">
        <v>226</v>
      </c>
      <c r="B260" s="4" t="s">
        <v>491</v>
      </c>
      <c r="C260" s="4">
        <v>27112700</v>
      </c>
      <c r="D260" s="4" t="s">
        <v>11</v>
      </c>
      <c r="E260" s="98" t="s">
        <v>491</v>
      </c>
      <c r="F260" s="4">
        <v>8</v>
      </c>
      <c r="G260" s="4" t="s">
        <v>492</v>
      </c>
      <c r="H260" s="10">
        <v>155</v>
      </c>
      <c r="I260" s="72"/>
      <c r="J260" s="73">
        <f t="shared" ref="J260:J291" si="19">I260+F260</f>
        <v>8</v>
      </c>
      <c r="K260" s="74">
        <v>53216.65</v>
      </c>
      <c r="L260" s="75">
        <v>44719.87</v>
      </c>
      <c r="M260" s="75">
        <v>8496.7800000000007</v>
      </c>
      <c r="N260" s="75">
        <v>53216.65</v>
      </c>
      <c r="O260" s="76">
        <f t="shared" ref="O260:O323" si="20">K260*J260</f>
        <v>425733.2</v>
      </c>
    </row>
    <row r="261" spans="1:15" ht="28.8" hidden="1" x14ac:dyDescent="0.3">
      <c r="A261" s="4">
        <v>227</v>
      </c>
      <c r="B261" s="4" t="s">
        <v>493</v>
      </c>
      <c r="C261" s="4">
        <v>27112700</v>
      </c>
      <c r="D261" s="4" t="s">
        <v>11</v>
      </c>
      <c r="E261" s="98" t="s">
        <v>493</v>
      </c>
      <c r="F261" s="4">
        <v>8</v>
      </c>
      <c r="G261" s="4" t="s">
        <v>492</v>
      </c>
      <c r="H261" s="10">
        <v>155</v>
      </c>
      <c r="I261" s="72"/>
      <c r="J261" s="105">
        <f t="shared" si="19"/>
        <v>8</v>
      </c>
      <c r="K261" s="74">
        <v>53216.65</v>
      </c>
      <c r="L261" s="75">
        <v>44719.87</v>
      </c>
      <c r="M261" s="75">
        <v>8496.7800000000007</v>
      </c>
      <c r="N261" s="75">
        <v>53216.65</v>
      </c>
      <c r="O261" s="76">
        <f t="shared" si="20"/>
        <v>425733.2</v>
      </c>
    </row>
    <row r="262" spans="1:15" ht="28.8" hidden="1" x14ac:dyDescent="0.3">
      <c r="A262" s="4">
        <v>228</v>
      </c>
      <c r="B262" s="4" t="s">
        <v>494</v>
      </c>
      <c r="C262" s="4">
        <v>27112700</v>
      </c>
      <c r="D262" s="4" t="s">
        <v>11</v>
      </c>
      <c r="E262" s="98" t="s">
        <v>494</v>
      </c>
      <c r="F262" s="4">
        <v>8</v>
      </c>
      <c r="G262" s="4" t="s">
        <v>492</v>
      </c>
      <c r="H262" s="10">
        <v>155</v>
      </c>
      <c r="I262" s="72"/>
      <c r="J262" s="104">
        <f t="shared" si="19"/>
        <v>8</v>
      </c>
      <c r="K262" s="74">
        <v>53216.65</v>
      </c>
      <c r="L262" s="75">
        <v>44719.87</v>
      </c>
      <c r="M262" s="75">
        <v>8496.7800000000007</v>
      </c>
      <c r="N262" s="75">
        <v>53216.65</v>
      </c>
      <c r="O262" s="76">
        <f t="shared" si="20"/>
        <v>425733.2</v>
      </c>
    </row>
    <row r="263" spans="1:15" ht="28.8" hidden="1" x14ac:dyDescent="0.3">
      <c r="A263" s="4">
        <v>229</v>
      </c>
      <c r="B263" s="4" t="s">
        <v>495</v>
      </c>
      <c r="C263" s="4">
        <v>27112845</v>
      </c>
      <c r="D263" s="4" t="s">
        <v>11</v>
      </c>
      <c r="E263" s="98" t="s">
        <v>496</v>
      </c>
      <c r="F263" s="4">
        <v>23</v>
      </c>
      <c r="G263" s="4" t="s">
        <v>492</v>
      </c>
      <c r="H263" s="10">
        <v>200</v>
      </c>
      <c r="I263" s="72"/>
      <c r="J263" s="104">
        <f t="shared" si="19"/>
        <v>23</v>
      </c>
      <c r="K263" s="74">
        <v>10773.93</v>
      </c>
      <c r="L263" s="75">
        <v>9053.7199999999993</v>
      </c>
      <c r="M263" s="75">
        <v>1720.21</v>
      </c>
      <c r="N263" s="75">
        <v>10773.93</v>
      </c>
      <c r="O263" s="76">
        <f t="shared" si="20"/>
        <v>247800.39</v>
      </c>
    </row>
    <row r="264" spans="1:15" ht="28.8" hidden="1" x14ac:dyDescent="0.3">
      <c r="A264" s="4">
        <v>230</v>
      </c>
      <c r="B264" s="4" t="s">
        <v>497</v>
      </c>
      <c r="C264" s="4">
        <v>27112845</v>
      </c>
      <c r="D264" s="4" t="s">
        <v>11</v>
      </c>
      <c r="E264" s="98" t="s">
        <v>498</v>
      </c>
      <c r="F264" s="4">
        <v>23</v>
      </c>
      <c r="G264" s="4" t="s">
        <v>492</v>
      </c>
      <c r="H264" s="10">
        <v>200</v>
      </c>
      <c r="I264" s="72"/>
      <c r="J264" s="104">
        <f t="shared" si="19"/>
        <v>23</v>
      </c>
      <c r="K264" s="74">
        <v>11018.78</v>
      </c>
      <c r="L264" s="75">
        <v>9259.48</v>
      </c>
      <c r="M264" s="75">
        <v>1759.3</v>
      </c>
      <c r="N264" s="75">
        <v>11018.78</v>
      </c>
      <c r="O264" s="76">
        <f t="shared" si="20"/>
        <v>253431.94</v>
      </c>
    </row>
    <row r="265" spans="1:15" ht="28.8" hidden="1" x14ac:dyDescent="0.3">
      <c r="A265" s="4">
        <v>231</v>
      </c>
      <c r="B265" s="4" t="s">
        <v>499</v>
      </c>
      <c r="C265" s="4">
        <v>27112845</v>
      </c>
      <c r="D265" s="4" t="s">
        <v>11</v>
      </c>
      <c r="E265" s="98" t="s">
        <v>500</v>
      </c>
      <c r="F265" s="4">
        <v>23</v>
      </c>
      <c r="G265" s="4" t="s">
        <v>492</v>
      </c>
      <c r="H265" s="10">
        <v>200</v>
      </c>
      <c r="I265" s="72"/>
      <c r="J265" s="104">
        <f t="shared" si="19"/>
        <v>23</v>
      </c>
      <c r="K265" s="74">
        <v>11182.03</v>
      </c>
      <c r="L265" s="75">
        <v>9396.66</v>
      </c>
      <c r="M265" s="75">
        <v>1785.37</v>
      </c>
      <c r="N265" s="75">
        <v>11182.03</v>
      </c>
      <c r="O265" s="76">
        <f t="shared" si="20"/>
        <v>257186.69</v>
      </c>
    </row>
    <row r="266" spans="1:15" ht="28.8" hidden="1" x14ac:dyDescent="0.3">
      <c r="A266" s="4">
        <v>232</v>
      </c>
      <c r="B266" s="4" t="s">
        <v>501</v>
      </c>
      <c r="C266" s="4">
        <v>27112845</v>
      </c>
      <c r="D266" s="4" t="s">
        <v>11</v>
      </c>
      <c r="E266" s="98" t="s">
        <v>502</v>
      </c>
      <c r="F266" s="4">
        <v>23</v>
      </c>
      <c r="G266" s="4" t="s">
        <v>492</v>
      </c>
      <c r="H266" s="10">
        <v>200</v>
      </c>
      <c r="I266" s="72"/>
      <c r="J266" s="104">
        <f t="shared" si="19"/>
        <v>23</v>
      </c>
      <c r="K266" s="74">
        <v>11426.89</v>
      </c>
      <c r="L266" s="75">
        <v>9602.43</v>
      </c>
      <c r="M266" s="75">
        <v>1824.46</v>
      </c>
      <c r="N266" s="75">
        <v>11426.89</v>
      </c>
      <c r="O266" s="76">
        <f t="shared" si="20"/>
        <v>262818.46999999997</v>
      </c>
    </row>
    <row r="267" spans="1:15" ht="28.8" hidden="1" x14ac:dyDescent="0.3">
      <c r="A267" s="4">
        <v>233</v>
      </c>
      <c r="B267" s="4" t="s">
        <v>503</v>
      </c>
      <c r="C267" s="4">
        <v>27112845</v>
      </c>
      <c r="D267" s="4" t="s">
        <v>11</v>
      </c>
      <c r="E267" s="98" t="s">
        <v>504</v>
      </c>
      <c r="F267" s="4">
        <v>23</v>
      </c>
      <c r="G267" s="4" t="s">
        <v>492</v>
      </c>
      <c r="H267" s="10">
        <v>200</v>
      </c>
      <c r="I267" s="72"/>
      <c r="J267" s="104">
        <f t="shared" si="19"/>
        <v>23</v>
      </c>
      <c r="K267" s="74">
        <v>11508.5</v>
      </c>
      <c r="L267" s="75">
        <v>9671.01</v>
      </c>
      <c r="M267" s="75">
        <v>1837.49</v>
      </c>
      <c r="N267" s="75">
        <v>11508.5</v>
      </c>
      <c r="O267" s="76">
        <f t="shared" si="20"/>
        <v>264695.5</v>
      </c>
    </row>
    <row r="268" spans="1:15" ht="28.8" hidden="1" x14ac:dyDescent="0.3">
      <c r="A268" s="4">
        <v>234</v>
      </c>
      <c r="B268" s="4" t="s">
        <v>505</v>
      </c>
      <c r="C268" s="4">
        <v>27112700</v>
      </c>
      <c r="D268" s="4" t="s">
        <v>11</v>
      </c>
      <c r="E268" s="98" t="s">
        <v>506</v>
      </c>
      <c r="F268" s="4">
        <v>13</v>
      </c>
      <c r="G268" s="4" t="s">
        <v>492</v>
      </c>
      <c r="H268" s="10">
        <v>200</v>
      </c>
      <c r="I268" s="72"/>
      <c r="J268" s="104">
        <f t="shared" si="19"/>
        <v>13</v>
      </c>
      <c r="K268" s="74">
        <v>31832.04</v>
      </c>
      <c r="L268" s="75">
        <v>26749.61</v>
      </c>
      <c r="M268" s="75">
        <v>5082.43</v>
      </c>
      <c r="N268" s="75">
        <v>31832.04</v>
      </c>
      <c r="O268" s="76">
        <f t="shared" si="20"/>
        <v>413816.52</v>
      </c>
    </row>
    <row r="269" spans="1:15" ht="28.8" hidden="1" x14ac:dyDescent="0.3">
      <c r="A269" s="4">
        <v>235</v>
      </c>
      <c r="B269" s="4" t="s">
        <v>507</v>
      </c>
      <c r="C269" s="4">
        <v>27112845</v>
      </c>
      <c r="D269" s="4" t="s">
        <v>11</v>
      </c>
      <c r="E269" s="98" t="s">
        <v>508</v>
      </c>
      <c r="F269" s="4">
        <v>23</v>
      </c>
      <c r="G269" s="4" t="s">
        <v>492</v>
      </c>
      <c r="H269" s="10">
        <v>200</v>
      </c>
      <c r="I269" s="72"/>
      <c r="J269" s="104">
        <f t="shared" si="19"/>
        <v>23</v>
      </c>
      <c r="K269" s="74">
        <v>11671.75</v>
      </c>
      <c r="L269" s="75">
        <v>9808.19</v>
      </c>
      <c r="M269" s="75">
        <v>1863.56</v>
      </c>
      <c r="N269" s="75">
        <v>11671.75</v>
      </c>
      <c r="O269" s="76">
        <f t="shared" si="20"/>
        <v>268450.25</v>
      </c>
    </row>
    <row r="270" spans="1:15" ht="28.8" hidden="1" x14ac:dyDescent="0.3">
      <c r="A270" s="4">
        <v>236</v>
      </c>
      <c r="B270" s="4" t="s">
        <v>509</v>
      </c>
      <c r="C270" s="4">
        <v>27112845</v>
      </c>
      <c r="D270" s="4" t="s">
        <v>11</v>
      </c>
      <c r="E270" s="98" t="s">
        <v>510</v>
      </c>
      <c r="F270" s="4">
        <v>23</v>
      </c>
      <c r="G270" s="4" t="s">
        <v>492</v>
      </c>
      <c r="H270" s="10">
        <v>200</v>
      </c>
      <c r="I270" s="72"/>
      <c r="J270" s="104">
        <f t="shared" si="19"/>
        <v>23</v>
      </c>
      <c r="K270" s="74">
        <v>11834.99</v>
      </c>
      <c r="L270" s="75">
        <v>9945.3700000000008</v>
      </c>
      <c r="M270" s="75">
        <v>1889.62</v>
      </c>
      <c r="N270" s="75">
        <v>11834.99</v>
      </c>
      <c r="O270" s="76">
        <f t="shared" si="20"/>
        <v>272204.77</v>
      </c>
    </row>
    <row r="271" spans="1:15" ht="28.8" hidden="1" x14ac:dyDescent="0.3">
      <c r="A271" s="4">
        <v>237</v>
      </c>
      <c r="B271" s="4" t="s">
        <v>511</v>
      </c>
      <c r="C271" s="4">
        <v>27112845</v>
      </c>
      <c r="D271" s="4" t="s">
        <v>11</v>
      </c>
      <c r="E271" s="98" t="s">
        <v>512</v>
      </c>
      <c r="F271" s="4">
        <v>23</v>
      </c>
      <c r="G271" s="4" t="s">
        <v>492</v>
      </c>
      <c r="H271" s="10">
        <v>200</v>
      </c>
      <c r="I271" s="72"/>
      <c r="J271" s="104">
        <f t="shared" si="19"/>
        <v>23</v>
      </c>
      <c r="K271" s="74">
        <v>12324.71</v>
      </c>
      <c r="L271" s="75">
        <v>10356.9</v>
      </c>
      <c r="M271" s="75">
        <v>1967.81</v>
      </c>
      <c r="N271" s="75">
        <v>12324.71</v>
      </c>
      <c r="O271" s="76">
        <f t="shared" si="20"/>
        <v>283468.32999999996</v>
      </c>
    </row>
    <row r="272" spans="1:15" ht="28.8" hidden="1" x14ac:dyDescent="0.3">
      <c r="A272" s="4">
        <v>238</v>
      </c>
      <c r="B272" s="4" t="s">
        <v>513</v>
      </c>
      <c r="C272" s="4">
        <v>27112845</v>
      </c>
      <c r="D272" s="4" t="s">
        <v>11</v>
      </c>
      <c r="E272" s="98" t="s">
        <v>514</v>
      </c>
      <c r="F272" s="4">
        <v>24</v>
      </c>
      <c r="G272" s="4" t="s">
        <v>492</v>
      </c>
      <c r="H272" s="10">
        <v>200</v>
      </c>
      <c r="I272" s="72"/>
      <c r="J272" s="104">
        <f t="shared" si="19"/>
        <v>24</v>
      </c>
      <c r="K272" s="74">
        <v>12243.09</v>
      </c>
      <c r="L272" s="75">
        <v>10288.31</v>
      </c>
      <c r="M272" s="75">
        <v>1954.78</v>
      </c>
      <c r="N272" s="75">
        <v>12243.09</v>
      </c>
      <c r="O272" s="76">
        <f t="shared" si="20"/>
        <v>293834.16000000003</v>
      </c>
    </row>
    <row r="273" spans="1:15" ht="28.8" hidden="1" x14ac:dyDescent="0.3">
      <c r="A273" s="4">
        <v>239</v>
      </c>
      <c r="B273" s="4" t="s">
        <v>515</v>
      </c>
      <c r="C273" s="4">
        <v>27112845</v>
      </c>
      <c r="D273" s="4" t="s">
        <v>11</v>
      </c>
      <c r="E273" s="98" t="s">
        <v>516</v>
      </c>
      <c r="F273" s="4">
        <v>23</v>
      </c>
      <c r="G273" s="4" t="s">
        <v>492</v>
      </c>
      <c r="H273" s="10">
        <v>200</v>
      </c>
      <c r="I273" s="72"/>
      <c r="J273" s="104">
        <f t="shared" si="19"/>
        <v>23</v>
      </c>
      <c r="K273" s="74">
        <v>13549.02</v>
      </c>
      <c r="L273" s="75">
        <v>11385.73</v>
      </c>
      <c r="M273" s="75">
        <v>2163.29</v>
      </c>
      <c r="N273" s="75">
        <v>13549.02</v>
      </c>
      <c r="O273" s="76">
        <f t="shared" si="20"/>
        <v>311627.46000000002</v>
      </c>
    </row>
    <row r="274" spans="1:15" ht="28.8" hidden="1" x14ac:dyDescent="0.3">
      <c r="A274" s="4">
        <v>240</v>
      </c>
      <c r="B274" s="4" t="s">
        <v>517</v>
      </c>
      <c r="C274" s="4">
        <v>27112845</v>
      </c>
      <c r="D274" s="4" t="s">
        <v>11</v>
      </c>
      <c r="E274" s="98" t="s">
        <v>518</v>
      </c>
      <c r="F274" s="4">
        <v>23</v>
      </c>
      <c r="G274" s="4" t="s">
        <v>492</v>
      </c>
      <c r="H274" s="10">
        <v>200</v>
      </c>
      <c r="I274" s="72"/>
      <c r="J274" s="104">
        <f t="shared" si="19"/>
        <v>23</v>
      </c>
      <c r="K274" s="74">
        <v>14201.98</v>
      </c>
      <c r="L274" s="75">
        <v>11934.44</v>
      </c>
      <c r="M274" s="75">
        <v>2267.54</v>
      </c>
      <c r="N274" s="75">
        <v>14201.98</v>
      </c>
      <c r="O274" s="76">
        <f t="shared" si="20"/>
        <v>326645.53999999998</v>
      </c>
    </row>
    <row r="275" spans="1:15" ht="28.8" hidden="1" x14ac:dyDescent="0.3">
      <c r="A275" s="4">
        <v>241</v>
      </c>
      <c r="B275" s="4" t="s">
        <v>519</v>
      </c>
      <c r="C275" s="4">
        <v>27112845</v>
      </c>
      <c r="D275" s="4" t="s">
        <v>11</v>
      </c>
      <c r="E275" s="98" t="s">
        <v>520</v>
      </c>
      <c r="F275" s="4">
        <v>23</v>
      </c>
      <c r="G275" s="4" t="s">
        <v>492</v>
      </c>
      <c r="H275" s="10">
        <v>200</v>
      </c>
      <c r="I275" s="72"/>
      <c r="J275" s="104">
        <f t="shared" si="19"/>
        <v>23</v>
      </c>
      <c r="K275" s="74">
        <v>16732.22</v>
      </c>
      <c r="L275" s="75">
        <v>14060.69</v>
      </c>
      <c r="M275" s="75">
        <v>2671.53</v>
      </c>
      <c r="N275" s="75">
        <v>16732.22</v>
      </c>
      <c r="O275" s="76">
        <f t="shared" si="20"/>
        <v>384841.06000000006</v>
      </c>
    </row>
    <row r="276" spans="1:15" ht="28.8" hidden="1" x14ac:dyDescent="0.3">
      <c r="A276" s="4">
        <v>242</v>
      </c>
      <c r="B276" s="4" t="s">
        <v>521</v>
      </c>
      <c r="C276" s="4">
        <v>27112845</v>
      </c>
      <c r="D276" s="4" t="s">
        <v>11</v>
      </c>
      <c r="E276" s="98" t="s">
        <v>522</v>
      </c>
      <c r="F276" s="4">
        <v>23</v>
      </c>
      <c r="G276" s="4" t="s">
        <v>492</v>
      </c>
      <c r="H276" s="10">
        <v>200</v>
      </c>
      <c r="I276" s="72"/>
      <c r="J276" s="104">
        <f t="shared" si="19"/>
        <v>23</v>
      </c>
      <c r="K276" s="74">
        <v>17548.43</v>
      </c>
      <c r="L276" s="75">
        <v>14746.58</v>
      </c>
      <c r="M276" s="75">
        <v>2801.85</v>
      </c>
      <c r="N276" s="75">
        <v>17548.43</v>
      </c>
      <c r="O276" s="76">
        <f t="shared" si="20"/>
        <v>403613.89</v>
      </c>
    </row>
    <row r="277" spans="1:15" ht="28.8" hidden="1" x14ac:dyDescent="0.3">
      <c r="A277" s="4">
        <v>243</v>
      </c>
      <c r="B277" s="4" t="s">
        <v>523</v>
      </c>
      <c r="C277" s="4">
        <v>27111907</v>
      </c>
      <c r="D277" s="4" t="s">
        <v>11</v>
      </c>
      <c r="E277" s="98" t="s">
        <v>523</v>
      </c>
      <c r="F277" s="4">
        <v>8</v>
      </c>
      <c r="G277" s="4" t="s">
        <v>492</v>
      </c>
      <c r="H277" s="10">
        <v>80</v>
      </c>
      <c r="I277" s="72"/>
      <c r="J277" s="104">
        <f t="shared" si="19"/>
        <v>8</v>
      </c>
      <c r="K277" s="74">
        <v>19670.57</v>
      </c>
      <c r="L277" s="75">
        <v>16529.89</v>
      </c>
      <c r="M277" s="75">
        <v>3140.68</v>
      </c>
      <c r="N277" s="75">
        <v>19670.57</v>
      </c>
      <c r="O277" s="76">
        <f t="shared" si="20"/>
        <v>157364.56</v>
      </c>
    </row>
    <row r="278" spans="1:15" ht="43.2" hidden="1" x14ac:dyDescent="0.3">
      <c r="A278" s="4">
        <v>244</v>
      </c>
      <c r="B278" s="4" t="s">
        <v>524</v>
      </c>
      <c r="C278" s="4">
        <v>27112845</v>
      </c>
      <c r="D278" s="4" t="s">
        <v>11</v>
      </c>
      <c r="E278" s="98" t="s">
        <v>524</v>
      </c>
      <c r="F278" s="4">
        <v>13</v>
      </c>
      <c r="G278" s="4" t="s">
        <v>492</v>
      </c>
      <c r="H278" s="10">
        <v>200</v>
      </c>
      <c r="I278" s="72"/>
      <c r="J278" s="104">
        <f t="shared" si="19"/>
        <v>13</v>
      </c>
      <c r="K278" s="74">
        <v>36157.94</v>
      </c>
      <c r="L278" s="75">
        <v>30384.82</v>
      </c>
      <c r="M278" s="75">
        <v>5773.12</v>
      </c>
      <c r="N278" s="75">
        <v>36157.94</v>
      </c>
      <c r="O278" s="76">
        <f t="shared" si="20"/>
        <v>470053.22000000003</v>
      </c>
    </row>
    <row r="279" spans="1:15" ht="43.2" hidden="1" x14ac:dyDescent="0.3">
      <c r="A279" s="4">
        <v>245</v>
      </c>
      <c r="B279" s="4" t="s">
        <v>525</v>
      </c>
      <c r="C279" s="4">
        <v>27112845</v>
      </c>
      <c r="D279" s="4" t="s">
        <v>11</v>
      </c>
      <c r="E279" s="98" t="s">
        <v>525</v>
      </c>
      <c r="F279" s="4">
        <v>13</v>
      </c>
      <c r="G279" s="4" t="s">
        <v>492</v>
      </c>
      <c r="H279" s="10">
        <v>200</v>
      </c>
      <c r="I279" s="72"/>
      <c r="J279" s="104">
        <f t="shared" si="19"/>
        <v>13</v>
      </c>
      <c r="K279" s="74">
        <v>26934.81</v>
      </c>
      <c r="L279" s="75">
        <v>22634.29</v>
      </c>
      <c r="M279" s="75">
        <v>4300.5200000000004</v>
      </c>
      <c r="N279" s="75">
        <v>26934.81</v>
      </c>
      <c r="O279" s="76">
        <f t="shared" si="20"/>
        <v>350152.53</v>
      </c>
    </row>
    <row r="280" spans="1:15" ht="28.8" hidden="1" x14ac:dyDescent="0.3">
      <c r="A280" s="4">
        <v>246</v>
      </c>
      <c r="B280" s="4" t="s">
        <v>526</v>
      </c>
      <c r="C280" s="4">
        <v>27112845</v>
      </c>
      <c r="D280" s="4" t="s">
        <v>11</v>
      </c>
      <c r="E280" s="98" t="s">
        <v>527</v>
      </c>
      <c r="F280" s="4">
        <v>18</v>
      </c>
      <c r="G280" s="4" t="s">
        <v>492</v>
      </c>
      <c r="H280" s="10">
        <v>200</v>
      </c>
      <c r="I280" s="72"/>
      <c r="J280" s="104">
        <f t="shared" si="19"/>
        <v>18</v>
      </c>
      <c r="K280" s="74">
        <v>21139.74</v>
      </c>
      <c r="L280" s="75">
        <v>17764.490000000002</v>
      </c>
      <c r="M280" s="75">
        <v>3375.25</v>
      </c>
      <c r="N280" s="75">
        <v>21139.74</v>
      </c>
      <c r="O280" s="76">
        <f t="shared" si="20"/>
        <v>380515.32</v>
      </c>
    </row>
    <row r="281" spans="1:15" ht="28.8" hidden="1" x14ac:dyDescent="0.3">
      <c r="A281" s="4">
        <v>247</v>
      </c>
      <c r="B281" s="4" t="s">
        <v>528</v>
      </c>
      <c r="C281" s="4">
        <v>27112700</v>
      </c>
      <c r="D281" s="4" t="s">
        <v>11</v>
      </c>
      <c r="E281" s="98" t="s">
        <v>529</v>
      </c>
      <c r="F281" s="4">
        <v>23</v>
      </c>
      <c r="G281" s="4" t="s">
        <v>492</v>
      </c>
      <c r="H281" s="10">
        <v>200</v>
      </c>
      <c r="I281" s="72"/>
      <c r="J281" s="104">
        <f t="shared" si="19"/>
        <v>23</v>
      </c>
      <c r="K281" s="74">
        <v>21792.71</v>
      </c>
      <c r="L281" s="75">
        <v>18313.2</v>
      </c>
      <c r="M281" s="75">
        <v>3479.51</v>
      </c>
      <c r="N281" s="75">
        <v>21792.71</v>
      </c>
      <c r="O281" s="76">
        <f t="shared" si="20"/>
        <v>501232.32999999996</v>
      </c>
    </row>
    <row r="282" spans="1:15" ht="43.2" hidden="1" x14ac:dyDescent="0.3">
      <c r="A282" s="4">
        <v>248</v>
      </c>
      <c r="B282" s="4" t="s">
        <v>530</v>
      </c>
      <c r="C282" s="4">
        <v>27112845</v>
      </c>
      <c r="D282" s="4" t="s">
        <v>11</v>
      </c>
      <c r="E282" s="98" t="s">
        <v>530</v>
      </c>
      <c r="F282" s="4">
        <v>13</v>
      </c>
      <c r="G282" s="4" t="s">
        <v>492</v>
      </c>
      <c r="H282" s="10">
        <v>200</v>
      </c>
      <c r="I282" s="72"/>
      <c r="J282" s="104">
        <f t="shared" si="19"/>
        <v>13</v>
      </c>
      <c r="K282" s="74">
        <v>22200.81</v>
      </c>
      <c r="L282" s="75">
        <v>18656.14</v>
      </c>
      <c r="M282" s="75">
        <v>3544.67</v>
      </c>
      <c r="N282" s="75">
        <v>22200.81</v>
      </c>
      <c r="O282" s="76">
        <f t="shared" si="20"/>
        <v>288610.53000000003</v>
      </c>
    </row>
    <row r="283" spans="1:15" ht="43.2" hidden="1" x14ac:dyDescent="0.3">
      <c r="A283" s="4">
        <v>249</v>
      </c>
      <c r="B283" s="4" t="s">
        <v>531</v>
      </c>
      <c r="C283" s="4">
        <v>27112845</v>
      </c>
      <c r="D283" s="4" t="s">
        <v>11</v>
      </c>
      <c r="E283" s="98" t="s">
        <v>531</v>
      </c>
      <c r="F283" s="4">
        <v>13</v>
      </c>
      <c r="G283" s="4" t="s">
        <v>492</v>
      </c>
      <c r="H283" s="10">
        <v>200</v>
      </c>
      <c r="I283" s="72"/>
      <c r="J283" s="104">
        <f t="shared" si="19"/>
        <v>13</v>
      </c>
      <c r="K283" s="74">
        <v>31179.07</v>
      </c>
      <c r="L283" s="75">
        <v>26200.9</v>
      </c>
      <c r="M283" s="75">
        <v>4978.17</v>
      </c>
      <c r="N283" s="75">
        <v>31179.07</v>
      </c>
      <c r="O283" s="76">
        <f t="shared" si="20"/>
        <v>405327.91</v>
      </c>
    </row>
    <row r="284" spans="1:15" ht="43.2" hidden="1" x14ac:dyDescent="0.3">
      <c r="A284" s="4">
        <v>250</v>
      </c>
      <c r="B284" s="4" t="s">
        <v>532</v>
      </c>
      <c r="C284" s="4">
        <v>27112845</v>
      </c>
      <c r="D284" s="4" t="s">
        <v>11</v>
      </c>
      <c r="E284" s="98" t="s">
        <v>533</v>
      </c>
      <c r="F284" s="4">
        <v>13</v>
      </c>
      <c r="G284" s="4" t="s">
        <v>492</v>
      </c>
      <c r="H284" s="10">
        <v>200</v>
      </c>
      <c r="I284" s="72"/>
      <c r="J284" s="104">
        <f t="shared" si="19"/>
        <v>13</v>
      </c>
      <c r="K284" s="74">
        <v>19017.599999999999</v>
      </c>
      <c r="L284" s="75">
        <v>15981.18</v>
      </c>
      <c r="M284" s="75">
        <v>3036.42</v>
      </c>
      <c r="N284" s="75">
        <v>19017.599999999999</v>
      </c>
      <c r="O284" s="76">
        <f t="shared" si="20"/>
        <v>247228.79999999999</v>
      </c>
    </row>
    <row r="285" spans="1:15" ht="28.8" hidden="1" x14ac:dyDescent="0.3">
      <c r="A285" s="4">
        <v>251</v>
      </c>
      <c r="B285" s="4" t="s">
        <v>534</v>
      </c>
      <c r="C285" s="4">
        <v>27112700</v>
      </c>
      <c r="D285" s="4" t="s">
        <v>11</v>
      </c>
      <c r="E285" s="98" t="s">
        <v>535</v>
      </c>
      <c r="F285" s="4">
        <v>13</v>
      </c>
      <c r="G285" s="4" t="s">
        <v>492</v>
      </c>
      <c r="H285" s="10">
        <v>200</v>
      </c>
      <c r="I285" s="72"/>
      <c r="J285" s="104">
        <f t="shared" si="19"/>
        <v>13</v>
      </c>
      <c r="K285" s="74">
        <v>51910.720000000001</v>
      </c>
      <c r="L285" s="75">
        <v>43622.45</v>
      </c>
      <c r="M285" s="75">
        <v>8288.27</v>
      </c>
      <c r="N285" s="75">
        <v>51910.720000000001</v>
      </c>
      <c r="O285" s="76">
        <f t="shared" si="20"/>
        <v>674839.36</v>
      </c>
    </row>
    <row r="286" spans="1:15" ht="43.2" hidden="1" x14ac:dyDescent="0.3">
      <c r="A286" s="4">
        <v>252</v>
      </c>
      <c r="B286" s="4" t="s">
        <v>536</v>
      </c>
      <c r="C286" s="4">
        <v>27112845</v>
      </c>
      <c r="D286" s="4" t="s">
        <v>11</v>
      </c>
      <c r="E286" s="98" t="s">
        <v>537</v>
      </c>
      <c r="F286" s="4">
        <v>13</v>
      </c>
      <c r="G286" s="4" t="s">
        <v>492</v>
      </c>
      <c r="H286" s="10">
        <v>200</v>
      </c>
      <c r="I286" s="72"/>
      <c r="J286" s="104">
        <f t="shared" si="19"/>
        <v>13</v>
      </c>
      <c r="K286" s="74">
        <v>28485.59</v>
      </c>
      <c r="L286" s="75">
        <v>23937.47</v>
      </c>
      <c r="M286" s="75">
        <v>4548.12</v>
      </c>
      <c r="N286" s="75">
        <v>28485.59</v>
      </c>
      <c r="O286" s="76">
        <f t="shared" si="20"/>
        <v>370312.67</v>
      </c>
    </row>
    <row r="287" spans="1:15" ht="43.2" hidden="1" x14ac:dyDescent="0.3">
      <c r="A287" s="4">
        <v>253</v>
      </c>
      <c r="B287" s="4" t="s">
        <v>538</v>
      </c>
      <c r="C287" s="4">
        <v>27112845</v>
      </c>
      <c r="D287" s="4" t="s">
        <v>11</v>
      </c>
      <c r="E287" s="98" t="s">
        <v>539</v>
      </c>
      <c r="F287" s="4">
        <v>13</v>
      </c>
      <c r="G287" s="4" t="s">
        <v>492</v>
      </c>
      <c r="H287" s="10">
        <v>200</v>
      </c>
      <c r="I287" s="72"/>
      <c r="J287" s="104">
        <f t="shared" si="19"/>
        <v>13</v>
      </c>
      <c r="K287" s="74">
        <v>32811.49</v>
      </c>
      <c r="L287" s="75">
        <v>27572.68</v>
      </c>
      <c r="M287" s="75">
        <v>5238.8100000000004</v>
      </c>
      <c r="N287" s="75">
        <v>32811.49</v>
      </c>
      <c r="O287" s="76">
        <f t="shared" si="20"/>
        <v>426549.37</v>
      </c>
    </row>
    <row r="288" spans="1:15" ht="43.2" hidden="1" x14ac:dyDescent="0.3">
      <c r="A288" s="4">
        <v>254</v>
      </c>
      <c r="B288" s="4" t="s">
        <v>540</v>
      </c>
      <c r="C288" s="4">
        <v>27112845</v>
      </c>
      <c r="D288" s="4" t="s">
        <v>11</v>
      </c>
      <c r="E288" s="98" t="s">
        <v>541</v>
      </c>
      <c r="F288" s="4">
        <v>13</v>
      </c>
      <c r="G288" s="4" t="s">
        <v>492</v>
      </c>
      <c r="H288" s="10">
        <v>200</v>
      </c>
      <c r="I288" s="72"/>
      <c r="J288" s="104">
        <f t="shared" si="19"/>
        <v>13</v>
      </c>
      <c r="K288" s="74">
        <v>33382.83</v>
      </c>
      <c r="L288" s="75">
        <v>28052.799999999999</v>
      </c>
      <c r="M288" s="75">
        <v>5330.03</v>
      </c>
      <c r="N288" s="75">
        <v>33382.83</v>
      </c>
      <c r="O288" s="76">
        <f t="shared" si="20"/>
        <v>433976.79000000004</v>
      </c>
    </row>
    <row r="289" spans="1:15" ht="28.8" hidden="1" x14ac:dyDescent="0.3">
      <c r="A289" s="4">
        <v>255</v>
      </c>
      <c r="B289" s="4" t="s">
        <v>542</v>
      </c>
      <c r="C289" s="4">
        <v>27112700</v>
      </c>
      <c r="D289" s="4" t="s">
        <v>11</v>
      </c>
      <c r="E289" s="98" t="s">
        <v>543</v>
      </c>
      <c r="F289" s="4">
        <v>13</v>
      </c>
      <c r="G289" s="4" t="s">
        <v>492</v>
      </c>
      <c r="H289" s="10">
        <v>160</v>
      </c>
      <c r="I289" s="72"/>
      <c r="J289" s="104">
        <f t="shared" si="19"/>
        <v>13</v>
      </c>
      <c r="K289" s="74">
        <v>39341.14</v>
      </c>
      <c r="L289" s="75">
        <v>33059.78</v>
      </c>
      <c r="M289" s="75">
        <v>6281.36</v>
      </c>
      <c r="N289" s="75">
        <v>39341.14</v>
      </c>
      <c r="O289" s="76">
        <f t="shared" si="20"/>
        <v>511434.82</v>
      </c>
    </row>
    <row r="290" spans="1:15" ht="28.8" hidden="1" x14ac:dyDescent="0.3">
      <c r="A290" s="4">
        <v>256</v>
      </c>
      <c r="B290" s="4" t="s">
        <v>544</v>
      </c>
      <c r="C290" s="4">
        <v>27112700</v>
      </c>
      <c r="D290" s="4" t="s">
        <v>11</v>
      </c>
      <c r="E290" s="98" t="s">
        <v>545</v>
      </c>
      <c r="F290" s="4">
        <v>13</v>
      </c>
      <c r="G290" s="4" t="s">
        <v>492</v>
      </c>
      <c r="H290" s="10">
        <v>160</v>
      </c>
      <c r="I290" s="72"/>
      <c r="J290" s="104">
        <f t="shared" si="19"/>
        <v>13</v>
      </c>
      <c r="K290" s="74">
        <v>39096.269999999997</v>
      </c>
      <c r="L290" s="75">
        <v>32854.01</v>
      </c>
      <c r="M290" s="75">
        <v>6242.26</v>
      </c>
      <c r="N290" s="75">
        <v>39096.269999999997</v>
      </c>
      <c r="O290" s="76">
        <f t="shared" si="20"/>
        <v>508251.50999999995</v>
      </c>
    </row>
    <row r="291" spans="1:15" ht="28.8" hidden="1" x14ac:dyDescent="0.3">
      <c r="A291" s="4">
        <v>257</v>
      </c>
      <c r="B291" s="4" t="s">
        <v>546</v>
      </c>
      <c r="C291" s="4">
        <v>27112700</v>
      </c>
      <c r="D291" s="4" t="s">
        <v>11</v>
      </c>
      <c r="E291" s="98" t="s">
        <v>547</v>
      </c>
      <c r="F291" s="4">
        <v>13</v>
      </c>
      <c r="G291" s="4" t="s">
        <v>492</v>
      </c>
      <c r="H291" s="10">
        <v>160</v>
      </c>
      <c r="I291" s="72"/>
      <c r="J291" s="104">
        <f t="shared" si="19"/>
        <v>13</v>
      </c>
      <c r="K291" s="74">
        <v>39667.61</v>
      </c>
      <c r="L291" s="75">
        <v>33334.129999999997</v>
      </c>
      <c r="M291" s="75">
        <v>6333.48</v>
      </c>
      <c r="N291" s="75">
        <v>39667.61</v>
      </c>
      <c r="O291" s="76">
        <f t="shared" si="20"/>
        <v>515678.93</v>
      </c>
    </row>
    <row r="292" spans="1:15" ht="28.8" hidden="1" x14ac:dyDescent="0.3">
      <c r="A292" s="4">
        <v>258</v>
      </c>
      <c r="B292" s="4" t="s">
        <v>548</v>
      </c>
      <c r="C292" s="4">
        <v>27112700</v>
      </c>
      <c r="D292" s="4" t="s">
        <v>11</v>
      </c>
      <c r="E292" s="98" t="s">
        <v>549</v>
      </c>
      <c r="F292" s="4">
        <v>13</v>
      </c>
      <c r="G292" s="4" t="s">
        <v>492</v>
      </c>
      <c r="H292" s="10">
        <v>200</v>
      </c>
      <c r="I292" s="72"/>
      <c r="J292" s="104">
        <f t="shared" ref="J292:J323" si="21">I292+F292</f>
        <v>13</v>
      </c>
      <c r="K292" s="74">
        <v>50604.79</v>
      </c>
      <c r="L292" s="75">
        <v>42525.03</v>
      </c>
      <c r="M292" s="75">
        <v>8079.76</v>
      </c>
      <c r="N292" s="75">
        <v>50604.79</v>
      </c>
      <c r="O292" s="76">
        <f t="shared" si="20"/>
        <v>657862.27</v>
      </c>
    </row>
    <row r="293" spans="1:15" ht="43.2" hidden="1" x14ac:dyDescent="0.3">
      <c r="A293" s="4">
        <v>259</v>
      </c>
      <c r="B293" s="4" t="s">
        <v>550</v>
      </c>
      <c r="C293" s="4">
        <v>27112845</v>
      </c>
      <c r="D293" s="4" t="s">
        <v>11</v>
      </c>
      <c r="E293" s="98" t="s">
        <v>551</v>
      </c>
      <c r="F293" s="4">
        <v>13</v>
      </c>
      <c r="G293" s="4" t="s">
        <v>492</v>
      </c>
      <c r="H293" s="10">
        <v>200</v>
      </c>
      <c r="I293" s="72"/>
      <c r="J293" s="104">
        <f t="shared" si="21"/>
        <v>13</v>
      </c>
      <c r="K293" s="74">
        <v>35260.1</v>
      </c>
      <c r="L293" s="75">
        <v>29630.34</v>
      </c>
      <c r="M293" s="75">
        <v>5629.76</v>
      </c>
      <c r="N293" s="75">
        <v>35260.1</v>
      </c>
      <c r="O293" s="76">
        <f t="shared" si="20"/>
        <v>458381.3</v>
      </c>
    </row>
    <row r="294" spans="1:15" ht="43.2" hidden="1" x14ac:dyDescent="0.3">
      <c r="A294" s="4">
        <v>260</v>
      </c>
      <c r="B294" s="4" t="s">
        <v>552</v>
      </c>
      <c r="C294" s="4">
        <v>27112845</v>
      </c>
      <c r="D294" s="4" t="s">
        <v>11</v>
      </c>
      <c r="E294" s="98" t="s">
        <v>552</v>
      </c>
      <c r="F294" s="4">
        <v>13</v>
      </c>
      <c r="G294" s="4" t="s">
        <v>492</v>
      </c>
      <c r="H294" s="10">
        <v>200</v>
      </c>
      <c r="I294" s="72"/>
      <c r="J294" s="104">
        <f t="shared" si="21"/>
        <v>13</v>
      </c>
      <c r="K294" s="74">
        <v>40810.31</v>
      </c>
      <c r="L294" s="75">
        <v>34294.379999999997</v>
      </c>
      <c r="M294" s="75">
        <v>6515.93</v>
      </c>
      <c r="N294" s="75">
        <v>40810.31</v>
      </c>
      <c r="O294" s="76">
        <f t="shared" si="20"/>
        <v>530534.03</v>
      </c>
    </row>
    <row r="295" spans="1:15" ht="43.2" hidden="1" x14ac:dyDescent="0.3">
      <c r="A295" s="4">
        <v>261</v>
      </c>
      <c r="B295" s="4" t="s">
        <v>553</v>
      </c>
      <c r="C295" s="4">
        <v>20111614</v>
      </c>
      <c r="D295" s="4" t="s">
        <v>11</v>
      </c>
      <c r="E295" s="98" t="s">
        <v>553</v>
      </c>
      <c r="F295" s="4">
        <v>13</v>
      </c>
      <c r="G295" s="4" t="s">
        <v>492</v>
      </c>
      <c r="H295" s="10">
        <v>200</v>
      </c>
      <c r="I295" s="72"/>
      <c r="J295" s="104">
        <f t="shared" si="21"/>
        <v>13</v>
      </c>
      <c r="K295" s="74">
        <v>41381.660000000003</v>
      </c>
      <c r="L295" s="75">
        <v>34774.5</v>
      </c>
      <c r="M295" s="75">
        <v>6607.16</v>
      </c>
      <c r="N295" s="75">
        <v>41381.660000000003</v>
      </c>
      <c r="O295" s="76">
        <f t="shared" si="20"/>
        <v>537961.58000000007</v>
      </c>
    </row>
    <row r="296" spans="1:15" ht="43.2" hidden="1" x14ac:dyDescent="0.3">
      <c r="A296" s="4">
        <v>262</v>
      </c>
      <c r="B296" s="4" t="s">
        <v>554</v>
      </c>
      <c r="C296" s="4">
        <v>27112845</v>
      </c>
      <c r="D296" s="4" t="s">
        <v>11</v>
      </c>
      <c r="E296" s="98" t="s">
        <v>555</v>
      </c>
      <c r="F296" s="4">
        <v>13</v>
      </c>
      <c r="G296" s="4" t="s">
        <v>492</v>
      </c>
      <c r="H296" s="10">
        <v>200</v>
      </c>
      <c r="I296" s="72"/>
      <c r="J296" s="104">
        <f t="shared" si="21"/>
        <v>13</v>
      </c>
      <c r="K296" s="74">
        <v>22935.39</v>
      </c>
      <c r="L296" s="75">
        <v>19273.439999999999</v>
      </c>
      <c r="M296" s="75">
        <v>3661.95</v>
      </c>
      <c r="N296" s="75">
        <v>22935.39</v>
      </c>
      <c r="O296" s="76">
        <f t="shared" si="20"/>
        <v>298160.07</v>
      </c>
    </row>
    <row r="297" spans="1:15" ht="43.2" hidden="1" x14ac:dyDescent="0.3">
      <c r="A297" s="4">
        <v>263</v>
      </c>
      <c r="B297" s="4" t="s">
        <v>556</v>
      </c>
      <c r="C297" s="4">
        <v>27112845</v>
      </c>
      <c r="D297" s="4" t="s">
        <v>11</v>
      </c>
      <c r="E297" s="98" t="s">
        <v>556</v>
      </c>
      <c r="F297" s="4">
        <v>13</v>
      </c>
      <c r="G297" s="4" t="s">
        <v>492</v>
      </c>
      <c r="H297" s="10">
        <v>200</v>
      </c>
      <c r="I297" s="72"/>
      <c r="J297" s="104">
        <f t="shared" si="21"/>
        <v>13</v>
      </c>
      <c r="K297" s="74">
        <v>26036.97</v>
      </c>
      <c r="L297" s="75">
        <v>21879.81</v>
      </c>
      <c r="M297" s="75">
        <v>4157.16</v>
      </c>
      <c r="N297" s="75">
        <v>26036.97</v>
      </c>
      <c r="O297" s="76">
        <f t="shared" si="20"/>
        <v>338480.61</v>
      </c>
    </row>
    <row r="298" spans="1:15" ht="43.2" hidden="1" x14ac:dyDescent="0.3">
      <c r="A298" s="4">
        <v>264</v>
      </c>
      <c r="B298" s="4" t="s">
        <v>557</v>
      </c>
      <c r="C298" s="4">
        <v>20111614</v>
      </c>
      <c r="D298" s="4" t="s">
        <v>11</v>
      </c>
      <c r="E298" s="98" t="s">
        <v>557</v>
      </c>
      <c r="F298" s="4">
        <v>13</v>
      </c>
      <c r="G298" s="4" t="s">
        <v>492</v>
      </c>
      <c r="H298" s="10">
        <v>200</v>
      </c>
      <c r="I298" s="72"/>
      <c r="J298" s="104">
        <f t="shared" si="21"/>
        <v>13</v>
      </c>
      <c r="K298" s="74">
        <v>44891.33</v>
      </c>
      <c r="L298" s="75">
        <v>37723.81</v>
      </c>
      <c r="M298" s="75">
        <v>7167.52</v>
      </c>
      <c r="N298" s="75">
        <v>44891.33</v>
      </c>
      <c r="O298" s="76">
        <f t="shared" si="20"/>
        <v>583587.29</v>
      </c>
    </row>
    <row r="299" spans="1:15" ht="43.2" hidden="1" x14ac:dyDescent="0.3">
      <c r="A299" s="4">
        <v>265</v>
      </c>
      <c r="B299" s="4" t="s">
        <v>558</v>
      </c>
      <c r="C299" s="4">
        <v>20111614</v>
      </c>
      <c r="D299" s="4" t="s">
        <v>11</v>
      </c>
      <c r="E299" s="98" t="s">
        <v>558</v>
      </c>
      <c r="F299" s="4">
        <v>13</v>
      </c>
      <c r="G299" s="4" t="s">
        <v>492</v>
      </c>
      <c r="H299" s="10">
        <v>200</v>
      </c>
      <c r="I299" s="72"/>
      <c r="J299" s="104">
        <f t="shared" si="21"/>
        <v>13</v>
      </c>
      <c r="K299" s="74">
        <v>44891.33</v>
      </c>
      <c r="L299" s="75">
        <v>37723.81</v>
      </c>
      <c r="M299" s="75">
        <v>7167.52</v>
      </c>
      <c r="N299" s="75">
        <v>44891.33</v>
      </c>
      <c r="O299" s="76">
        <f t="shared" si="20"/>
        <v>583587.29</v>
      </c>
    </row>
    <row r="300" spans="1:15" ht="28.8" hidden="1" x14ac:dyDescent="0.3">
      <c r="A300" s="4">
        <v>266</v>
      </c>
      <c r="B300" s="4" t="s">
        <v>559</v>
      </c>
      <c r="C300" s="4">
        <v>27112700</v>
      </c>
      <c r="D300" s="4" t="s">
        <v>11</v>
      </c>
      <c r="E300" s="98" t="s">
        <v>560</v>
      </c>
      <c r="F300" s="4">
        <v>13</v>
      </c>
      <c r="G300" s="4" t="s">
        <v>492</v>
      </c>
      <c r="H300" s="10">
        <v>200</v>
      </c>
      <c r="I300" s="72"/>
      <c r="J300" s="104">
        <f t="shared" si="21"/>
        <v>13</v>
      </c>
      <c r="K300" s="74">
        <v>49951.82</v>
      </c>
      <c r="L300" s="75">
        <v>41976.32</v>
      </c>
      <c r="M300" s="75">
        <v>7975.5</v>
      </c>
      <c r="N300" s="75">
        <v>49951.82</v>
      </c>
      <c r="O300" s="76">
        <f t="shared" si="20"/>
        <v>649373.66</v>
      </c>
    </row>
    <row r="301" spans="1:15" ht="43.2" hidden="1" x14ac:dyDescent="0.3">
      <c r="A301" s="4">
        <v>267</v>
      </c>
      <c r="B301" s="4" t="s">
        <v>561</v>
      </c>
      <c r="C301" s="4">
        <v>27112845</v>
      </c>
      <c r="D301" s="4" t="s">
        <v>11</v>
      </c>
      <c r="E301" s="98" t="s">
        <v>561</v>
      </c>
      <c r="F301" s="4">
        <v>13</v>
      </c>
      <c r="G301" s="4" t="s">
        <v>492</v>
      </c>
      <c r="H301" s="10">
        <v>200</v>
      </c>
      <c r="I301" s="72"/>
      <c r="J301" s="104">
        <f t="shared" si="21"/>
        <v>13</v>
      </c>
      <c r="K301" s="74">
        <v>32729.87</v>
      </c>
      <c r="L301" s="75">
        <v>27504.09</v>
      </c>
      <c r="M301" s="75">
        <v>5225.78</v>
      </c>
      <c r="N301" s="75">
        <v>32729.87</v>
      </c>
      <c r="O301" s="76">
        <f t="shared" si="20"/>
        <v>425488.31</v>
      </c>
    </row>
    <row r="302" spans="1:15" ht="43.2" hidden="1" x14ac:dyDescent="0.3">
      <c r="A302" s="4">
        <v>268</v>
      </c>
      <c r="B302" s="4" t="s">
        <v>562</v>
      </c>
      <c r="C302" s="4">
        <v>27112845</v>
      </c>
      <c r="D302" s="4" t="s">
        <v>11</v>
      </c>
      <c r="E302" s="98" t="s">
        <v>562</v>
      </c>
      <c r="F302" s="4">
        <v>13</v>
      </c>
      <c r="G302" s="4" t="s">
        <v>492</v>
      </c>
      <c r="H302" s="10">
        <v>200</v>
      </c>
      <c r="I302" s="72"/>
      <c r="J302" s="104">
        <f t="shared" si="21"/>
        <v>13</v>
      </c>
      <c r="K302" s="74">
        <v>32729.87</v>
      </c>
      <c r="L302" s="75">
        <v>27504.09</v>
      </c>
      <c r="M302" s="75">
        <v>5225.78</v>
      </c>
      <c r="N302" s="75">
        <v>32729.87</v>
      </c>
      <c r="O302" s="76">
        <f t="shared" si="20"/>
        <v>425488.31</v>
      </c>
    </row>
    <row r="303" spans="1:15" ht="28.8" hidden="1" x14ac:dyDescent="0.3">
      <c r="A303" s="4">
        <v>269</v>
      </c>
      <c r="B303" s="4" t="s">
        <v>563</v>
      </c>
      <c r="C303" s="4">
        <v>27112700</v>
      </c>
      <c r="D303" s="4" t="s">
        <v>11</v>
      </c>
      <c r="E303" s="98" t="s">
        <v>563</v>
      </c>
      <c r="F303" s="4">
        <v>13</v>
      </c>
      <c r="G303" s="4" t="s">
        <v>492</v>
      </c>
      <c r="H303" s="10">
        <v>200</v>
      </c>
      <c r="I303" s="72"/>
      <c r="J303" s="104">
        <f t="shared" si="21"/>
        <v>13</v>
      </c>
      <c r="K303" s="74">
        <v>30362.87</v>
      </c>
      <c r="L303" s="75">
        <v>25515.02</v>
      </c>
      <c r="M303" s="75">
        <v>4847.8500000000004</v>
      </c>
      <c r="N303" s="75">
        <v>30362.87</v>
      </c>
      <c r="O303" s="76">
        <f t="shared" si="20"/>
        <v>394717.31</v>
      </c>
    </row>
    <row r="304" spans="1:15" ht="28.8" hidden="1" x14ac:dyDescent="0.3">
      <c r="A304" s="4">
        <v>270</v>
      </c>
      <c r="B304" s="4" t="s">
        <v>564</v>
      </c>
      <c r="C304" s="4">
        <v>27112700</v>
      </c>
      <c r="D304" s="4" t="s">
        <v>11</v>
      </c>
      <c r="E304" s="98" t="s">
        <v>564</v>
      </c>
      <c r="F304" s="4">
        <v>14</v>
      </c>
      <c r="G304" s="4" t="s">
        <v>492</v>
      </c>
      <c r="H304" s="10">
        <v>200</v>
      </c>
      <c r="I304" s="72"/>
      <c r="J304" s="104">
        <f t="shared" si="21"/>
        <v>14</v>
      </c>
      <c r="K304" s="74">
        <v>54767.43</v>
      </c>
      <c r="L304" s="75">
        <v>46023.05</v>
      </c>
      <c r="M304" s="75">
        <v>8744.3799999999992</v>
      </c>
      <c r="N304" s="75">
        <v>54767.43</v>
      </c>
      <c r="O304" s="76">
        <f t="shared" si="20"/>
        <v>766744.02</v>
      </c>
    </row>
    <row r="305" spans="1:15" ht="43.2" hidden="1" x14ac:dyDescent="0.3">
      <c r="A305" s="4">
        <v>271</v>
      </c>
      <c r="B305" s="4" t="s">
        <v>565</v>
      </c>
      <c r="C305" s="4">
        <v>27112845</v>
      </c>
      <c r="D305" s="4" t="s">
        <v>11</v>
      </c>
      <c r="E305" s="98" t="s">
        <v>565</v>
      </c>
      <c r="F305" s="4">
        <v>11</v>
      </c>
      <c r="G305" s="4" t="s">
        <v>492</v>
      </c>
      <c r="H305" s="10">
        <v>200</v>
      </c>
      <c r="I305" s="72"/>
      <c r="J305" s="104">
        <f t="shared" si="21"/>
        <v>11</v>
      </c>
      <c r="K305" s="74">
        <v>36647.660000000003</v>
      </c>
      <c r="L305" s="75">
        <v>30796.35</v>
      </c>
      <c r="M305" s="75">
        <v>5851.31</v>
      </c>
      <c r="N305" s="75">
        <v>36647.660000000003</v>
      </c>
      <c r="O305" s="76">
        <f t="shared" si="20"/>
        <v>403124.26</v>
      </c>
    </row>
    <row r="306" spans="1:15" ht="43.2" hidden="1" x14ac:dyDescent="0.3">
      <c r="A306" s="4">
        <v>272</v>
      </c>
      <c r="B306" s="4" t="s">
        <v>566</v>
      </c>
      <c r="C306" s="4">
        <v>20111614</v>
      </c>
      <c r="D306" s="4" t="s">
        <v>11</v>
      </c>
      <c r="E306" s="98" t="s">
        <v>566</v>
      </c>
      <c r="F306" s="4">
        <v>11</v>
      </c>
      <c r="G306" s="4" t="s">
        <v>492</v>
      </c>
      <c r="H306" s="10">
        <v>200</v>
      </c>
      <c r="I306" s="72"/>
      <c r="J306" s="104">
        <f t="shared" si="21"/>
        <v>11</v>
      </c>
      <c r="K306" s="74">
        <v>42279.47</v>
      </c>
      <c r="L306" s="75">
        <v>35528.97</v>
      </c>
      <c r="M306" s="75">
        <v>6750.5</v>
      </c>
      <c r="N306" s="75">
        <v>42279.47</v>
      </c>
      <c r="O306" s="76">
        <f t="shared" si="20"/>
        <v>465074.17000000004</v>
      </c>
    </row>
    <row r="307" spans="1:15" ht="43.2" hidden="1" x14ac:dyDescent="0.3">
      <c r="A307" s="4">
        <v>273</v>
      </c>
      <c r="B307" s="4" t="s">
        <v>567</v>
      </c>
      <c r="C307" s="4">
        <v>20111614</v>
      </c>
      <c r="D307" s="4" t="s">
        <v>11</v>
      </c>
      <c r="E307" s="98" t="s">
        <v>567</v>
      </c>
      <c r="F307" s="4">
        <v>11</v>
      </c>
      <c r="G307" s="4" t="s">
        <v>492</v>
      </c>
      <c r="H307" s="10">
        <v>200</v>
      </c>
      <c r="I307" s="72"/>
      <c r="J307" s="104">
        <f t="shared" si="21"/>
        <v>11</v>
      </c>
      <c r="K307" s="74">
        <v>42769.21</v>
      </c>
      <c r="L307" s="75">
        <v>35940.51</v>
      </c>
      <c r="M307" s="75">
        <v>6828.7</v>
      </c>
      <c r="N307" s="75">
        <v>42769.21</v>
      </c>
      <c r="O307" s="76">
        <f t="shared" si="20"/>
        <v>470461.31</v>
      </c>
    </row>
    <row r="308" spans="1:15" ht="43.2" hidden="1" x14ac:dyDescent="0.3">
      <c r="A308" s="4">
        <v>274</v>
      </c>
      <c r="B308" s="4" t="s">
        <v>568</v>
      </c>
      <c r="C308" s="4">
        <v>20111614</v>
      </c>
      <c r="D308" s="4" t="s">
        <v>11</v>
      </c>
      <c r="E308" s="98" t="s">
        <v>568</v>
      </c>
      <c r="F308" s="4">
        <v>11</v>
      </c>
      <c r="G308" s="4" t="s">
        <v>492</v>
      </c>
      <c r="H308" s="10">
        <v>200</v>
      </c>
      <c r="I308" s="72"/>
      <c r="J308" s="104">
        <f t="shared" si="21"/>
        <v>11</v>
      </c>
      <c r="K308" s="74">
        <v>42769.21</v>
      </c>
      <c r="L308" s="75">
        <v>35940.51</v>
      </c>
      <c r="M308" s="75">
        <v>6828.7</v>
      </c>
      <c r="N308" s="75">
        <v>42769.21</v>
      </c>
      <c r="O308" s="76">
        <f t="shared" si="20"/>
        <v>470461.31</v>
      </c>
    </row>
    <row r="309" spans="1:15" ht="43.2" hidden="1" x14ac:dyDescent="0.3">
      <c r="A309" s="4">
        <v>275</v>
      </c>
      <c r="B309" s="4" t="s">
        <v>569</v>
      </c>
      <c r="C309" s="4">
        <v>20111614</v>
      </c>
      <c r="D309" s="4" t="s">
        <v>11</v>
      </c>
      <c r="E309" s="98" t="s">
        <v>569</v>
      </c>
      <c r="F309" s="4">
        <v>11</v>
      </c>
      <c r="G309" s="4" t="s">
        <v>492</v>
      </c>
      <c r="H309" s="10">
        <v>200</v>
      </c>
      <c r="I309" s="72"/>
      <c r="J309" s="104">
        <f t="shared" si="21"/>
        <v>11</v>
      </c>
      <c r="K309" s="74">
        <v>42769.21</v>
      </c>
      <c r="L309" s="75">
        <v>35940.51</v>
      </c>
      <c r="M309" s="75">
        <v>6828.7</v>
      </c>
      <c r="N309" s="75">
        <v>42769.21</v>
      </c>
      <c r="O309" s="76">
        <f t="shared" si="20"/>
        <v>470461.31</v>
      </c>
    </row>
    <row r="310" spans="1:15" ht="43.2" hidden="1" x14ac:dyDescent="0.3">
      <c r="A310" s="4">
        <v>276</v>
      </c>
      <c r="B310" s="4" t="s">
        <v>570</v>
      </c>
      <c r="C310" s="4">
        <v>20111614</v>
      </c>
      <c r="D310" s="4" t="s">
        <v>11</v>
      </c>
      <c r="E310" s="98" t="s">
        <v>570</v>
      </c>
      <c r="F310" s="4">
        <v>13</v>
      </c>
      <c r="G310" s="4" t="s">
        <v>492</v>
      </c>
      <c r="H310" s="10">
        <v>200</v>
      </c>
      <c r="I310" s="72"/>
      <c r="J310" s="104">
        <f t="shared" si="21"/>
        <v>13</v>
      </c>
      <c r="K310" s="74">
        <v>42769.21</v>
      </c>
      <c r="L310" s="75">
        <v>35940.51</v>
      </c>
      <c r="M310" s="75">
        <v>6828.7</v>
      </c>
      <c r="N310" s="75">
        <v>42769.21</v>
      </c>
      <c r="O310" s="76">
        <f t="shared" si="20"/>
        <v>555999.73</v>
      </c>
    </row>
    <row r="311" spans="1:15" ht="28.8" hidden="1" x14ac:dyDescent="0.3">
      <c r="A311" s="4">
        <v>277</v>
      </c>
      <c r="B311" s="4" t="s">
        <v>571</v>
      </c>
      <c r="C311" s="4">
        <v>27112700</v>
      </c>
      <c r="D311" s="4" t="s">
        <v>11</v>
      </c>
      <c r="E311" s="98" t="s">
        <v>571</v>
      </c>
      <c r="F311" s="4">
        <v>6</v>
      </c>
      <c r="G311" s="4" t="s">
        <v>492</v>
      </c>
      <c r="H311" s="10">
        <v>100</v>
      </c>
      <c r="I311" s="72"/>
      <c r="J311" s="104">
        <f t="shared" si="21"/>
        <v>6</v>
      </c>
      <c r="K311" s="74">
        <v>59664.67</v>
      </c>
      <c r="L311" s="75">
        <v>50138.38</v>
      </c>
      <c r="M311" s="75">
        <v>9526.2900000000009</v>
      </c>
      <c r="N311" s="75">
        <v>59664.67</v>
      </c>
      <c r="O311" s="76">
        <f t="shared" si="20"/>
        <v>357988.02</v>
      </c>
    </row>
    <row r="312" spans="1:15" ht="28.8" hidden="1" x14ac:dyDescent="0.3">
      <c r="A312" s="4">
        <v>278</v>
      </c>
      <c r="B312" s="4" t="s">
        <v>572</v>
      </c>
      <c r="C312" s="4">
        <v>27112700</v>
      </c>
      <c r="D312" s="4" t="s">
        <v>11</v>
      </c>
      <c r="E312" s="98" t="s">
        <v>572</v>
      </c>
      <c r="F312" s="4">
        <v>6</v>
      </c>
      <c r="G312" s="4" t="s">
        <v>492</v>
      </c>
      <c r="H312" s="10">
        <v>100</v>
      </c>
      <c r="I312" s="72"/>
      <c r="J312" s="104">
        <f t="shared" si="21"/>
        <v>6</v>
      </c>
      <c r="K312" s="74">
        <v>48727.5</v>
      </c>
      <c r="L312" s="75">
        <v>40947.480000000003</v>
      </c>
      <c r="M312" s="75">
        <v>7780.02</v>
      </c>
      <c r="N312" s="75">
        <v>48727.5</v>
      </c>
      <c r="O312" s="76">
        <f t="shared" si="20"/>
        <v>292365</v>
      </c>
    </row>
    <row r="313" spans="1:15" ht="28.8" hidden="1" x14ac:dyDescent="0.3">
      <c r="A313" s="4">
        <v>279</v>
      </c>
      <c r="B313" s="4" t="s">
        <v>573</v>
      </c>
      <c r="C313" s="4">
        <v>60104912</v>
      </c>
      <c r="D313" s="4" t="s">
        <v>78</v>
      </c>
      <c r="E313" s="98" t="s">
        <v>574</v>
      </c>
      <c r="F313" s="4">
        <v>10</v>
      </c>
      <c r="G313" s="4" t="s">
        <v>492</v>
      </c>
      <c r="H313" s="10">
        <v>100</v>
      </c>
      <c r="I313" s="72"/>
      <c r="J313" s="104">
        <f t="shared" si="21"/>
        <v>10</v>
      </c>
      <c r="K313" s="74">
        <v>86354.61</v>
      </c>
      <c r="L313" s="75">
        <v>72566.899999999994</v>
      </c>
      <c r="M313" s="75">
        <v>13787.71</v>
      </c>
      <c r="N313" s="75">
        <v>86354.61</v>
      </c>
      <c r="O313" s="76">
        <f t="shared" si="20"/>
        <v>863546.1</v>
      </c>
    </row>
    <row r="314" spans="1:15" ht="28.8" hidden="1" x14ac:dyDescent="0.3">
      <c r="A314" s="4">
        <v>280</v>
      </c>
      <c r="B314" s="4" t="s">
        <v>575</v>
      </c>
      <c r="C314" s="4">
        <v>60104912</v>
      </c>
      <c r="D314" s="4" t="s">
        <v>78</v>
      </c>
      <c r="E314" s="98" t="s">
        <v>576</v>
      </c>
      <c r="F314" s="4">
        <v>3</v>
      </c>
      <c r="G314" s="4" t="s">
        <v>492</v>
      </c>
      <c r="H314" s="10">
        <v>100</v>
      </c>
      <c r="I314" s="82"/>
      <c r="J314" s="104">
        <f t="shared" si="21"/>
        <v>3</v>
      </c>
      <c r="K314" s="74">
        <v>354804.81</v>
      </c>
      <c r="L314" s="75">
        <v>298155.3</v>
      </c>
      <c r="M314" s="75">
        <v>56649.51</v>
      </c>
      <c r="N314" s="75">
        <v>354804.81</v>
      </c>
      <c r="O314" s="76">
        <f t="shared" si="20"/>
        <v>1064414.43</v>
      </c>
    </row>
    <row r="315" spans="1:15" ht="28.8" hidden="1" x14ac:dyDescent="0.3">
      <c r="A315" s="4">
        <v>281</v>
      </c>
      <c r="B315" s="4" t="s">
        <v>577</v>
      </c>
      <c r="C315" s="4">
        <v>60104912</v>
      </c>
      <c r="D315" s="4" t="s">
        <v>78</v>
      </c>
      <c r="E315" s="98" t="s">
        <v>578</v>
      </c>
      <c r="F315" s="4">
        <v>28</v>
      </c>
      <c r="G315" s="4" t="s">
        <v>492</v>
      </c>
      <c r="H315" s="10">
        <v>100</v>
      </c>
      <c r="I315" s="82"/>
      <c r="J315" s="104">
        <f t="shared" si="21"/>
        <v>28</v>
      </c>
      <c r="K315" s="74">
        <v>439282.13</v>
      </c>
      <c r="L315" s="75">
        <v>369144.65</v>
      </c>
      <c r="M315" s="75">
        <v>70137.48</v>
      </c>
      <c r="N315" s="75">
        <v>439282.13</v>
      </c>
      <c r="O315" s="76">
        <f t="shared" si="20"/>
        <v>12299899.640000001</v>
      </c>
    </row>
    <row r="316" spans="1:15" ht="28.8" hidden="1" x14ac:dyDescent="0.3">
      <c r="A316" s="4">
        <v>282</v>
      </c>
      <c r="B316" s="4" t="s">
        <v>579</v>
      </c>
      <c r="C316" s="4">
        <v>27112700</v>
      </c>
      <c r="D316" s="4" t="s">
        <v>11</v>
      </c>
      <c r="E316" s="98" t="s">
        <v>579</v>
      </c>
      <c r="F316" s="4">
        <v>4</v>
      </c>
      <c r="G316" s="4" t="s">
        <v>492</v>
      </c>
      <c r="H316" s="10">
        <v>70</v>
      </c>
      <c r="I316" s="82"/>
      <c r="J316" s="104">
        <f t="shared" si="21"/>
        <v>4</v>
      </c>
      <c r="K316" s="74">
        <v>1102531.24</v>
      </c>
      <c r="L316" s="75">
        <v>926496.84</v>
      </c>
      <c r="M316" s="75">
        <v>176034.4</v>
      </c>
      <c r="N316" s="75">
        <v>1102531.24</v>
      </c>
      <c r="O316" s="76">
        <f t="shared" si="20"/>
        <v>4410124.96</v>
      </c>
    </row>
    <row r="317" spans="1:15" ht="28.8" hidden="1" x14ac:dyDescent="0.3">
      <c r="A317" s="4">
        <v>283</v>
      </c>
      <c r="B317" s="4" t="s">
        <v>580</v>
      </c>
      <c r="C317" s="4">
        <v>60104912</v>
      </c>
      <c r="D317" s="4" t="s">
        <v>78</v>
      </c>
      <c r="E317" s="98" t="s">
        <v>581</v>
      </c>
      <c r="F317" s="4">
        <v>5</v>
      </c>
      <c r="G317" s="4" t="s">
        <v>492</v>
      </c>
      <c r="H317" s="10">
        <v>100</v>
      </c>
      <c r="I317" s="82"/>
      <c r="J317" s="104">
        <f t="shared" si="21"/>
        <v>5</v>
      </c>
      <c r="K317" s="74">
        <v>1441338.4</v>
      </c>
      <c r="L317" s="75">
        <v>1211208.74</v>
      </c>
      <c r="M317" s="75">
        <v>230129.66</v>
      </c>
      <c r="N317" s="75">
        <v>1441338.4</v>
      </c>
      <c r="O317" s="76">
        <f t="shared" si="20"/>
        <v>7206692</v>
      </c>
    </row>
    <row r="318" spans="1:15" ht="28.8" hidden="1" x14ac:dyDescent="0.3">
      <c r="A318" s="4">
        <v>284</v>
      </c>
      <c r="B318" s="4" t="s">
        <v>582</v>
      </c>
      <c r="C318" s="4">
        <v>30262002</v>
      </c>
      <c r="D318" s="4" t="s">
        <v>11</v>
      </c>
      <c r="E318" s="98" t="s">
        <v>582</v>
      </c>
      <c r="F318" s="4">
        <v>2</v>
      </c>
      <c r="G318" s="4" t="s">
        <v>492</v>
      </c>
      <c r="H318" s="10">
        <v>20</v>
      </c>
      <c r="I318" s="82"/>
      <c r="J318" s="104">
        <f t="shared" si="21"/>
        <v>2</v>
      </c>
      <c r="K318" s="74">
        <v>4348419.76</v>
      </c>
      <c r="L318" s="75">
        <v>3654134.25</v>
      </c>
      <c r="M318" s="75">
        <v>694285.51</v>
      </c>
      <c r="N318" s="75">
        <v>4348419.76</v>
      </c>
      <c r="O318" s="76">
        <f t="shared" si="20"/>
        <v>8696839.5199999996</v>
      </c>
    </row>
    <row r="319" spans="1:15" ht="28.8" hidden="1" x14ac:dyDescent="0.3">
      <c r="A319" s="4">
        <v>285</v>
      </c>
      <c r="B319" s="4" t="s">
        <v>583</v>
      </c>
      <c r="C319" s="4">
        <v>30262002</v>
      </c>
      <c r="D319" s="4" t="s">
        <v>11</v>
      </c>
      <c r="E319" s="98" t="s">
        <v>583</v>
      </c>
      <c r="F319" s="4">
        <v>2</v>
      </c>
      <c r="G319" s="4" t="s">
        <v>492</v>
      </c>
      <c r="H319" s="10">
        <v>20</v>
      </c>
      <c r="I319" s="82"/>
      <c r="J319" s="104">
        <f t="shared" si="21"/>
        <v>2</v>
      </c>
      <c r="K319" s="74">
        <v>10978625.35</v>
      </c>
      <c r="L319" s="75">
        <v>9225735.5899999999</v>
      </c>
      <c r="M319" s="75">
        <v>1752889.76</v>
      </c>
      <c r="N319" s="75">
        <v>10978625.35</v>
      </c>
      <c r="O319" s="76">
        <f t="shared" si="20"/>
        <v>21957250.699999999</v>
      </c>
    </row>
    <row r="320" spans="1:15" ht="28.8" hidden="1" x14ac:dyDescent="0.3">
      <c r="A320" s="4">
        <v>286</v>
      </c>
      <c r="B320" s="4" t="s">
        <v>584</v>
      </c>
      <c r="C320" s="4">
        <v>27112402</v>
      </c>
      <c r="D320" s="4" t="s">
        <v>11</v>
      </c>
      <c r="E320" s="98" t="s">
        <v>585</v>
      </c>
      <c r="F320" s="4">
        <v>9</v>
      </c>
      <c r="G320" s="4" t="s">
        <v>492</v>
      </c>
      <c r="H320" s="10">
        <v>160</v>
      </c>
      <c r="I320" s="82"/>
      <c r="J320" s="104">
        <f t="shared" si="21"/>
        <v>9</v>
      </c>
      <c r="K320" s="74">
        <v>44564.86</v>
      </c>
      <c r="L320" s="75">
        <v>37449.46</v>
      </c>
      <c r="M320" s="75">
        <v>7115.4</v>
      </c>
      <c r="N320" s="75">
        <v>44564.86</v>
      </c>
      <c r="O320" s="76">
        <f t="shared" si="20"/>
        <v>401083.74</v>
      </c>
    </row>
    <row r="321" spans="1:15" ht="28.8" hidden="1" x14ac:dyDescent="0.3">
      <c r="A321" s="4">
        <v>287</v>
      </c>
      <c r="B321" s="4" t="s">
        <v>586</v>
      </c>
      <c r="C321" s="4">
        <v>31201530</v>
      </c>
      <c r="D321" s="4" t="s">
        <v>21</v>
      </c>
      <c r="E321" s="98" t="s">
        <v>587</v>
      </c>
      <c r="F321" s="4">
        <v>10</v>
      </c>
      <c r="G321" s="4" t="s">
        <v>492</v>
      </c>
      <c r="H321" s="10">
        <v>80</v>
      </c>
      <c r="I321" s="82"/>
      <c r="J321" s="104">
        <f t="shared" si="21"/>
        <v>10</v>
      </c>
      <c r="K321" s="74">
        <v>239638.12</v>
      </c>
      <c r="L321" s="75">
        <v>201376.57</v>
      </c>
      <c r="M321" s="75">
        <v>38261.550000000003</v>
      </c>
      <c r="N321" s="75">
        <v>239638.12</v>
      </c>
      <c r="O321" s="76">
        <f t="shared" si="20"/>
        <v>2396381.2000000002</v>
      </c>
    </row>
    <row r="322" spans="1:15" hidden="1" x14ac:dyDescent="0.3">
      <c r="A322" s="4">
        <v>288</v>
      </c>
      <c r="B322" s="4" t="s">
        <v>588</v>
      </c>
      <c r="C322" s="4">
        <v>39121409</v>
      </c>
      <c r="D322" s="4" t="s">
        <v>11</v>
      </c>
      <c r="E322" s="98" t="s">
        <v>588</v>
      </c>
      <c r="F322" s="4">
        <v>34</v>
      </c>
      <c r="G322" s="4" t="s">
        <v>492</v>
      </c>
      <c r="H322" s="10">
        <v>100</v>
      </c>
      <c r="I322" s="82"/>
      <c r="J322" s="104">
        <f t="shared" si="21"/>
        <v>34</v>
      </c>
      <c r="K322" s="74">
        <v>4162.66</v>
      </c>
      <c r="L322" s="75">
        <v>3498.03</v>
      </c>
      <c r="M322" s="75">
        <v>664.63</v>
      </c>
      <c r="N322" s="75">
        <v>4162.66</v>
      </c>
      <c r="O322" s="76">
        <f t="shared" si="20"/>
        <v>141530.44</v>
      </c>
    </row>
    <row r="323" spans="1:15" hidden="1" x14ac:dyDescent="0.3">
      <c r="A323" s="4">
        <v>289</v>
      </c>
      <c r="B323" s="4" t="s">
        <v>589</v>
      </c>
      <c r="C323" s="4">
        <v>39121409</v>
      </c>
      <c r="D323" s="4" t="s">
        <v>11</v>
      </c>
      <c r="E323" s="98" t="s">
        <v>589</v>
      </c>
      <c r="F323" s="4">
        <v>32</v>
      </c>
      <c r="G323" s="4" t="s">
        <v>492</v>
      </c>
      <c r="H323" s="10">
        <v>100</v>
      </c>
      <c r="I323" s="82"/>
      <c r="J323" s="104">
        <f t="shared" si="21"/>
        <v>32</v>
      </c>
      <c r="K323" s="74">
        <v>5958.31</v>
      </c>
      <c r="L323" s="75">
        <v>5006.9799999999996</v>
      </c>
      <c r="M323" s="75">
        <v>951.33</v>
      </c>
      <c r="N323" s="75">
        <v>5958.31</v>
      </c>
      <c r="O323" s="76">
        <f t="shared" si="20"/>
        <v>190665.92</v>
      </c>
    </row>
    <row r="324" spans="1:15" ht="21" hidden="1" customHeight="1" x14ac:dyDescent="0.3">
      <c r="A324" s="155" t="s">
        <v>14</v>
      </c>
      <c r="B324" s="155"/>
      <c r="C324" s="155"/>
      <c r="D324" s="155"/>
      <c r="E324" s="155"/>
      <c r="F324" s="155"/>
      <c r="G324" s="155"/>
      <c r="H324" s="95"/>
      <c r="I324" s="96"/>
      <c r="J324" s="104">
        <f t="shared" ref="J324:J325" si="22">I324+F324</f>
        <v>0</v>
      </c>
      <c r="K324" s="97"/>
      <c r="L324" s="6"/>
      <c r="M324" s="6"/>
      <c r="N324" s="6"/>
      <c r="O324" s="81">
        <f>SUM(O260:O323)</f>
        <v>81527893.030000001</v>
      </c>
    </row>
    <row r="325" spans="1:15" ht="41.25" hidden="1" customHeight="1" x14ac:dyDescent="0.3">
      <c r="A325" s="155" t="s">
        <v>590</v>
      </c>
      <c r="B325" s="155"/>
      <c r="C325" s="155"/>
      <c r="D325" s="155"/>
      <c r="E325" s="155"/>
      <c r="F325" s="155"/>
      <c r="G325" s="155"/>
      <c r="H325" s="2"/>
      <c r="I325" s="2"/>
      <c r="J325" s="64">
        <f t="shared" si="22"/>
        <v>0</v>
      </c>
      <c r="K325" s="87"/>
      <c r="L325" s="2"/>
      <c r="M325" s="2"/>
      <c r="N325" s="2"/>
      <c r="O325" s="2"/>
    </row>
    <row r="326" spans="1:15" ht="41.25" hidden="1" customHeight="1" x14ac:dyDescent="0.3">
      <c r="A326" s="2" t="s">
        <v>1</v>
      </c>
      <c r="B326" s="2" t="s">
        <v>2</v>
      </c>
      <c r="C326" s="2" t="s">
        <v>3</v>
      </c>
      <c r="D326" s="2" t="s">
        <v>4</v>
      </c>
      <c r="E326" s="64" t="s">
        <v>5</v>
      </c>
      <c r="F326" s="2" t="s">
        <v>676</v>
      </c>
      <c r="G326" s="2" t="s">
        <v>7</v>
      </c>
      <c r="H326" s="2" t="s">
        <v>672</v>
      </c>
      <c r="I326" s="65" t="s">
        <v>679</v>
      </c>
      <c r="J326" s="66" t="s">
        <v>680</v>
      </c>
      <c r="K326" s="68"/>
      <c r="L326" s="68" t="s">
        <v>687</v>
      </c>
      <c r="M326" s="68"/>
      <c r="N326" s="68"/>
      <c r="O326" s="68" t="s">
        <v>9</v>
      </c>
    </row>
    <row r="327" spans="1:15" ht="43.2" hidden="1" x14ac:dyDescent="0.3">
      <c r="A327" s="4">
        <v>290</v>
      </c>
      <c r="B327" s="4" t="s">
        <v>591</v>
      </c>
      <c r="C327" s="4">
        <v>25172000</v>
      </c>
      <c r="D327" s="4" t="s">
        <v>11</v>
      </c>
      <c r="E327" s="98" t="s">
        <v>591</v>
      </c>
      <c r="F327" s="4">
        <v>4</v>
      </c>
      <c r="G327" s="4" t="s">
        <v>592</v>
      </c>
      <c r="H327" s="10">
        <v>50</v>
      </c>
      <c r="I327" s="72"/>
      <c r="J327" s="73">
        <f t="shared" ref="J327:J342" si="23">I327+F327</f>
        <v>4</v>
      </c>
      <c r="K327" s="74">
        <v>152304.07</v>
      </c>
      <c r="L327" s="75">
        <v>127986.61</v>
      </c>
      <c r="M327" s="75">
        <v>24317.46</v>
      </c>
      <c r="N327" s="75">
        <v>152304.07</v>
      </c>
      <c r="O327" s="76">
        <f t="shared" ref="O327:O340" si="24">K327*J327</f>
        <v>609216.28</v>
      </c>
    </row>
    <row r="328" spans="1:15" ht="28.8" hidden="1" x14ac:dyDescent="0.3">
      <c r="A328" s="4">
        <v>291</v>
      </c>
      <c r="B328" s="4" t="s">
        <v>593</v>
      </c>
      <c r="C328" s="4">
        <v>25172000</v>
      </c>
      <c r="D328" s="4" t="s">
        <v>11</v>
      </c>
      <c r="E328" s="98" t="s">
        <v>593</v>
      </c>
      <c r="F328" s="4">
        <v>2</v>
      </c>
      <c r="G328" s="4" t="s">
        <v>592</v>
      </c>
      <c r="H328" s="10">
        <v>50</v>
      </c>
      <c r="I328" s="82"/>
      <c r="J328" s="105">
        <f t="shared" si="23"/>
        <v>2</v>
      </c>
      <c r="K328" s="74">
        <v>459360.81</v>
      </c>
      <c r="L328" s="75">
        <v>386017.49</v>
      </c>
      <c r="M328" s="75">
        <v>73343.320000000007</v>
      </c>
      <c r="N328" s="75">
        <v>459360.81</v>
      </c>
      <c r="O328" s="76">
        <f t="shared" si="24"/>
        <v>918721.62</v>
      </c>
    </row>
    <row r="329" spans="1:15" ht="28.8" hidden="1" x14ac:dyDescent="0.3">
      <c r="A329" s="4">
        <v>292</v>
      </c>
      <c r="B329" s="4" t="s">
        <v>594</v>
      </c>
      <c r="C329" s="4">
        <v>25172000</v>
      </c>
      <c r="D329" s="4" t="s">
        <v>11</v>
      </c>
      <c r="E329" s="98" t="s">
        <v>595</v>
      </c>
      <c r="F329" s="4">
        <v>2</v>
      </c>
      <c r="G329" s="4" t="s">
        <v>592</v>
      </c>
      <c r="H329" s="10">
        <v>50</v>
      </c>
      <c r="I329" s="92"/>
      <c r="J329" s="104">
        <f t="shared" si="23"/>
        <v>2</v>
      </c>
      <c r="K329" s="74">
        <v>120145.54</v>
      </c>
      <c r="L329" s="75">
        <v>100962.64</v>
      </c>
      <c r="M329" s="75">
        <v>19182.900000000001</v>
      </c>
      <c r="N329" s="75">
        <v>120145.54</v>
      </c>
      <c r="O329" s="76">
        <f t="shared" si="24"/>
        <v>240291.08</v>
      </c>
    </row>
    <row r="330" spans="1:15" ht="28.8" hidden="1" x14ac:dyDescent="0.3">
      <c r="A330" s="4">
        <v>293</v>
      </c>
      <c r="B330" s="4" t="s">
        <v>596</v>
      </c>
      <c r="C330" s="4">
        <v>25172000</v>
      </c>
      <c r="D330" s="4" t="s">
        <v>11</v>
      </c>
      <c r="E330" s="98" t="s">
        <v>596</v>
      </c>
      <c r="F330" s="4">
        <v>3</v>
      </c>
      <c r="G330" s="4" t="s">
        <v>592</v>
      </c>
      <c r="H330" s="10">
        <v>50</v>
      </c>
      <c r="I330" s="92"/>
      <c r="J330" s="104">
        <f t="shared" si="23"/>
        <v>3</v>
      </c>
      <c r="K330" s="74">
        <v>66765.66</v>
      </c>
      <c r="L330" s="75">
        <v>56105.599999999999</v>
      </c>
      <c r="M330" s="75">
        <v>10660.06</v>
      </c>
      <c r="N330" s="75">
        <v>66765.66</v>
      </c>
      <c r="O330" s="76">
        <f t="shared" si="24"/>
        <v>200296.98</v>
      </c>
    </row>
    <row r="331" spans="1:15" ht="43.2" hidden="1" x14ac:dyDescent="0.3">
      <c r="A331" s="4">
        <v>294</v>
      </c>
      <c r="B331" s="4" t="s">
        <v>597</v>
      </c>
      <c r="C331" s="4">
        <v>25172000</v>
      </c>
      <c r="D331" s="4" t="s">
        <v>11</v>
      </c>
      <c r="E331" s="98" t="s">
        <v>597</v>
      </c>
      <c r="F331" s="4">
        <v>2</v>
      </c>
      <c r="G331" s="4" t="s">
        <v>592</v>
      </c>
      <c r="H331" s="10">
        <v>50</v>
      </c>
      <c r="I331" s="92"/>
      <c r="J331" s="104">
        <f t="shared" si="23"/>
        <v>2</v>
      </c>
      <c r="K331" s="74">
        <v>321340.34999999998</v>
      </c>
      <c r="L331" s="75">
        <v>270033.90999999997</v>
      </c>
      <c r="M331" s="75">
        <v>51306.44</v>
      </c>
      <c r="N331" s="75">
        <v>321340.34999999998</v>
      </c>
      <c r="O331" s="76">
        <f t="shared" si="24"/>
        <v>642680.69999999995</v>
      </c>
    </row>
    <row r="332" spans="1:15" ht="28.8" hidden="1" x14ac:dyDescent="0.3">
      <c r="A332" s="4">
        <v>295</v>
      </c>
      <c r="B332" s="4" t="s">
        <v>598</v>
      </c>
      <c r="C332" s="4">
        <v>40161504</v>
      </c>
      <c r="D332" s="4" t="s">
        <v>11</v>
      </c>
      <c r="E332" s="98" t="s">
        <v>598</v>
      </c>
      <c r="F332" s="4">
        <v>2</v>
      </c>
      <c r="G332" s="4" t="s">
        <v>592</v>
      </c>
      <c r="H332" s="10">
        <v>50</v>
      </c>
      <c r="I332" s="92"/>
      <c r="J332" s="104">
        <f t="shared" si="23"/>
        <v>2</v>
      </c>
      <c r="K332" s="74">
        <v>235638.71</v>
      </c>
      <c r="L332" s="75">
        <v>198015.72</v>
      </c>
      <c r="M332" s="75">
        <v>37622.99</v>
      </c>
      <c r="N332" s="75">
        <v>235638.71</v>
      </c>
      <c r="O332" s="76">
        <f t="shared" si="24"/>
        <v>471277.42</v>
      </c>
    </row>
    <row r="333" spans="1:15" ht="43.2" hidden="1" x14ac:dyDescent="0.3">
      <c r="A333" s="4">
        <v>296</v>
      </c>
      <c r="B333" s="4" t="s">
        <v>599</v>
      </c>
      <c r="C333" s="4">
        <v>40161530</v>
      </c>
      <c r="D333" s="4" t="s">
        <v>11</v>
      </c>
      <c r="E333" s="98" t="s">
        <v>599</v>
      </c>
      <c r="F333" s="4">
        <v>2</v>
      </c>
      <c r="G333" s="4" t="s">
        <v>592</v>
      </c>
      <c r="H333" s="10">
        <v>50</v>
      </c>
      <c r="I333" s="92"/>
      <c r="J333" s="104">
        <f t="shared" si="23"/>
        <v>2</v>
      </c>
      <c r="K333" s="74">
        <v>386310.35</v>
      </c>
      <c r="L333" s="75">
        <v>324630.55</v>
      </c>
      <c r="M333" s="75">
        <v>61679.8</v>
      </c>
      <c r="N333" s="75">
        <v>386310.35</v>
      </c>
      <c r="O333" s="76">
        <f t="shared" si="24"/>
        <v>772620.7</v>
      </c>
    </row>
    <row r="334" spans="1:15" ht="43.2" hidden="1" x14ac:dyDescent="0.3">
      <c r="A334" s="4">
        <v>297</v>
      </c>
      <c r="B334" s="4" t="s">
        <v>600</v>
      </c>
      <c r="C334" s="4">
        <v>40161504</v>
      </c>
      <c r="D334" s="4" t="s">
        <v>11</v>
      </c>
      <c r="E334" s="98" t="s">
        <v>600</v>
      </c>
      <c r="F334" s="4">
        <v>2</v>
      </c>
      <c r="G334" s="4" t="s">
        <v>592</v>
      </c>
      <c r="H334" s="10">
        <v>50</v>
      </c>
      <c r="I334" s="92"/>
      <c r="J334" s="104">
        <f t="shared" si="23"/>
        <v>2</v>
      </c>
      <c r="K334" s="74">
        <v>569711.88</v>
      </c>
      <c r="L334" s="75">
        <v>478749.48</v>
      </c>
      <c r="M334" s="75">
        <v>90962.4</v>
      </c>
      <c r="N334" s="75">
        <v>569711.88</v>
      </c>
      <c r="O334" s="76">
        <f t="shared" si="24"/>
        <v>1139423.76</v>
      </c>
    </row>
    <row r="335" spans="1:15" ht="28.8" hidden="1" x14ac:dyDescent="0.3">
      <c r="A335" s="4">
        <v>298</v>
      </c>
      <c r="B335" s="4" t="s">
        <v>601</v>
      </c>
      <c r="C335" s="4">
        <v>25172000</v>
      </c>
      <c r="D335" s="4" t="s">
        <v>11</v>
      </c>
      <c r="E335" s="98" t="s">
        <v>601</v>
      </c>
      <c r="F335" s="4">
        <v>3</v>
      </c>
      <c r="G335" s="4" t="s">
        <v>592</v>
      </c>
      <c r="H335" s="10">
        <v>50</v>
      </c>
      <c r="I335" s="92"/>
      <c r="J335" s="104">
        <f t="shared" si="23"/>
        <v>3</v>
      </c>
      <c r="K335" s="74">
        <v>96802.05</v>
      </c>
      <c r="L335" s="75">
        <v>81346.259999999995</v>
      </c>
      <c r="M335" s="75">
        <v>15455.79</v>
      </c>
      <c r="N335" s="75">
        <v>96802.05</v>
      </c>
      <c r="O335" s="76">
        <f t="shared" si="24"/>
        <v>290406.15000000002</v>
      </c>
    </row>
    <row r="336" spans="1:15" ht="28.8" hidden="1" x14ac:dyDescent="0.3">
      <c r="A336" s="4">
        <v>299</v>
      </c>
      <c r="B336" s="4" t="s">
        <v>602</v>
      </c>
      <c r="C336" s="4">
        <v>40161505</v>
      </c>
      <c r="D336" s="4" t="s">
        <v>11</v>
      </c>
      <c r="E336" s="98" t="s">
        <v>602</v>
      </c>
      <c r="F336" s="4">
        <v>3</v>
      </c>
      <c r="G336" s="4" t="s">
        <v>592</v>
      </c>
      <c r="H336" s="10">
        <v>50</v>
      </c>
      <c r="I336" s="92"/>
      <c r="J336" s="104">
        <f t="shared" si="23"/>
        <v>3</v>
      </c>
      <c r="K336" s="74">
        <v>80396.3</v>
      </c>
      <c r="L336" s="75">
        <v>67559.92</v>
      </c>
      <c r="M336" s="75">
        <v>12836.38</v>
      </c>
      <c r="N336" s="75">
        <v>80396.3</v>
      </c>
      <c r="O336" s="76">
        <f t="shared" si="24"/>
        <v>241188.90000000002</v>
      </c>
    </row>
    <row r="337" spans="1:15" ht="28.8" hidden="1" x14ac:dyDescent="0.3">
      <c r="A337" s="4">
        <v>300</v>
      </c>
      <c r="B337" s="4" t="s">
        <v>603</v>
      </c>
      <c r="C337" s="4">
        <v>40161504</v>
      </c>
      <c r="D337" s="4" t="s">
        <v>11</v>
      </c>
      <c r="E337" s="98" t="s">
        <v>603</v>
      </c>
      <c r="F337" s="4">
        <v>2</v>
      </c>
      <c r="G337" s="4" t="s">
        <v>592</v>
      </c>
      <c r="H337" s="10">
        <v>50</v>
      </c>
      <c r="I337" s="92"/>
      <c r="J337" s="104">
        <f t="shared" si="23"/>
        <v>2</v>
      </c>
      <c r="K337" s="74">
        <v>390799.5</v>
      </c>
      <c r="L337" s="75">
        <v>328402.94</v>
      </c>
      <c r="M337" s="75">
        <v>62396.56</v>
      </c>
      <c r="N337" s="75">
        <v>390799.5</v>
      </c>
      <c r="O337" s="76">
        <f t="shared" si="24"/>
        <v>781599</v>
      </c>
    </row>
    <row r="338" spans="1:15" ht="43.2" hidden="1" x14ac:dyDescent="0.3">
      <c r="A338" s="4">
        <v>301</v>
      </c>
      <c r="B338" s="4" t="s">
        <v>604</v>
      </c>
      <c r="C338" s="4">
        <v>15121806</v>
      </c>
      <c r="D338" s="4" t="s">
        <v>69</v>
      </c>
      <c r="E338" s="98" t="s">
        <v>604</v>
      </c>
      <c r="F338" s="4">
        <v>2</v>
      </c>
      <c r="G338" s="4" t="s">
        <v>592</v>
      </c>
      <c r="H338" s="10">
        <v>200</v>
      </c>
      <c r="I338" s="92"/>
      <c r="J338" s="104">
        <f t="shared" si="23"/>
        <v>2</v>
      </c>
      <c r="K338" s="74">
        <v>600074.74</v>
      </c>
      <c r="L338" s="75">
        <v>504264.49</v>
      </c>
      <c r="M338" s="75">
        <v>95810.25</v>
      </c>
      <c r="N338" s="75">
        <v>600074.74</v>
      </c>
      <c r="O338" s="76">
        <f t="shared" si="24"/>
        <v>1200149.48</v>
      </c>
    </row>
    <row r="339" spans="1:15" ht="57.6" hidden="1" x14ac:dyDescent="0.3">
      <c r="A339" s="4">
        <v>302</v>
      </c>
      <c r="B339" s="4" t="s">
        <v>605</v>
      </c>
      <c r="C339" s="4">
        <v>40161513</v>
      </c>
      <c r="D339" s="4" t="s">
        <v>11</v>
      </c>
      <c r="E339" s="98" t="s">
        <v>606</v>
      </c>
      <c r="F339" s="4">
        <v>1</v>
      </c>
      <c r="G339" s="4" t="s">
        <v>592</v>
      </c>
      <c r="H339" s="10">
        <v>50</v>
      </c>
      <c r="I339" s="92"/>
      <c r="J339" s="104">
        <f t="shared" si="23"/>
        <v>1</v>
      </c>
      <c r="K339" s="74">
        <v>897173.77</v>
      </c>
      <c r="L339" s="75">
        <v>753927.54</v>
      </c>
      <c r="M339" s="75">
        <v>143246.23000000001</v>
      </c>
      <c r="N339" s="75">
        <v>897173.77</v>
      </c>
      <c r="O339" s="76">
        <f t="shared" si="24"/>
        <v>897173.77</v>
      </c>
    </row>
    <row r="340" spans="1:15" ht="57.6" hidden="1" x14ac:dyDescent="0.3">
      <c r="A340" s="4">
        <v>303</v>
      </c>
      <c r="B340" s="4" t="s">
        <v>607</v>
      </c>
      <c r="C340" s="4">
        <v>40161513</v>
      </c>
      <c r="D340" s="4" t="s">
        <v>11</v>
      </c>
      <c r="E340" s="98" t="s">
        <v>607</v>
      </c>
      <c r="F340" s="4">
        <v>1</v>
      </c>
      <c r="G340" s="4" t="s">
        <v>592</v>
      </c>
      <c r="H340" s="10">
        <v>50</v>
      </c>
      <c r="I340" s="92"/>
      <c r="J340" s="104">
        <f t="shared" si="23"/>
        <v>1</v>
      </c>
      <c r="K340" s="74">
        <v>930638.23</v>
      </c>
      <c r="L340" s="75">
        <v>782048.93</v>
      </c>
      <c r="M340" s="75">
        <v>148589.29999999999</v>
      </c>
      <c r="N340" s="75">
        <v>930638.23</v>
      </c>
      <c r="O340" s="76">
        <f t="shared" si="24"/>
        <v>930638.23</v>
      </c>
    </row>
    <row r="341" spans="1:15" ht="21" hidden="1" customHeight="1" x14ac:dyDescent="0.3">
      <c r="A341" s="155" t="s">
        <v>14</v>
      </c>
      <c r="B341" s="155"/>
      <c r="C341" s="155"/>
      <c r="D341" s="155"/>
      <c r="E341" s="155"/>
      <c r="F341" s="155"/>
      <c r="G341" s="155"/>
      <c r="H341" s="95"/>
      <c r="I341" s="96"/>
      <c r="J341" s="104">
        <f t="shared" si="23"/>
        <v>0</v>
      </c>
      <c r="K341" s="97"/>
      <c r="L341" s="6"/>
      <c r="M341" s="6"/>
      <c r="N341" s="6"/>
      <c r="O341" s="81">
        <f>SUM(O327:O340)</f>
        <v>9335684.0700000003</v>
      </c>
    </row>
    <row r="342" spans="1:15" ht="41.25" hidden="1" customHeight="1" x14ac:dyDescent="0.3">
      <c r="A342" s="155" t="s">
        <v>608</v>
      </c>
      <c r="B342" s="155"/>
      <c r="C342" s="155"/>
      <c r="D342" s="155"/>
      <c r="E342" s="155"/>
      <c r="F342" s="155"/>
      <c r="G342" s="155"/>
      <c r="H342" s="2"/>
      <c r="I342" s="2"/>
      <c r="J342" s="64">
        <f t="shared" si="23"/>
        <v>0</v>
      </c>
      <c r="K342" s="87"/>
      <c r="L342" s="2"/>
      <c r="M342" s="2"/>
      <c r="N342" s="2"/>
      <c r="O342" s="2"/>
    </row>
    <row r="343" spans="1:15" ht="41.25" hidden="1" customHeight="1" x14ac:dyDescent="0.3">
      <c r="A343" s="2" t="s">
        <v>1</v>
      </c>
      <c r="B343" s="2" t="s">
        <v>2</v>
      </c>
      <c r="C343" s="2" t="s">
        <v>3</v>
      </c>
      <c r="D343" s="2" t="s">
        <v>4</v>
      </c>
      <c r="E343" s="64" t="s">
        <v>5</v>
      </c>
      <c r="F343" s="2" t="s">
        <v>676</v>
      </c>
      <c r="G343" s="2" t="s">
        <v>7</v>
      </c>
      <c r="H343" s="2" t="s">
        <v>672</v>
      </c>
      <c r="I343" s="65" t="s">
        <v>679</v>
      </c>
      <c r="J343" s="66" t="s">
        <v>680</v>
      </c>
      <c r="K343" s="68"/>
      <c r="L343" s="68" t="s">
        <v>687</v>
      </c>
      <c r="M343" s="68"/>
      <c r="N343" s="68"/>
      <c r="O343" s="68" t="s">
        <v>9</v>
      </c>
    </row>
    <row r="344" spans="1:15" ht="43.2" hidden="1" x14ac:dyDescent="0.3">
      <c r="A344" s="4">
        <v>304</v>
      </c>
      <c r="B344" s="4" t="s">
        <v>609</v>
      </c>
      <c r="C344" s="4">
        <v>39121400</v>
      </c>
      <c r="D344" s="4" t="s">
        <v>11</v>
      </c>
      <c r="E344" s="98" t="s">
        <v>610</v>
      </c>
      <c r="F344" s="4">
        <v>2</v>
      </c>
      <c r="G344" s="4" t="s">
        <v>611</v>
      </c>
      <c r="H344" s="10">
        <v>20</v>
      </c>
      <c r="I344" s="92"/>
      <c r="J344" s="104">
        <f t="shared" ref="J344:J361" si="25">I344+F344</f>
        <v>2</v>
      </c>
      <c r="K344" s="74">
        <v>430630.36</v>
      </c>
      <c r="L344" s="75">
        <v>361874.25</v>
      </c>
      <c r="M344" s="75">
        <v>68756.11</v>
      </c>
      <c r="N344" s="75">
        <v>430630.36</v>
      </c>
      <c r="O344" s="76">
        <f t="shared" ref="O344:O359" si="26">K344*J344</f>
        <v>861260.72</v>
      </c>
    </row>
    <row r="345" spans="1:15" ht="43.2" hidden="1" x14ac:dyDescent="0.3">
      <c r="A345" s="4">
        <v>305</v>
      </c>
      <c r="B345" s="4" t="s">
        <v>612</v>
      </c>
      <c r="C345" s="4">
        <v>39121419</v>
      </c>
      <c r="D345" s="4" t="s">
        <v>11</v>
      </c>
      <c r="E345" s="98" t="s">
        <v>613</v>
      </c>
      <c r="F345" s="4">
        <v>2</v>
      </c>
      <c r="G345" s="4" t="s">
        <v>611</v>
      </c>
      <c r="H345" s="10">
        <v>20</v>
      </c>
      <c r="I345" s="92"/>
      <c r="J345" s="104">
        <f t="shared" si="25"/>
        <v>2</v>
      </c>
      <c r="K345" s="74">
        <v>493070.12</v>
      </c>
      <c r="L345" s="75">
        <v>414344.64</v>
      </c>
      <c r="M345" s="75">
        <v>78725.48</v>
      </c>
      <c r="N345" s="75">
        <v>493070.12</v>
      </c>
      <c r="O345" s="76">
        <f t="shared" si="26"/>
        <v>986140.24</v>
      </c>
    </row>
    <row r="346" spans="1:15" ht="43.2" hidden="1" x14ac:dyDescent="0.3">
      <c r="A346" s="4">
        <v>306</v>
      </c>
      <c r="B346" s="4" t="s">
        <v>614</v>
      </c>
      <c r="C346" s="4">
        <v>26111700</v>
      </c>
      <c r="D346" s="4" t="s">
        <v>21</v>
      </c>
      <c r="E346" s="98" t="s">
        <v>615</v>
      </c>
      <c r="F346" s="4">
        <v>2</v>
      </c>
      <c r="G346" s="4" t="s">
        <v>611</v>
      </c>
      <c r="H346" s="10">
        <v>80</v>
      </c>
      <c r="I346" s="92"/>
      <c r="J346" s="104">
        <f t="shared" si="25"/>
        <v>2</v>
      </c>
      <c r="K346" s="74">
        <v>219559.45</v>
      </c>
      <c r="L346" s="75">
        <v>184503.74</v>
      </c>
      <c r="M346" s="75">
        <v>35055.71</v>
      </c>
      <c r="N346" s="75">
        <v>219559.45</v>
      </c>
      <c r="O346" s="76">
        <f t="shared" si="26"/>
        <v>439118.9</v>
      </c>
    </row>
    <row r="347" spans="1:15" ht="43.2" hidden="1" x14ac:dyDescent="0.3">
      <c r="A347" s="4">
        <v>307</v>
      </c>
      <c r="B347" s="4" t="s">
        <v>616</v>
      </c>
      <c r="C347" s="4">
        <v>60104912</v>
      </c>
      <c r="D347" s="4" t="s">
        <v>21</v>
      </c>
      <c r="E347" s="98" t="s">
        <v>617</v>
      </c>
      <c r="F347" s="4">
        <v>2</v>
      </c>
      <c r="G347" s="4" t="s">
        <v>611</v>
      </c>
      <c r="H347" s="10">
        <v>80</v>
      </c>
      <c r="I347" s="92"/>
      <c r="J347" s="104">
        <f t="shared" si="25"/>
        <v>2</v>
      </c>
      <c r="K347" s="74">
        <v>151324.60999999999</v>
      </c>
      <c r="L347" s="75">
        <v>127163.54</v>
      </c>
      <c r="M347" s="75">
        <v>24161.07</v>
      </c>
      <c r="N347" s="75">
        <v>151324.60999999999</v>
      </c>
      <c r="O347" s="76">
        <f t="shared" si="26"/>
        <v>302649.21999999997</v>
      </c>
    </row>
    <row r="348" spans="1:15" ht="28.8" hidden="1" x14ac:dyDescent="0.3">
      <c r="A348" s="4">
        <v>308</v>
      </c>
      <c r="B348" s="4" t="s">
        <v>618</v>
      </c>
      <c r="C348" s="4">
        <v>26111702</v>
      </c>
      <c r="D348" s="4" t="s">
        <v>619</v>
      </c>
      <c r="E348" s="98" t="s">
        <v>618</v>
      </c>
      <c r="F348" s="4">
        <v>205</v>
      </c>
      <c r="G348" s="4" t="s">
        <v>620</v>
      </c>
      <c r="H348" s="10">
        <v>205</v>
      </c>
      <c r="I348" s="92"/>
      <c r="J348" s="104">
        <f t="shared" si="25"/>
        <v>205</v>
      </c>
      <c r="K348" s="74">
        <v>8896.64</v>
      </c>
      <c r="L348" s="75">
        <v>7476.17</v>
      </c>
      <c r="M348" s="75">
        <v>1420.47</v>
      </c>
      <c r="N348" s="75">
        <v>8896.64</v>
      </c>
      <c r="O348" s="76">
        <f t="shared" si="26"/>
        <v>1823811.2</v>
      </c>
    </row>
    <row r="349" spans="1:15" ht="28.8" hidden="1" x14ac:dyDescent="0.3">
      <c r="A349" s="4">
        <v>309</v>
      </c>
      <c r="B349" s="4" t="s">
        <v>621</v>
      </c>
      <c r="C349" s="4">
        <v>26111702</v>
      </c>
      <c r="D349" s="4" t="s">
        <v>11</v>
      </c>
      <c r="E349" s="98" t="s">
        <v>622</v>
      </c>
      <c r="F349" s="4">
        <v>100</v>
      </c>
      <c r="G349" s="4" t="s">
        <v>620</v>
      </c>
      <c r="H349" s="10">
        <v>205</v>
      </c>
      <c r="I349" s="92"/>
      <c r="J349" s="104">
        <f t="shared" si="25"/>
        <v>100</v>
      </c>
      <c r="K349" s="74">
        <v>15916.02</v>
      </c>
      <c r="L349" s="75">
        <v>13374.81</v>
      </c>
      <c r="M349" s="75">
        <v>2541.21</v>
      </c>
      <c r="N349" s="75">
        <v>15916.02</v>
      </c>
      <c r="O349" s="76">
        <f t="shared" si="26"/>
        <v>1591602</v>
      </c>
    </row>
    <row r="350" spans="1:15" ht="28.8" hidden="1" x14ac:dyDescent="0.3">
      <c r="A350" s="4">
        <v>310</v>
      </c>
      <c r="B350" s="4" t="s">
        <v>623</v>
      </c>
      <c r="C350" s="4">
        <v>26111700</v>
      </c>
      <c r="D350" s="4" t="s">
        <v>619</v>
      </c>
      <c r="E350" s="98" t="s">
        <v>624</v>
      </c>
      <c r="F350" s="4">
        <v>45</v>
      </c>
      <c r="G350" s="4" t="s">
        <v>620</v>
      </c>
      <c r="H350" s="10">
        <v>175</v>
      </c>
      <c r="I350" s="92"/>
      <c r="J350" s="104">
        <f t="shared" si="25"/>
        <v>45</v>
      </c>
      <c r="K350" s="74">
        <v>116635.85</v>
      </c>
      <c r="L350" s="75">
        <v>98013.32</v>
      </c>
      <c r="M350" s="75">
        <v>18622.53</v>
      </c>
      <c r="N350" s="75">
        <v>116635.85</v>
      </c>
      <c r="O350" s="76">
        <f t="shared" si="26"/>
        <v>5248613.25</v>
      </c>
    </row>
    <row r="351" spans="1:15" ht="28.8" hidden="1" x14ac:dyDescent="0.3">
      <c r="A351" s="4">
        <v>311</v>
      </c>
      <c r="B351" s="4" t="s">
        <v>625</v>
      </c>
      <c r="C351" s="4">
        <v>26111706</v>
      </c>
      <c r="D351" s="4" t="s">
        <v>37</v>
      </c>
      <c r="E351" s="98" t="s">
        <v>626</v>
      </c>
      <c r="F351" s="4">
        <v>30</v>
      </c>
      <c r="G351" s="4" t="s">
        <v>620</v>
      </c>
      <c r="H351" s="10">
        <v>170</v>
      </c>
      <c r="I351" s="92"/>
      <c r="J351" s="104">
        <f t="shared" si="25"/>
        <v>30</v>
      </c>
      <c r="K351" s="74">
        <v>15589.54</v>
      </c>
      <c r="L351" s="75">
        <v>13100.45</v>
      </c>
      <c r="M351" s="75">
        <v>2489.09</v>
      </c>
      <c r="N351" s="75">
        <v>15589.54</v>
      </c>
      <c r="O351" s="76">
        <f t="shared" si="26"/>
        <v>467686.2</v>
      </c>
    </row>
    <row r="352" spans="1:15" ht="28.8" hidden="1" x14ac:dyDescent="0.3">
      <c r="A352" s="4">
        <v>312</v>
      </c>
      <c r="B352" s="4" t="s">
        <v>627</v>
      </c>
      <c r="C352" s="4">
        <v>26111706</v>
      </c>
      <c r="D352" s="4" t="s">
        <v>11</v>
      </c>
      <c r="E352" s="98" t="s">
        <v>628</v>
      </c>
      <c r="F352" s="4">
        <v>4</v>
      </c>
      <c r="G352" s="4" t="s">
        <v>620</v>
      </c>
      <c r="H352" s="10">
        <v>154</v>
      </c>
      <c r="I352" s="92"/>
      <c r="J352" s="104">
        <f t="shared" si="25"/>
        <v>4</v>
      </c>
      <c r="K352" s="74">
        <v>305914.06</v>
      </c>
      <c r="L352" s="75">
        <v>257070.64</v>
      </c>
      <c r="M352" s="75">
        <v>48843.42</v>
      </c>
      <c r="N352" s="75">
        <v>305914.06</v>
      </c>
      <c r="O352" s="76">
        <f t="shared" si="26"/>
        <v>1223656.24</v>
      </c>
    </row>
    <row r="353" spans="1:15" ht="28.8" hidden="1" x14ac:dyDescent="0.3">
      <c r="A353" s="4">
        <v>313</v>
      </c>
      <c r="B353" s="4" t="s">
        <v>629</v>
      </c>
      <c r="C353" s="4">
        <v>26111703</v>
      </c>
      <c r="D353" s="4" t="s">
        <v>11</v>
      </c>
      <c r="E353" s="98" t="s">
        <v>629</v>
      </c>
      <c r="F353" s="4">
        <v>4</v>
      </c>
      <c r="G353" s="4" t="s">
        <v>620</v>
      </c>
      <c r="H353" s="10">
        <v>154</v>
      </c>
      <c r="I353" s="92"/>
      <c r="J353" s="104">
        <f t="shared" si="25"/>
        <v>4</v>
      </c>
      <c r="K353" s="74">
        <v>491927.44</v>
      </c>
      <c r="L353" s="75">
        <v>413384.4</v>
      </c>
      <c r="M353" s="75">
        <v>78543.039999999994</v>
      </c>
      <c r="N353" s="75">
        <v>491927.44</v>
      </c>
      <c r="O353" s="76">
        <f t="shared" si="26"/>
        <v>1967709.76</v>
      </c>
    </row>
    <row r="354" spans="1:15" ht="28.8" hidden="1" x14ac:dyDescent="0.3">
      <c r="A354" s="4">
        <v>314</v>
      </c>
      <c r="B354" s="4" t="s">
        <v>630</v>
      </c>
      <c r="C354" s="4">
        <v>26111702</v>
      </c>
      <c r="D354" s="4" t="s">
        <v>11</v>
      </c>
      <c r="E354" s="98" t="s">
        <v>630</v>
      </c>
      <c r="F354" s="4">
        <v>6</v>
      </c>
      <c r="G354" s="4" t="s">
        <v>620</v>
      </c>
      <c r="H354" s="10">
        <v>154</v>
      </c>
      <c r="I354" s="92"/>
      <c r="J354" s="104">
        <f t="shared" si="25"/>
        <v>6</v>
      </c>
      <c r="K354" s="74">
        <v>652883.28</v>
      </c>
      <c r="L354" s="75">
        <v>548641.41</v>
      </c>
      <c r="M354" s="75">
        <v>104241.87</v>
      </c>
      <c r="N354" s="75">
        <v>652883.28</v>
      </c>
      <c r="O354" s="76">
        <f t="shared" si="26"/>
        <v>3917299.68</v>
      </c>
    </row>
    <row r="355" spans="1:15" ht="28.8" hidden="1" x14ac:dyDescent="0.3">
      <c r="A355" s="4">
        <v>315</v>
      </c>
      <c r="B355" s="4" t="s">
        <v>631</v>
      </c>
      <c r="C355" s="4">
        <v>26111702</v>
      </c>
      <c r="D355" s="4" t="s">
        <v>11</v>
      </c>
      <c r="E355" s="98" t="s">
        <v>632</v>
      </c>
      <c r="F355" s="4">
        <v>6</v>
      </c>
      <c r="G355" s="4" t="s">
        <v>620</v>
      </c>
      <c r="H355" s="10">
        <v>154</v>
      </c>
      <c r="I355" s="92"/>
      <c r="J355" s="104">
        <f t="shared" si="25"/>
        <v>6</v>
      </c>
      <c r="K355" s="74">
        <v>505476.45</v>
      </c>
      <c r="L355" s="75">
        <v>424770.13</v>
      </c>
      <c r="M355" s="75">
        <v>80706.320000000007</v>
      </c>
      <c r="N355" s="75">
        <v>505476.45</v>
      </c>
      <c r="O355" s="76">
        <f t="shared" si="26"/>
        <v>3032858.7</v>
      </c>
    </row>
    <row r="356" spans="1:15" ht="28.8" hidden="1" x14ac:dyDescent="0.3">
      <c r="A356" s="4">
        <v>316</v>
      </c>
      <c r="B356" s="4" t="s">
        <v>633</v>
      </c>
      <c r="C356" s="4">
        <v>26111711</v>
      </c>
      <c r="D356" s="4" t="s">
        <v>11</v>
      </c>
      <c r="E356" s="98" t="s">
        <v>633</v>
      </c>
      <c r="F356" s="4">
        <v>6</v>
      </c>
      <c r="G356" s="4" t="s">
        <v>620</v>
      </c>
      <c r="H356" s="10">
        <v>154</v>
      </c>
      <c r="I356" s="92"/>
      <c r="J356" s="104">
        <f t="shared" si="25"/>
        <v>6</v>
      </c>
      <c r="K356" s="74">
        <v>1068821.92</v>
      </c>
      <c r="L356" s="75">
        <v>898169.68</v>
      </c>
      <c r="M356" s="75">
        <v>170652.24</v>
      </c>
      <c r="N356" s="75">
        <v>1068821.92</v>
      </c>
      <c r="O356" s="76">
        <f t="shared" si="26"/>
        <v>6412931.5199999996</v>
      </c>
    </row>
    <row r="357" spans="1:15" ht="28.8" hidden="1" x14ac:dyDescent="0.3">
      <c r="A357" s="4">
        <v>317</v>
      </c>
      <c r="B357" s="4" t="s">
        <v>634</v>
      </c>
      <c r="C357" s="4">
        <v>39111710</v>
      </c>
      <c r="D357" s="4" t="s">
        <v>11</v>
      </c>
      <c r="E357" s="98" t="s">
        <v>635</v>
      </c>
      <c r="F357" s="4">
        <v>38</v>
      </c>
      <c r="G357" s="4" t="s">
        <v>636</v>
      </c>
      <c r="H357" s="10">
        <v>180</v>
      </c>
      <c r="I357" s="92"/>
      <c r="J357" s="104">
        <f t="shared" si="25"/>
        <v>38</v>
      </c>
      <c r="K357" s="74">
        <v>12569.58</v>
      </c>
      <c r="L357" s="75">
        <v>10562.67</v>
      </c>
      <c r="M357" s="75">
        <v>2006.91</v>
      </c>
      <c r="N357" s="75">
        <v>12569.58</v>
      </c>
      <c r="O357" s="76">
        <f t="shared" si="26"/>
        <v>477644.04</v>
      </c>
    </row>
    <row r="358" spans="1:15" ht="28.8" hidden="1" x14ac:dyDescent="0.3">
      <c r="A358" s="4">
        <v>318</v>
      </c>
      <c r="B358" s="4" t="s">
        <v>637</v>
      </c>
      <c r="C358" s="4">
        <v>26101732</v>
      </c>
      <c r="D358" s="4" t="s">
        <v>11</v>
      </c>
      <c r="E358" s="98" t="s">
        <v>637</v>
      </c>
      <c r="F358" s="4">
        <v>9</v>
      </c>
      <c r="G358" s="4" t="s">
        <v>638</v>
      </c>
      <c r="H358" s="10">
        <v>80</v>
      </c>
      <c r="I358" s="92"/>
      <c r="J358" s="104">
        <f t="shared" si="25"/>
        <v>9</v>
      </c>
      <c r="K358" s="74">
        <v>20160.29</v>
      </c>
      <c r="L358" s="75">
        <v>16941.419999999998</v>
      </c>
      <c r="M358" s="75">
        <v>3218.87</v>
      </c>
      <c r="N358" s="75">
        <v>20160.29</v>
      </c>
      <c r="O358" s="76">
        <f t="shared" si="26"/>
        <v>181442.61000000002</v>
      </c>
    </row>
    <row r="359" spans="1:15" ht="28.8" hidden="1" x14ac:dyDescent="0.3">
      <c r="A359" s="4">
        <v>319</v>
      </c>
      <c r="B359" s="4" t="s">
        <v>639</v>
      </c>
      <c r="C359" s="4">
        <v>26111711</v>
      </c>
      <c r="D359" s="4" t="s">
        <v>11</v>
      </c>
      <c r="E359" s="98" t="s">
        <v>640</v>
      </c>
      <c r="F359" s="4">
        <v>36</v>
      </c>
      <c r="G359" s="4" t="s">
        <v>620</v>
      </c>
      <c r="H359" s="10">
        <v>50</v>
      </c>
      <c r="I359" s="92"/>
      <c r="J359" s="104">
        <f t="shared" si="25"/>
        <v>36</v>
      </c>
      <c r="K359" s="74">
        <v>96965.29</v>
      </c>
      <c r="L359" s="75">
        <v>81483.44</v>
      </c>
      <c r="M359" s="75">
        <v>15481.85</v>
      </c>
      <c r="N359" s="75">
        <v>96965.29</v>
      </c>
      <c r="O359" s="76">
        <f t="shared" si="26"/>
        <v>3490750.44</v>
      </c>
    </row>
    <row r="360" spans="1:15" ht="21" hidden="1" customHeight="1" x14ac:dyDescent="0.3">
      <c r="A360" s="155" t="s">
        <v>14</v>
      </c>
      <c r="B360" s="155"/>
      <c r="C360" s="155"/>
      <c r="D360" s="155"/>
      <c r="E360" s="155"/>
      <c r="F360" s="155"/>
      <c r="G360" s="155"/>
      <c r="H360" s="95"/>
      <c r="I360" s="96"/>
      <c r="J360" s="104">
        <f t="shared" si="25"/>
        <v>0</v>
      </c>
      <c r="K360" s="97"/>
      <c r="L360" s="6"/>
      <c r="M360" s="6"/>
      <c r="N360" s="6"/>
      <c r="O360" s="81">
        <f>SUM(O344:O359)</f>
        <v>32425174.719999999</v>
      </c>
    </row>
    <row r="361" spans="1:15" ht="41.25" hidden="1" customHeight="1" x14ac:dyDescent="0.3">
      <c r="A361" s="155" t="s">
        <v>641</v>
      </c>
      <c r="B361" s="155"/>
      <c r="C361" s="155"/>
      <c r="D361" s="155"/>
      <c r="E361" s="155"/>
      <c r="F361" s="155"/>
      <c r="G361" s="155"/>
      <c r="H361" s="2"/>
      <c r="I361" s="2"/>
      <c r="J361" s="64">
        <f t="shared" si="25"/>
        <v>0</v>
      </c>
      <c r="K361" s="87"/>
      <c r="L361" s="2"/>
      <c r="M361" s="2"/>
      <c r="N361" s="2"/>
      <c r="O361" s="2"/>
    </row>
    <row r="362" spans="1:15" ht="41.25" hidden="1" customHeight="1" x14ac:dyDescent="0.3">
      <c r="A362" s="2" t="s">
        <v>1</v>
      </c>
      <c r="B362" s="2" t="s">
        <v>2</v>
      </c>
      <c r="C362" s="2" t="s">
        <v>3</v>
      </c>
      <c r="D362" s="2" t="s">
        <v>4</v>
      </c>
      <c r="E362" s="64" t="s">
        <v>5</v>
      </c>
      <c r="F362" s="2" t="s">
        <v>676</v>
      </c>
      <c r="G362" s="2" t="s">
        <v>7</v>
      </c>
      <c r="H362" s="2" t="s">
        <v>672</v>
      </c>
      <c r="I362" s="65" t="s">
        <v>679</v>
      </c>
      <c r="J362" s="66" t="s">
        <v>680</v>
      </c>
      <c r="K362" s="68"/>
      <c r="L362" s="68" t="s">
        <v>687</v>
      </c>
      <c r="M362" s="68"/>
      <c r="N362" s="68"/>
      <c r="O362" s="68" t="s">
        <v>9</v>
      </c>
    </row>
    <row r="363" spans="1:15" ht="28.8" hidden="1" x14ac:dyDescent="0.3">
      <c r="A363" s="4">
        <v>320</v>
      </c>
      <c r="B363" s="4" t="s">
        <v>642</v>
      </c>
      <c r="C363" s="4">
        <v>39211000</v>
      </c>
      <c r="D363" s="4" t="s">
        <v>11</v>
      </c>
      <c r="E363" s="98" t="s">
        <v>643</v>
      </c>
      <c r="F363" s="4">
        <v>12</v>
      </c>
      <c r="G363" s="4" t="s">
        <v>644</v>
      </c>
      <c r="H363" s="10">
        <v>50</v>
      </c>
      <c r="I363" s="72"/>
      <c r="J363" s="73">
        <f>I363+F363</f>
        <v>12</v>
      </c>
      <c r="K363" s="74">
        <v>31015.84</v>
      </c>
      <c r="L363" s="75">
        <v>26063.73</v>
      </c>
      <c r="M363" s="75">
        <v>4952.1099999999997</v>
      </c>
      <c r="N363" s="75">
        <v>31015.84</v>
      </c>
      <c r="O363" s="76">
        <f>K363*J363</f>
        <v>372190.08</v>
      </c>
    </row>
    <row r="364" spans="1:15" ht="28.8" hidden="1" x14ac:dyDescent="0.3">
      <c r="A364" s="4">
        <v>321</v>
      </c>
      <c r="B364" s="4" t="s">
        <v>645</v>
      </c>
      <c r="C364" s="4">
        <v>39121601</v>
      </c>
      <c r="D364" s="4" t="s">
        <v>11</v>
      </c>
      <c r="E364" s="98" t="s">
        <v>646</v>
      </c>
      <c r="F364" s="4">
        <v>2</v>
      </c>
      <c r="G364" s="4" t="s">
        <v>644</v>
      </c>
      <c r="H364" s="10">
        <v>50</v>
      </c>
      <c r="I364" s="82"/>
      <c r="J364" s="105">
        <f>I364+F364</f>
        <v>2</v>
      </c>
      <c r="K364" s="74">
        <v>189686.31</v>
      </c>
      <c r="L364" s="75">
        <v>159400.26</v>
      </c>
      <c r="M364" s="75">
        <v>30286.05</v>
      </c>
      <c r="N364" s="75">
        <v>189686.31</v>
      </c>
      <c r="O364" s="76">
        <f>K364*J364</f>
        <v>379372.62</v>
      </c>
    </row>
    <row r="365" spans="1:15" ht="21" hidden="1" customHeight="1" x14ac:dyDescent="0.3">
      <c r="A365" s="155" t="s">
        <v>14</v>
      </c>
      <c r="B365" s="155"/>
      <c r="C365" s="155"/>
      <c r="D365" s="155"/>
      <c r="E365" s="155"/>
      <c r="F365" s="155"/>
      <c r="G365" s="155"/>
      <c r="H365" s="81"/>
      <c r="I365" s="96"/>
      <c r="J365" s="104">
        <f>I365+F365</f>
        <v>0</v>
      </c>
      <c r="K365" s="97"/>
      <c r="L365" s="6"/>
      <c r="M365" s="6"/>
      <c r="N365" s="6"/>
      <c r="O365" s="81">
        <f>SUM(O363:O364)</f>
        <v>751562.7</v>
      </c>
    </row>
    <row r="366" spans="1:15" ht="41.25" hidden="1" customHeight="1" x14ac:dyDescent="0.3">
      <c r="A366" s="155" t="s">
        <v>647</v>
      </c>
      <c r="B366" s="155"/>
      <c r="C366" s="155"/>
      <c r="D366" s="155"/>
      <c r="E366" s="155"/>
      <c r="F366" s="155"/>
      <c r="G366" s="155"/>
      <c r="H366" s="2"/>
      <c r="I366" s="2"/>
      <c r="J366" s="64">
        <f>I366+F366</f>
        <v>0</v>
      </c>
      <c r="K366" s="87"/>
      <c r="L366" s="2"/>
      <c r="M366" s="2"/>
      <c r="N366" s="2"/>
      <c r="O366" s="2"/>
    </row>
    <row r="367" spans="1:15" ht="41.25" hidden="1" customHeight="1" x14ac:dyDescent="0.3">
      <c r="A367" s="2" t="s">
        <v>1</v>
      </c>
      <c r="B367" s="2" t="s">
        <v>2</v>
      </c>
      <c r="C367" s="2" t="s">
        <v>3</v>
      </c>
      <c r="D367" s="2" t="s">
        <v>4</v>
      </c>
      <c r="E367" s="64" t="s">
        <v>5</v>
      </c>
      <c r="F367" s="2" t="s">
        <v>676</v>
      </c>
      <c r="G367" s="2" t="s">
        <v>7</v>
      </c>
      <c r="H367" s="2" t="s">
        <v>672</v>
      </c>
      <c r="I367" s="65" t="s">
        <v>679</v>
      </c>
      <c r="J367" s="66" t="s">
        <v>680</v>
      </c>
      <c r="K367" s="68"/>
      <c r="L367" s="68" t="s">
        <v>687</v>
      </c>
      <c r="M367" s="68"/>
      <c r="N367" s="68"/>
      <c r="O367" s="68" t="s">
        <v>9</v>
      </c>
    </row>
    <row r="368" spans="1:15" ht="28.8" hidden="1" x14ac:dyDescent="0.3">
      <c r="A368" s="4">
        <v>322</v>
      </c>
      <c r="B368" s="4" t="s">
        <v>648</v>
      </c>
      <c r="C368" s="4">
        <v>27111907</v>
      </c>
      <c r="D368" s="4" t="s">
        <v>11</v>
      </c>
      <c r="E368" s="98" t="s">
        <v>649</v>
      </c>
      <c r="F368" s="4">
        <v>7</v>
      </c>
      <c r="G368" s="4" t="s">
        <v>650</v>
      </c>
      <c r="H368" s="10">
        <v>50</v>
      </c>
      <c r="I368" s="72"/>
      <c r="J368" s="73">
        <f t="shared" ref="J368:J373" si="27">I368+F368</f>
        <v>7</v>
      </c>
      <c r="K368" s="74">
        <v>11426.89</v>
      </c>
      <c r="L368" s="75">
        <v>9602.43</v>
      </c>
      <c r="M368" s="75">
        <v>1824.46</v>
      </c>
      <c r="N368" s="75">
        <v>11426.89</v>
      </c>
      <c r="O368" s="76">
        <f t="shared" ref="O368:O373" si="28">K368*J368</f>
        <v>79988.23</v>
      </c>
    </row>
    <row r="369" spans="1:15" ht="28.8" hidden="1" x14ac:dyDescent="0.3">
      <c r="A369" s="4">
        <v>323</v>
      </c>
      <c r="B369" s="4" t="s">
        <v>651</v>
      </c>
      <c r="C369" s="4">
        <v>60121241</v>
      </c>
      <c r="D369" s="4" t="s">
        <v>11</v>
      </c>
      <c r="E369" s="98" t="s">
        <v>652</v>
      </c>
      <c r="F369" s="4">
        <v>42</v>
      </c>
      <c r="G369" s="4" t="s">
        <v>650</v>
      </c>
      <c r="H369" s="10">
        <v>150</v>
      </c>
      <c r="I369" s="82"/>
      <c r="J369" s="105">
        <f t="shared" si="27"/>
        <v>42</v>
      </c>
      <c r="K369" s="74">
        <v>3428.07</v>
      </c>
      <c r="L369" s="75">
        <v>2880.73</v>
      </c>
      <c r="M369" s="75">
        <v>547.34</v>
      </c>
      <c r="N369" s="75">
        <v>3428.07</v>
      </c>
      <c r="O369" s="76">
        <f t="shared" si="28"/>
        <v>143978.94</v>
      </c>
    </row>
    <row r="370" spans="1:15" ht="28.8" hidden="1" x14ac:dyDescent="0.3">
      <c r="A370" s="4">
        <v>324</v>
      </c>
      <c r="B370" s="4" t="s">
        <v>653</v>
      </c>
      <c r="C370" s="4">
        <v>40141742</v>
      </c>
      <c r="D370" s="4" t="s">
        <v>11</v>
      </c>
      <c r="E370" s="98" t="s">
        <v>654</v>
      </c>
      <c r="F370" s="4">
        <v>88</v>
      </c>
      <c r="G370" s="4" t="s">
        <v>650</v>
      </c>
      <c r="H370" s="10">
        <v>200</v>
      </c>
      <c r="I370" s="92"/>
      <c r="J370" s="104">
        <f t="shared" si="27"/>
        <v>88</v>
      </c>
      <c r="K370" s="74">
        <v>3101.58</v>
      </c>
      <c r="L370" s="75">
        <v>2606.37</v>
      </c>
      <c r="M370" s="75">
        <v>495.21</v>
      </c>
      <c r="N370" s="75">
        <v>3101.58</v>
      </c>
      <c r="O370" s="76">
        <f t="shared" si="28"/>
        <v>272939.03999999998</v>
      </c>
    </row>
    <row r="371" spans="1:15" ht="28.8" hidden="1" x14ac:dyDescent="0.3">
      <c r="A371" s="4">
        <v>325</v>
      </c>
      <c r="B371" s="4" t="s">
        <v>655</v>
      </c>
      <c r="C371" s="4">
        <v>31211904</v>
      </c>
      <c r="D371" s="4" t="s">
        <v>11</v>
      </c>
      <c r="E371" s="98" t="s">
        <v>655</v>
      </c>
      <c r="F371" s="4">
        <v>15</v>
      </c>
      <c r="G371" s="4" t="s">
        <v>650</v>
      </c>
      <c r="H371" s="10">
        <v>100</v>
      </c>
      <c r="I371" s="92"/>
      <c r="J371" s="104">
        <f t="shared" si="27"/>
        <v>15</v>
      </c>
      <c r="K371" s="74">
        <v>5713.44</v>
      </c>
      <c r="L371" s="75">
        <v>4801.21</v>
      </c>
      <c r="M371" s="75">
        <v>912.23</v>
      </c>
      <c r="N371" s="75">
        <v>5713.44</v>
      </c>
      <c r="O371" s="76">
        <f t="shared" si="28"/>
        <v>85701.599999999991</v>
      </c>
    </row>
    <row r="372" spans="1:15" ht="28.8" hidden="1" x14ac:dyDescent="0.3">
      <c r="A372" s="4">
        <v>326</v>
      </c>
      <c r="B372" s="4" t="s">
        <v>656</v>
      </c>
      <c r="C372" s="4">
        <v>31211904</v>
      </c>
      <c r="D372" s="4" t="s">
        <v>11</v>
      </c>
      <c r="E372" s="98" t="s">
        <v>656</v>
      </c>
      <c r="F372" s="4">
        <v>13</v>
      </c>
      <c r="G372" s="4" t="s">
        <v>650</v>
      </c>
      <c r="H372" s="10">
        <v>100</v>
      </c>
      <c r="I372" s="92"/>
      <c r="J372" s="104">
        <f t="shared" si="27"/>
        <v>13</v>
      </c>
      <c r="K372" s="74">
        <v>5142.1000000000004</v>
      </c>
      <c r="L372" s="75">
        <v>4321.09</v>
      </c>
      <c r="M372" s="75">
        <v>821.01</v>
      </c>
      <c r="N372" s="75">
        <v>5142.1000000000004</v>
      </c>
      <c r="O372" s="76">
        <f t="shared" si="28"/>
        <v>66847.3</v>
      </c>
    </row>
    <row r="373" spans="1:15" ht="28.8" hidden="1" x14ac:dyDescent="0.3">
      <c r="A373" s="4">
        <v>327</v>
      </c>
      <c r="B373" s="4" t="s">
        <v>657</v>
      </c>
      <c r="C373" s="4">
        <v>31211904</v>
      </c>
      <c r="D373" s="4" t="s">
        <v>11</v>
      </c>
      <c r="E373" s="98" t="s">
        <v>657</v>
      </c>
      <c r="F373" s="4">
        <v>6</v>
      </c>
      <c r="G373" s="4" t="s">
        <v>650</v>
      </c>
      <c r="H373" s="10">
        <v>100</v>
      </c>
      <c r="I373" s="92"/>
      <c r="J373" s="73">
        <f t="shared" si="27"/>
        <v>6</v>
      </c>
      <c r="K373" s="74">
        <v>7182.61</v>
      </c>
      <c r="L373" s="75">
        <v>6035.81</v>
      </c>
      <c r="M373" s="75">
        <v>1146.8</v>
      </c>
      <c r="N373" s="75">
        <v>7182.61</v>
      </c>
      <c r="O373" s="76">
        <f t="shared" si="28"/>
        <v>43095.659999999996</v>
      </c>
    </row>
    <row r="374" spans="1:15" ht="21" hidden="1" customHeight="1" x14ac:dyDescent="0.3">
      <c r="A374" s="155" t="s">
        <v>14</v>
      </c>
      <c r="B374" s="155"/>
      <c r="C374" s="155"/>
      <c r="D374" s="155"/>
      <c r="E374" s="155"/>
      <c r="F374" s="155"/>
      <c r="G374" s="155"/>
      <c r="H374" s="142"/>
      <c r="I374" s="111"/>
      <c r="J374" s="112"/>
      <c r="K374" s="113"/>
      <c r="L374" s="114"/>
      <c r="M374" s="114"/>
      <c r="N374" s="114"/>
      <c r="O374" s="110">
        <f>SUM(O368:O373)</f>
        <v>692550.77</v>
      </c>
    </row>
    <row r="375" spans="1:15" ht="43.2" x14ac:dyDescent="0.3">
      <c r="A375" s="2" t="s">
        <v>1</v>
      </c>
      <c r="B375" s="2" t="s">
        <v>2</v>
      </c>
      <c r="C375" s="2" t="s">
        <v>3</v>
      </c>
      <c r="D375" s="2" t="s">
        <v>4</v>
      </c>
      <c r="E375" s="64" t="s">
        <v>5</v>
      </c>
      <c r="F375" s="2" t="s">
        <v>676</v>
      </c>
      <c r="G375" s="2" t="s">
        <v>7</v>
      </c>
      <c r="H375" s="2" t="s">
        <v>672</v>
      </c>
      <c r="I375" s="65" t="s">
        <v>713</v>
      </c>
      <c r="J375" s="66" t="s">
        <v>680</v>
      </c>
      <c r="K375" s="68" t="s">
        <v>662</v>
      </c>
      <c r="L375" s="68" t="s">
        <v>9</v>
      </c>
      <c r="O375" s="68" t="s">
        <v>9</v>
      </c>
    </row>
    <row r="378" spans="1:15" x14ac:dyDescent="0.3">
      <c r="I378" s="145" t="s">
        <v>710</v>
      </c>
      <c r="J378" s="143">
        <v>685783820.89999986</v>
      </c>
    </row>
    <row r="379" spans="1:15" x14ac:dyDescent="0.3">
      <c r="G379" s="145" t="s">
        <v>709</v>
      </c>
      <c r="H379" s="143">
        <v>61929978.459999993</v>
      </c>
      <c r="I379" s="145" t="s">
        <v>712</v>
      </c>
      <c r="J379" s="144">
        <f>J381-J378</f>
        <v>61929884.669999957</v>
      </c>
    </row>
    <row r="380" spans="1:15" x14ac:dyDescent="0.3">
      <c r="I380" s="145" t="s">
        <v>708</v>
      </c>
      <c r="J380" s="144">
        <f>H379-J379</f>
        <v>93.790000036358833</v>
      </c>
    </row>
    <row r="381" spans="1:15" ht="28.8" x14ac:dyDescent="0.3">
      <c r="I381" s="146" t="s">
        <v>711</v>
      </c>
      <c r="J381" s="144">
        <f>SUM(O374,O365,O360,O324,O341,O257,O234,O181,O175,O48,O57,O36,O21,O16,O6)</f>
        <v>747713705.56999981</v>
      </c>
    </row>
    <row r="382" spans="1:15" x14ac:dyDescent="0.3">
      <c r="J382" s="164">
        <v>0.3</v>
      </c>
      <c r="K382" s="5">
        <f>J378*J382</f>
        <v>205735146.26999995</v>
      </c>
    </row>
    <row r="383" spans="1:15" x14ac:dyDescent="0.3">
      <c r="K383" s="5">
        <f>J381*J382</f>
        <v>224314111.67099994</v>
      </c>
    </row>
    <row r="384" spans="1:15" x14ac:dyDescent="0.3">
      <c r="G384">
        <f>30/100</f>
        <v>0.3</v>
      </c>
    </row>
  </sheetData>
  <autoFilter ref="A3:O375" xr:uid="{00000000-0009-0000-0000-000004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8">
      <filters>
        <filter val="1"/>
        <filter val="11"/>
        <filter val="15"/>
        <filter val="2"/>
        <filter val="CANTIDAD A ADICIONAR1"/>
      </filters>
    </filterColumn>
  </autoFilter>
  <mergeCells count="30">
    <mergeCell ref="A235:G235"/>
    <mergeCell ref="A257:G257"/>
    <mergeCell ref="A258:G258"/>
    <mergeCell ref="A21:G21"/>
    <mergeCell ref="A3:G3"/>
    <mergeCell ref="A6:G6"/>
    <mergeCell ref="A7:G7"/>
    <mergeCell ref="A16:G16"/>
    <mergeCell ref="A17:G17"/>
    <mergeCell ref="A234:G234"/>
    <mergeCell ref="A22:G22"/>
    <mergeCell ref="A36:G36"/>
    <mergeCell ref="A37:G37"/>
    <mergeCell ref="A48:G48"/>
    <mergeCell ref="A49:G49"/>
    <mergeCell ref="A57:G57"/>
    <mergeCell ref="A58:G58"/>
    <mergeCell ref="A175:G175"/>
    <mergeCell ref="A176:G176"/>
    <mergeCell ref="A181:G181"/>
    <mergeCell ref="A182:G182"/>
    <mergeCell ref="A324:G324"/>
    <mergeCell ref="A325:G325"/>
    <mergeCell ref="A366:G366"/>
    <mergeCell ref="A374:G374"/>
    <mergeCell ref="A342:G342"/>
    <mergeCell ref="A360:G360"/>
    <mergeCell ref="A361:G361"/>
    <mergeCell ref="A365:G365"/>
    <mergeCell ref="A341:G34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5B456-5415-4BA8-B4B5-41953091340F}">
  <dimension ref="A1:F34"/>
  <sheetViews>
    <sheetView workbookViewId="0">
      <selection activeCell="B3" sqref="B3:E17"/>
    </sheetView>
  </sheetViews>
  <sheetFormatPr baseColWidth="10" defaultColWidth="11.44140625" defaultRowHeight="14.4" x14ac:dyDescent="0.3"/>
  <cols>
    <col min="1" max="1" width="11.5546875" customWidth="1"/>
    <col min="2" max="2" width="18.44140625" bestFit="1" customWidth="1"/>
    <col min="3" max="4" width="16.44140625" bestFit="1" customWidth="1"/>
    <col min="5" max="5" width="16.5546875" bestFit="1" customWidth="1"/>
    <col min="6" max="6" width="12.6640625" bestFit="1" customWidth="1"/>
    <col min="7" max="7" width="16.44140625" customWidth="1"/>
    <col min="8" max="8" width="16.44140625" bestFit="1" customWidth="1"/>
  </cols>
  <sheetData>
    <row r="1" spans="1:5" ht="15" thickBot="1" x14ac:dyDescent="0.35"/>
    <row r="2" spans="1:5" ht="28.8" x14ac:dyDescent="0.3">
      <c r="B2" s="115" t="s">
        <v>688</v>
      </c>
      <c r="C2" s="116" t="s">
        <v>689</v>
      </c>
      <c r="D2" s="117" t="s">
        <v>691</v>
      </c>
      <c r="E2" s="148" t="s">
        <v>692</v>
      </c>
    </row>
    <row r="3" spans="1:5" x14ac:dyDescent="0.3">
      <c r="A3" s="129"/>
      <c r="B3" s="119" t="s">
        <v>13</v>
      </c>
      <c r="C3" s="97">
        <v>387779.53</v>
      </c>
      <c r="D3" s="147">
        <v>0</v>
      </c>
      <c r="E3" s="149">
        <f>D3+C3</f>
        <v>387779.53</v>
      </c>
    </row>
    <row r="4" spans="1:5" x14ac:dyDescent="0.3">
      <c r="A4" s="129"/>
      <c r="B4" s="119" t="s">
        <v>19</v>
      </c>
      <c r="C4" s="97">
        <v>108481228.90000001</v>
      </c>
      <c r="D4" s="121">
        <v>4198972.38</v>
      </c>
      <c r="E4" s="149">
        <f t="shared" ref="E4:E17" si="0">D4+C4</f>
        <v>112680201.28</v>
      </c>
    </row>
    <row r="5" spans="1:5" x14ac:dyDescent="0.3">
      <c r="A5" s="129"/>
      <c r="B5" s="119" t="s">
        <v>35</v>
      </c>
      <c r="C5" s="97">
        <v>225681</v>
      </c>
      <c r="D5" s="121">
        <v>0</v>
      </c>
      <c r="E5" s="149">
        <f t="shared" si="0"/>
        <v>225681</v>
      </c>
    </row>
    <row r="6" spans="1:5" x14ac:dyDescent="0.3">
      <c r="A6" s="129"/>
      <c r="B6" s="119" t="s">
        <v>693</v>
      </c>
      <c r="C6" s="97">
        <v>6173782.7400000002</v>
      </c>
      <c r="D6" s="121">
        <v>0</v>
      </c>
      <c r="E6" s="149">
        <f t="shared" si="0"/>
        <v>6173782.7400000002</v>
      </c>
    </row>
    <row r="7" spans="1:5" x14ac:dyDescent="0.3">
      <c r="A7" s="129"/>
      <c r="B7" s="119" t="s">
        <v>694</v>
      </c>
      <c r="C7" s="97">
        <v>5608642.0300000003</v>
      </c>
      <c r="D7" s="121">
        <v>0</v>
      </c>
      <c r="E7" s="149">
        <f t="shared" si="0"/>
        <v>5608642.0300000003</v>
      </c>
    </row>
    <row r="8" spans="1:5" x14ac:dyDescent="0.3">
      <c r="A8" s="129"/>
      <c r="B8" s="119" t="s">
        <v>695</v>
      </c>
      <c r="C8" s="97">
        <v>9727381.3300000001</v>
      </c>
      <c r="D8" s="121">
        <v>52141287.879999995</v>
      </c>
      <c r="E8" s="149">
        <f t="shared" si="0"/>
        <v>61868669.209999993</v>
      </c>
    </row>
    <row r="9" spans="1:5" x14ac:dyDescent="0.3">
      <c r="A9" s="129"/>
      <c r="B9" s="119" t="s">
        <v>338</v>
      </c>
      <c r="C9" s="97">
        <v>324492785.19</v>
      </c>
      <c r="D9" s="121">
        <v>4966614.2799998522</v>
      </c>
      <c r="E9" s="149">
        <f t="shared" si="0"/>
        <v>329459399.46999985</v>
      </c>
    </row>
    <row r="10" spans="1:5" x14ac:dyDescent="0.3">
      <c r="A10" s="129"/>
      <c r="B10" s="119" t="s">
        <v>696</v>
      </c>
      <c r="C10" s="97">
        <v>5940834.5800000001</v>
      </c>
      <c r="D10" s="121">
        <v>0</v>
      </c>
      <c r="E10" s="149">
        <f t="shared" si="0"/>
        <v>5940834.5800000001</v>
      </c>
    </row>
    <row r="11" spans="1:5" x14ac:dyDescent="0.3">
      <c r="A11" s="129"/>
      <c r="B11" s="119" t="s">
        <v>697</v>
      </c>
      <c r="C11" s="97">
        <v>82114986.75999999</v>
      </c>
      <c r="D11" s="121">
        <v>620969.61000004411</v>
      </c>
      <c r="E11" s="149">
        <f t="shared" si="0"/>
        <v>82735956.370000035</v>
      </c>
    </row>
    <row r="12" spans="1:5" x14ac:dyDescent="0.3">
      <c r="A12" s="129"/>
      <c r="B12" s="119" t="s">
        <v>698</v>
      </c>
      <c r="C12" s="97">
        <v>17897853.550000001</v>
      </c>
      <c r="D12" s="121">
        <v>2040.519999999553</v>
      </c>
      <c r="E12" s="149">
        <f t="shared" si="0"/>
        <v>17899894.07</v>
      </c>
    </row>
    <row r="13" spans="1:5" x14ac:dyDescent="0.3">
      <c r="A13" s="129"/>
      <c r="B13" s="119" t="s">
        <v>492</v>
      </c>
      <c r="C13" s="97">
        <v>81527893.029999986</v>
      </c>
      <c r="D13" s="121">
        <v>0</v>
      </c>
      <c r="E13" s="149">
        <f t="shared" si="0"/>
        <v>81527893.029999986</v>
      </c>
    </row>
    <row r="14" spans="1:5" x14ac:dyDescent="0.3">
      <c r="A14" s="129"/>
      <c r="B14" s="119" t="s">
        <v>699</v>
      </c>
      <c r="C14" s="97">
        <v>9335684.0700000003</v>
      </c>
      <c r="D14" s="121">
        <v>0</v>
      </c>
      <c r="E14" s="149">
        <f t="shared" si="0"/>
        <v>9335684.0700000003</v>
      </c>
    </row>
    <row r="15" spans="1:5" x14ac:dyDescent="0.3">
      <c r="A15" s="129"/>
      <c r="B15" s="119" t="s">
        <v>700</v>
      </c>
      <c r="C15" s="97">
        <v>32425174.720000003</v>
      </c>
      <c r="D15" s="121">
        <v>0</v>
      </c>
      <c r="E15" s="149">
        <f t="shared" si="0"/>
        <v>32425174.720000003</v>
      </c>
    </row>
    <row r="16" spans="1:5" x14ac:dyDescent="0.3">
      <c r="A16" s="129"/>
      <c r="B16" s="119" t="s">
        <v>701</v>
      </c>
      <c r="C16" s="97">
        <v>751562.7</v>
      </c>
      <c r="D16" s="121">
        <v>0</v>
      </c>
      <c r="E16" s="149">
        <f t="shared" si="0"/>
        <v>751562.7</v>
      </c>
    </row>
    <row r="17" spans="1:6" x14ac:dyDescent="0.3">
      <c r="A17" s="129"/>
      <c r="B17" s="119" t="s">
        <v>702</v>
      </c>
      <c r="C17" s="97">
        <v>692550.77</v>
      </c>
      <c r="D17" s="121">
        <v>0</v>
      </c>
      <c r="E17" s="149">
        <f t="shared" si="0"/>
        <v>692550.77</v>
      </c>
    </row>
    <row r="18" spans="1:6" ht="27" thickBot="1" x14ac:dyDescent="0.35">
      <c r="B18" s="120" t="s">
        <v>703</v>
      </c>
      <c r="C18" s="123">
        <f>SUM(C3:C17)</f>
        <v>685783820.89999998</v>
      </c>
      <c r="D18" s="124">
        <f>SUM(D3:D17)</f>
        <v>61929884.669999897</v>
      </c>
      <c r="E18" s="150">
        <f>SUM(E3:E17)</f>
        <v>747713705.57000005</v>
      </c>
    </row>
    <row r="19" spans="1:6" ht="15" thickBot="1" x14ac:dyDescent="0.35">
      <c r="B19" s="160" t="s">
        <v>704</v>
      </c>
      <c r="C19" s="161"/>
      <c r="D19" s="162"/>
      <c r="E19" s="127">
        <v>93.790000036358833</v>
      </c>
    </row>
    <row r="20" spans="1:6" x14ac:dyDescent="0.3">
      <c r="B20" s="9"/>
      <c r="D20" s="126"/>
      <c r="E20" s="9"/>
    </row>
    <row r="21" spans="1:6" x14ac:dyDescent="0.3">
      <c r="B21" s="9"/>
      <c r="D21" s="9"/>
      <c r="E21" s="9"/>
    </row>
    <row r="22" spans="1:6" x14ac:dyDescent="0.3">
      <c r="B22" s="9"/>
      <c r="C22" s="126"/>
      <c r="D22" s="9"/>
      <c r="E22" s="9"/>
    </row>
    <row r="23" spans="1:6" x14ac:dyDescent="0.3">
      <c r="B23" s="9"/>
      <c r="C23" s="126"/>
      <c r="D23" s="9"/>
      <c r="E23" s="9"/>
      <c r="F23" s="9"/>
    </row>
    <row r="24" spans="1:6" x14ac:dyDescent="0.3">
      <c r="C24" s="5"/>
    </row>
    <row r="25" spans="1:6" x14ac:dyDescent="0.3">
      <c r="C25" s="5"/>
    </row>
    <row r="26" spans="1:6" x14ac:dyDescent="0.3">
      <c r="C26" s="5"/>
    </row>
    <row r="27" spans="1:6" x14ac:dyDescent="0.3">
      <c r="C27" s="5"/>
    </row>
    <row r="28" spans="1:6" x14ac:dyDescent="0.3">
      <c r="C28" s="5"/>
    </row>
    <row r="29" spans="1:6" x14ac:dyDescent="0.3">
      <c r="C29" s="5"/>
    </row>
    <row r="30" spans="1:6" x14ac:dyDescent="0.3">
      <c r="C30" s="5"/>
    </row>
    <row r="31" spans="1:6" x14ac:dyDescent="0.3">
      <c r="C31" s="5"/>
    </row>
    <row r="32" spans="1:6" x14ac:dyDescent="0.3">
      <c r="C32" s="5"/>
    </row>
    <row r="33" spans="3:3" x14ac:dyDescent="0.3">
      <c r="C33" s="5"/>
    </row>
    <row r="34" spans="3:3" x14ac:dyDescent="0.3">
      <c r="C34" s="5"/>
    </row>
  </sheetData>
  <mergeCells count="1">
    <mergeCell ref="B19:D19"/>
  </mergeCells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9A5E-994C-4951-89D9-B87743B55B82}">
  <sheetPr>
    <tabColor theme="7" tint="0.39997558519241921"/>
  </sheetPr>
  <dimension ref="A2:K369"/>
  <sheetViews>
    <sheetView zoomScale="80" zoomScaleNormal="80" workbookViewId="0">
      <pane ySplit="1" topLeftCell="A2" activePane="bottomLeft" state="frozen"/>
      <selection pane="bottomLeft" activeCell="I8" sqref="I8"/>
    </sheetView>
  </sheetViews>
  <sheetFormatPr baseColWidth="10" defaultColWidth="11.44140625" defaultRowHeight="14.4" x14ac:dyDescent="0.3"/>
  <cols>
    <col min="1" max="1" width="6.5546875" customWidth="1"/>
    <col min="2" max="2" width="28.6640625" customWidth="1"/>
    <col min="3" max="3" width="25.5546875" customWidth="1"/>
    <col min="4" max="4" width="43.44140625" customWidth="1"/>
    <col min="5" max="5" width="13.88671875" bestFit="1" customWidth="1"/>
    <col min="6" max="6" width="17.5546875" bestFit="1" customWidth="1"/>
    <col min="7" max="7" width="18.109375" customWidth="1"/>
    <col min="8" max="8" width="5.33203125" bestFit="1" customWidth="1"/>
    <col min="9" max="9" width="33" customWidth="1"/>
    <col min="10" max="10" width="13.88671875" bestFit="1" customWidth="1"/>
    <col min="11" max="11" width="15.33203125" bestFit="1" customWidth="1"/>
  </cols>
  <sheetData>
    <row r="2" spans="1:11" x14ac:dyDescent="0.3">
      <c r="G2" s="59"/>
    </row>
    <row r="3" spans="1:11" ht="41.25" customHeight="1" x14ac:dyDescent="0.3">
      <c r="B3" s="2" t="s">
        <v>2</v>
      </c>
      <c r="C3" s="2" t="s">
        <v>4</v>
      </c>
      <c r="D3" s="2" t="s">
        <v>5</v>
      </c>
      <c r="E3" s="2" t="s">
        <v>715</v>
      </c>
      <c r="F3" s="2" t="s">
        <v>679</v>
      </c>
      <c r="G3" s="2" t="s">
        <v>680</v>
      </c>
    </row>
    <row r="4" spans="1:11" ht="28.8" x14ac:dyDescent="0.3">
      <c r="B4" s="4" t="s">
        <v>27</v>
      </c>
      <c r="C4" s="4" t="s">
        <v>21</v>
      </c>
      <c r="D4" s="98" t="s">
        <v>28</v>
      </c>
      <c r="E4" s="4">
        <v>488</v>
      </c>
      <c r="F4" s="92">
        <v>15</v>
      </c>
      <c r="G4" s="151">
        <f t="shared" ref="G4:G10" si="0">F4+E4</f>
        <v>503</v>
      </c>
    </row>
    <row r="5" spans="1:11" ht="28.8" customHeight="1" x14ac:dyDescent="0.3">
      <c r="B5" s="4" t="s">
        <v>29</v>
      </c>
      <c r="C5" s="4" t="s">
        <v>21</v>
      </c>
      <c r="D5" s="98" t="s">
        <v>31</v>
      </c>
      <c r="E5" s="4">
        <v>1</v>
      </c>
      <c r="F5" s="92">
        <v>1</v>
      </c>
      <c r="G5" s="151">
        <f t="shared" si="0"/>
        <v>2</v>
      </c>
    </row>
    <row r="6" spans="1:11" ht="43.2" x14ac:dyDescent="0.3">
      <c r="B6" s="4" t="s">
        <v>91</v>
      </c>
      <c r="C6" s="4" t="s">
        <v>85</v>
      </c>
      <c r="D6" s="98" t="s">
        <v>92</v>
      </c>
      <c r="E6" s="4">
        <v>1</v>
      </c>
      <c r="F6" s="10">
        <v>11</v>
      </c>
      <c r="G6" s="153">
        <f t="shared" si="0"/>
        <v>12</v>
      </c>
    </row>
    <row r="7" spans="1:11" ht="41.25" customHeight="1" x14ac:dyDescent="0.3">
      <c r="B7" s="4" t="s">
        <v>196</v>
      </c>
      <c r="C7" s="4" t="s">
        <v>85</v>
      </c>
      <c r="D7" s="98" t="s">
        <v>197</v>
      </c>
      <c r="E7" s="4">
        <v>10</v>
      </c>
      <c r="F7" s="92">
        <v>2</v>
      </c>
      <c r="G7" s="106">
        <f t="shared" si="0"/>
        <v>12</v>
      </c>
    </row>
    <row r="8" spans="1:11" ht="41.25" customHeight="1" x14ac:dyDescent="0.3">
      <c r="B8" s="4" t="s">
        <v>369</v>
      </c>
      <c r="C8" s="4" t="s">
        <v>21</v>
      </c>
      <c r="D8" s="98" t="s">
        <v>370</v>
      </c>
      <c r="E8" s="4">
        <v>60</v>
      </c>
      <c r="F8" s="92">
        <v>1</v>
      </c>
      <c r="G8" s="106">
        <f t="shared" si="0"/>
        <v>61</v>
      </c>
    </row>
    <row r="9" spans="1:11" ht="43.2" x14ac:dyDescent="0.3">
      <c r="B9" s="4" t="s">
        <v>429</v>
      </c>
      <c r="C9" s="4" t="s">
        <v>21</v>
      </c>
      <c r="D9" s="98" t="s">
        <v>430</v>
      </c>
      <c r="E9" s="4">
        <v>1</v>
      </c>
      <c r="F9" s="92">
        <v>2</v>
      </c>
      <c r="G9" s="106">
        <f t="shared" si="0"/>
        <v>3</v>
      </c>
    </row>
    <row r="10" spans="1:11" s="103" customFormat="1" ht="28.8" x14ac:dyDescent="0.3">
      <c r="A10"/>
      <c r="B10" s="4" t="s">
        <v>471</v>
      </c>
      <c r="C10" s="4" t="s">
        <v>11</v>
      </c>
      <c r="D10" s="98" t="s">
        <v>472</v>
      </c>
      <c r="E10" s="4">
        <v>108</v>
      </c>
      <c r="F10" s="106">
        <v>1</v>
      </c>
      <c r="G10" s="106">
        <f t="shared" si="0"/>
        <v>109</v>
      </c>
    </row>
    <row r="11" spans="1:11" ht="21" customHeight="1" x14ac:dyDescent="0.3">
      <c r="I11" s="2" t="s">
        <v>2</v>
      </c>
      <c r="J11" s="2" t="s">
        <v>662</v>
      </c>
      <c r="K11" s="2" t="s">
        <v>9</v>
      </c>
    </row>
    <row r="12" spans="1:11" ht="41.25" customHeight="1" x14ac:dyDescent="0.3">
      <c r="I12" s="4" t="s">
        <v>27</v>
      </c>
      <c r="J12" s="152">
        <v>150834.89000000001</v>
      </c>
      <c r="K12" s="154">
        <v>75869949.670000002</v>
      </c>
    </row>
    <row r="13" spans="1:11" ht="41.25" customHeight="1" x14ac:dyDescent="0.3">
      <c r="I13" s="4" t="s">
        <v>29</v>
      </c>
      <c r="J13" s="152">
        <v>1936449.03</v>
      </c>
      <c r="K13" s="154">
        <v>3872898.06</v>
      </c>
    </row>
    <row r="14" spans="1:11" ht="28.8" x14ac:dyDescent="0.3">
      <c r="I14" s="4" t="s">
        <v>91</v>
      </c>
      <c r="J14" s="152">
        <v>4740117.08</v>
      </c>
      <c r="K14" s="154">
        <v>56881404.960000001</v>
      </c>
    </row>
    <row r="15" spans="1:11" ht="28.8" x14ac:dyDescent="0.3">
      <c r="I15" s="4" t="s">
        <v>196</v>
      </c>
      <c r="J15" s="152">
        <v>2483307.14</v>
      </c>
      <c r="K15" s="154">
        <v>29799685.68</v>
      </c>
    </row>
    <row r="16" spans="1:11" ht="28.8" x14ac:dyDescent="0.3">
      <c r="I16" s="4" t="s">
        <v>369</v>
      </c>
      <c r="J16" s="152">
        <v>57134.43</v>
      </c>
      <c r="K16" s="154">
        <v>3485200.23</v>
      </c>
    </row>
    <row r="17" spans="9:11" ht="28.8" x14ac:dyDescent="0.3">
      <c r="I17" s="4" t="s">
        <v>429</v>
      </c>
      <c r="J17" s="152">
        <v>281917.59000000003</v>
      </c>
      <c r="K17" s="154">
        <v>845752.77</v>
      </c>
    </row>
    <row r="18" spans="9:11" x14ac:dyDescent="0.3">
      <c r="I18" s="4" t="s">
        <v>471</v>
      </c>
      <c r="J18" s="152">
        <v>2040.52</v>
      </c>
      <c r="K18" s="154">
        <v>222416.68</v>
      </c>
    </row>
    <row r="19" spans="9:11" ht="28.8" customHeight="1" x14ac:dyDescent="0.3"/>
    <row r="20" spans="9:11" ht="28.8" customHeight="1" x14ac:dyDescent="0.3"/>
    <row r="21" spans="9:11" ht="28.8" customHeight="1" x14ac:dyDescent="0.3"/>
    <row r="22" spans="9:11" ht="28.8" customHeight="1" x14ac:dyDescent="0.3"/>
    <row r="23" spans="9:11" ht="28.8" customHeight="1" x14ac:dyDescent="0.3"/>
    <row r="24" spans="9:11" ht="28.8" customHeight="1" x14ac:dyDescent="0.3"/>
    <row r="25" spans="9:11" ht="28.8" customHeight="1" x14ac:dyDescent="0.3"/>
    <row r="26" spans="9:11" ht="21" customHeight="1" x14ac:dyDescent="0.3"/>
    <row r="27" spans="9:11" ht="41.25" customHeight="1" x14ac:dyDescent="0.3"/>
    <row r="28" spans="9:11" ht="41.25" customHeight="1" x14ac:dyDescent="0.3"/>
    <row r="29" spans="9:11" ht="32.25" customHeight="1" x14ac:dyDescent="0.3"/>
    <row r="30" spans="9:11" ht="36.75" customHeight="1" x14ac:dyDescent="0.3"/>
    <row r="31" spans="9:11" ht="27.75" customHeight="1" x14ac:dyDescent="0.3"/>
    <row r="32" spans="9:11" ht="27.75" customHeight="1" x14ac:dyDescent="0.3"/>
    <row r="34" ht="36" customHeight="1" x14ac:dyDescent="0.3"/>
    <row r="37" ht="49.5" customHeight="1" x14ac:dyDescent="0.3"/>
    <row r="38" ht="21" customHeight="1" x14ac:dyDescent="0.3"/>
    <row r="39" ht="41.25" customHeight="1" x14ac:dyDescent="0.3"/>
    <row r="40" ht="41.25" customHeight="1" x14ac:dyDescent="0.3"/>
    <row r="48" ht="21" customHeight="1" x14ac:dyDescent="0.3"/>
    <row r="49" spans="1:7" ht="41.25" customHeight="1" x14ac:dyDescent="0.3"/>
    <row r="50" spans="1:7" ht="41.25" customHeight="1" x14ac:dyDescent="0.3"/>
    <row r="52" spans="1:7" ht="54" customHeight="1" x14ac:dyDescent="0.3"/>
    <row r="57" spans="1:7" ht="33" customHeight="1" x14ac:dyDescent="0.3"/>
    <row r="59" spans="1:7" ht="48.75" customHeight="1" x14ac:dyDescent="0.3"/>
    <row r="60" spans="1:7" s="103" customFormat="1" x14ac:dyDescent="0.3">
      <c r="A60"/>
      <c r="B60"/>
      <c r="C60"/>
      <c r="D60"/>
      <c r="E60"/>
      <c r="F60"/>
      <c r="G60"/>
    </row>
    <row r="64" spans="1:7" s="103" customFormat="1" x14ac:dyDescent="0.3">
      <c r="A64"/>
      <c r="B64"/>
      <c r="C64"/>
      <c r="D64"/>
      <c r="E64"/>
      <c r="F64"/>
      <c r="G64"/>
    </row>
    <row r="66" spans="1:7" s="103" customFormat="1" x14ac:dyDescent="0.3">
      <c r="A66"/>
      <c r="B66"/>
      <c r="C66"/>
      <c r="D66"/>
      <c r="E66"/>
      <c r="F66"/>
      <c r="G66"/>
    </row>
    <row r="70" spans="1:7" s="103" customFormat="1" x14ac:dyDescent="0.3">
      <c r="A70"/>
      <c r="B70"/>
      <c r="C70"/>
      <c r="D70"/>
      <c r="E70"/>
      <c r="F70"/>
      <c r="G70"/>
    </row>
    <row r="71" spans="1:7" s="103" customFormat="1" x14ac:dyDescent="0.3">
      <c r="A71"/>
      <c r="B71"/>
      <c r="C71"/>
      <c r="D71"/>
      <c r="E71"/>
      <c r="F71"/>
      <c r="G71"/>
    </row>
    <row r="72" spans="1:7" s="103" customFormat="1" x14ac:dyDescent="0.3">
      <c r="A72"/>
      <c r="B72"/>
      <c r="C72"/>
      <c r="D72"/>
      <c r="E72"/>
      <c r="F72"/>
      <c r="G72"/>
    </row>
    <row r="74" spans="1:7" s="103" customFormat="1" x14ac:dyDescent="0.3">
      <c r="A74"/>
      <c r="B74"/>
      <c r="C74"/>
      <c r="D74"/>
      <c r="E74"/>
      <c r="F74"/>
      <c r="G74"/>
    </row>
    <row r="75" spans="1:7" s="103" customFormat="1" x14ac:dyDescent="0.3">
      <c r="A75"/>
      <c r="B75"/>
      <c r="C75"/>
      <c r="D75"/>
      <c r="E75"/>
      <c r="F75"/>
      <c r="G75"/>
    </row>
    <row r="77" spans="1:7" ht="64.5" customHeight="1" x14ac:dyDescent="0.3"/>
    <row r="81" spans="1:7" ht="30.75" customHeight="1" x14ac:dyDescent="0.3"/>
    <row r="83" spans="1:7" s="103" customFormat="1" x14ac:dyDescent="0.3">
      <c r="A83"/>
      <c r="B83"/>
      <c r="C83"/>
      <c r="D83"/>
      <c r="E83"/>
      <c r="F83"/>
      <c r="G83"/>
    </row>
    <row r="84" spans="1:7" ht="43.5" customHeight="1" x14ac:dyDescent="0.3"/>
    <row r="85" spans="1:7" s="103" customFormat="1" x14ac:dyDescent="0.3">
      <c r="A85"/>
      <c r="B85"/>
      <c r="C85"/>
      <c r="D85"/>
      <c r="E85"/>
      <c r="F85"/>
      <c r="G85"/>
    </row>
    <row r="87" spans="1:7" s="103" customFormat="1" x14ac:dyDescent="0.3">
      <c r="A87"/>
      <c r="B87"/>
      <c r="C87"/>
      <c r="D87"/>
      <c r="E87"/>
      <c r="F87"/>
      <c r="G87"/>
    </row>
    <row r="88" spans="1:7" s="103" customFormat="1" ht="36" customHeight="1" x14ac:dyDescent="0.3">
      <c r="A88"/>
      <c r="B88"/>
      <c r="C88"/>
      <c r="D88"/>
      <c r="E88"/>
      <c r="F88"/>
      <c r="G88"/>
    </row>
    <row r="89" spans="1:7" s="103" customFormat="1" x14ac:dyDescent="0.3">
      <c r="A89"/>
      <c r="B89"/>
      <c r="C89"/>
      <c r="D89"/>
      <c r="E89"/>
      <c r="F89"/>
      <c r="G89"/>
    </row>
    <row r="90" spans="1:7" s="103" customFormat="1" x14ac:dyDescent="0.3">
      <c r="A90"/>
      <c r="B90"/>
      <c r="C90"/>
      <c r="D90"/>
      <c r="E90"/>
      <c r="F90"/>
      <c r="G90"/>
    </row>
    <row r="91" spans="1:7" s="103" customFormat="1" x14ac:dyDescent="0.3">
      <c r="A91"/>
      <c r="B91"/>
      <c r="C91"/>
      <c r="D91"/>
      <c r="E91"/>
      <c r="F91"/>
      <c r="G91"/>
    </row>
    <row r="92" spans="1:7" s="103" customFormat="1" x14ac:dyDescent="0.3">
      <c r="A92"/>
      <c r="B92"/>
      <c r="C92"/>
      <c r="D92"/>
      <c r="E92"/>
      <c r="F92"/>
      <c r="G92"/>
    </row>
    <row r="93" spans="1:7" ht="39" customHeight="1" x14ac:dyDescent="0.3"/>
    <row r="157" ht="72" customHeight="1" x14ac:dyDescent="0.3"/>
    <row r="158" ht="39" customHeight="1" x14ac:dyDescent="0.3"/>
    <row r="159" ht="32.25" customHeight="1" x14ac:dyDescent="0.3"/>
    <row r="167" ht="21" customHeight="1" x14ac:dyDescent="0.3"/>
    <row r="168" ht="41.25" customHeight="1" x14ac:dyDescent="0.3"/>
    <row r="169" ht="41.25" customHeight="1" x14ac:dyDescent="0.3"/>
    <row r="173" ht="21" customHeight="1" x14ac:dyDescent="0.3"/>
    <row r="174" ht="41.25" customHeight="1" x14ac:dyDescent="0.3"/>
    <row r="175" ht="41.25" customHeight="1" x14ac:dyDescent="0.3"/>
    <row r="176" ht="36.75" customHeight="1" x14ac:dyDescent="0.3"/>
    <row r="177" ht="36.75" customHeight="1" x14ac:dyDescent="0.3"/>
    <row r="178" ht="36.75" customHeight="1" x14ac:dyDescent="0.3"/>
    <row r="179" ht="36.75" customHeight="1" x14ac:dyDescent="0.3"/>
    <row r="180" ht="36.75" customHeight="1" x14ac:dyDescent="0.3"/>
    <row r="184" ht="43.5" customHeight="1" x14ac:dyDescent="0.3"/>
    <row r="185" ht="43.5" customHeight="1" x14ac:dyDescent="0.3"/>
    <row r="188" ht="48" customHeight="1" x14ac:dyDescent="0.3"/>
    <row r="195" spans="1:7" s="103" customFormat="1" x14ac:dyDescent="0.3">
      <c r="A195"/>
      <c r="B195"/>
      <c r="C195"/>
      <c r="D195"/>
      <c r="E195"/>
      <c r="F195"/>
      <c r="G195"/>
    </row>
    <row r="213" spans="1:7" s="103" customFormat="1" x14ac:dyDescent="0.3">
      <c r="A213"/>
      <c r="B213"/>
      <c r="C213"/>
      <c r="D213"/>
      <c r="E213"/>
      <c r="F213"/>
      <c r="G213"/>
    </row>
    <row r="228" spans="1:7" ht="21" customHeight="1" x14ac:dyDescent="0.3"/>
    <row r="229" spans="1:7" ht="41.25" customHeight="1" x14ac:dyDescent="0.3"/>
    <row r="230" spans="1:7" ht="41.25" customHeight="1" x14ac:dyDescent="0.3"/>
    <row r="232" spans="1:7" s="103" customFormat="1" x14ac:dyDescent="0.3">
      <c r="A232"/>
      <c r="B232"/>
      <c r="C232"/>
      <c r="D232"/>
      <c r="E232"/>
      <c r="F232"/>
      <c r="G232"/>
    </row>
    <row r="233" spans="1:7" s="103" customFormat="1" x14ac:dyDescent="0.3">
      <c r="A233"/>
      <c r="B233"/>
      <c r="C233"/>
      <c r="D233"/>
      <c r="E233"/>
      <c r="F233"/>
      <c r="G233"/>
    </row>
    <row r="235" spans="1:7" s="103" customFormat="1" x14ac:dyDescent="0.3">
      <c r="A235"/>
      <c r="B235"/>
      <c r="C235"/>
      <c r="D235"/>
      <c r="E235"/>
      <c r="F235"/>
      <c r="G235"/>
    </row>
    <row r="237" spans="1:7" s="103" customFormat="1" x14ac:dyDescent="0.3">
      <c r="A237"/>
      <c r="B237"/>
      <c r="C237"/>
      <c r="D237"/>
      <c r="E237"/>
      <c r="F237"/>
      <c r="G237"/>
    </row>
    <row r="238" spans="1:7" s="103" customFormat="1" x14ac:dyDescent="0.3">
      <c r="A238"/>
      <c r="B238"/>
      <c r="C238"/>
      <c r="D238"/>
      <c r="E238"/>
      <c r="F238"/>
      <c r="G238"/>
    </row>
    <row r="252" ht="21" customHeight="1" x14ac:dyDescent="0.3"/>
    <row r="253" ht="41.25" customHeight="1" x14ac:dyDescent="0.3"/>
    <row r="254" ht="41.25" customHeight="1" x14ac:dyDescent="0.3"/>
    <row r="319" ht="21" customHeight="1" x14ac:dyDescent="0.3"/>
    <row r="320" ht="41.25" customHeight="1" x14ac:dyDescent="0.3"/>
    <row r="321" ht="41.25" customHeight="1" x14ac:dyDescent="0.3"/>
    <row r="336" ht="21" customHeight="1" x14ac:dyDescent="0.3"/>
    <row r="337" ht="41.25" customHeight="1" x14ac:dyDescent="0.3"/>
    <row r="338" ht="41.25" customHeight="1" x14ac:dyDescent="0.3"/>
    <row r="355" ht="21" customHeight="1" x14ac:dyDescent="0.3"/>
    <row r="356" ht="41.25" customHeight="1" x14ac:dyDescent="0.3"/>
    <row r="357" ht="41.25" customHeight="1" x14ac:dyDescent="0.3"/>
    <row r="360" ht="21" customHeight="1" x14ac:dyDescent="0.3"/>
    <row r="361" ht="41.25" customHeight="1" x14ac:dyDescent="0.3"/>
    <row r="362" ht="41.25" customHeight="1" x14ac:dyDescent="0.3"/>
    <row r="369" ht="21" customHeight="1" x14ac:dyDescent="0.3"/>
  </sheetData>
  <autoFilter ref="A2:G2" xr:uid="{13639A5E-994C-4951-89D9-B87743B55B82}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661F9-D642-48ED-A3B3-808BF3E0BA20}">
  <dimension ref="A1:J29"/>
  <sheetViews>
    <sheetView workbookViewId="0">
      <selection activeCell="D28" sqref="D28"/>
    </sheetView>
  </sheetViews>
  <sheetFormatPr baseColWidth="10" defaultRowHeight="14.4" x14ac:dyDescent="0.3"/>
  <cols>
    <col min="3" max="3" width="16.44140625" bestFit="1" customWidth="1"/>
    <col min="4" max="4" width="15.33203125" bestFit="1" customWidth="1"/>
    <col min="5" max="5" width="16.44140625" bestFit="1" customWidth="1"/>
    <col min="8" max="8" width="16.44140625" bestFit="1" customWidth="1"/>
    <col min="9" max="9" width="15.33203125" bestFit="1" customWidth="1"/>
    <col min="10" max="10" width="16.44140625" bestFit="1" customWidth="1"/>
  </cols>
  <sheetData>
    <row r="1" spans="1:10" ht="27" thickBot="1" x14ac:dyDescent="0.35">
      <c r="A1" s="165"/>
      <c r="B1" s="166"/>
      <c r="C1" s="166" t="s">
        <v>716</v>
      </c>
      <c r="D1" s="166" t="s">
        <v>717</v>
      </c>
      <c r="E1" s="179" t="s">
        <v>718</v>
      </c>
    </row>
    <row r="2" spans="1:10" ht="15" thickBot="1" x14ac:dyDescent="0.35">
      <c r="A2" s="167" t="s">
        <v>719</v>
      </c>
      <c r="B2" s="168">
        <v>3926</v>
      </c>
      <c r="C2" s="188">
        <v>685783820.89999998</v>
      </c>
      <c r="D2" s="190">
        <v>61929884.670000002</v>
      </c>
      <c r="E2" s="188">
        <v>747713705.57000005</v>
      </c>
    </row>
    <row r="3" spans="1:10" ht="15" thickBot="1" x14ac:dyDescent="0.35">
      <c r="A3" s="167" t="s">
        <v>720</v>
      </c>
      <c r="B3" s="186">
        <v>46164</v>
      </c>
      <c r="C3" s="189"/>
      <c r="D3" s="191"/>
      <c r="E3" s="189"/>
    </row>
    <row r="4" spans="1:10" ht="27" thickBot="1" x14ac:dyDescent="0.35">
      <c r="A4" s="182" t="s">
        <v>7</v>
      </c>
      <c r="B4" s="178" t="s">
        <v>19</v>
      </c>
      <c r="C4" s="180">
        <v>108481229</v>
      </c>
      <c r="D4" s="180">
        <v>4198972.38</v>
      </c>
      <c r="E4" s="180">
        <v>112680201</v>
      </c>
    </row>
    <row r="5" spans="1:10" ht="27" thickBot="1" x14ac:dyDescent="0.35">
      <c r="A5" s="183"/>
      <c r="B5" s="178" t="s">
        <v>695</v>
      </c>
      <c r="C5" s="180">
        <v>9727381.3300000001</v>
      </c>
      <c r="D5" s="180">
        <v>52141287.879999995</v>
      </c>
      <c r="E5" s="180">
        <v>61868669.209999993</v>
      </c>
    </row>
    <row r="6" spans="1:10" ht="27" thickBot="1" x14ac:dyDescent="0.35">
      <c r="A6" s="183"/>
      <c r="B6" s="178" t="s">
        <v>338</v>
      </c>
      <c r="C6" s="180">
        <v>324492785.19</v>
      </c>
      <c r="D6" s="180">
        <v>4966614.2799998522</v>
      </c>
      <c r="E6" s="180">
        <v>329459399.46999985</v>
      </c>
    </row>
    <row r="7" spans="1:10" ht="27" thickBot="1" x14ac:dyDescent="0.35">
      <c r="A7" s="183"/>
      <c r="B7" s="178" t="s">
        <v>697</v>
      </c>
      <c r="C7" s="180">
        <v>82114986.75999999</v>
      </c>
      <c r="D7" s="180">
        <v>620969.61000004411</v>
      </c>
      <c r="E7" s="180">
        <v>82735956.370000035</v>
      </c>
    </row>
    <row r="8" spans="1:10" ht="27" thickBot="1" x14ac:dyDescent="0.35">
      <c r="A8" s="181"/>
      <c r="B8" s="168" t="s">
        <v>698</v>
      </c>
      <c r="C8" s="180">
        <v>17897853.550000001</v>
      </c>
      <c r="D8" s="180">
        <v>2040.519999999553</v>
      </c>
      <c r="E8" s="180">
        <v>17899894.07</v>
      </c>
      <c r="F8" s="5"/>
    </row>
    <row r="9" spans="1:10" ht="27" thickBot="1" x14ac:dyDescent="0.35">
      <c r="A9" s="167" t="s">
        <v>721</v>
      </c>
      <c r="B9" s="168" t="s">
        <v>722</v>
      </c>
      <c r="C9" s="169" t="s">
        <v>722</v>
      </c>
      <c r="D9" s="172" t="s">
        <v>722</v>
      </c>
      <c r="E9" s="173"/>
    </row>
    <row r="10" spans="1:10" ht="15" thickBot="1" x14ac:dyDescent="0.35">
      <c r="A10" s="167" t="s">
        <v>720</v>
      </c>
      <c r="B10" s="168" t="s">
        <v>723</v>
      </c>
      <c r="C10" s="170"/>
      <c r="D10" s="174"/>
      <c r="E10" s="175"/>
    </row>
    <row r="11" spans="1:10" ht="15" thickBot="1" x14ac:dyDescent="0.35">
      <c r="A11" s="167" t="s">
        <v>7</v>
      </c>
      <c r="B11" s="168" t="s">
        <v>723</v>
      </c>
      <c r="C11" s="171"/>
      <c r="D11" s="176"/>
      <c r="E11" s="177"/>
    </row>
    <row r="12" spans="1:10" ht="27" thickBot="1" x14ac:dyDescent="0.35">
      <c r="F12" s="165"/>
      <c r="G12" s="166"/>
      <c r="H12" s="166" t="s">
        <v>716</v>
      </c>
      <c r="I12" s="166" t="s">
        <v>717</v>
      </c>
      <c r="J12" s="166" t="s">
        <v>718</v>
      </c>
    </row>
    <row r="13" spans="1:10" ht="15" thickBot="1" x14ac:dyDescent="0.35">
      <c r="D13" s="184">
        <v>685783820.89999998</v>
      </c>
      <c r="F13" s="167" t="s">
        <v>724</v>
      </c>
      <c r="G13" s="168">
        <v>119826</v>
      </c>
      <c r="H13" s="188">
        <v>685783820.89999998</v>
      </c>
      <c r="I13" s="190">
        <v>61929884.670000002</v>
      </c>
      <c r="J13" s="188">
        <v>747713705.57000005</v>
      </c>
    </row>
    <row r="14" spans="1:10" ht="15" thickBot="1" x14ac:dyDescent="0.35">
      <c r="D14" s="185">
        <v>61929884.670000002</v>
      </c>
      <c r="F14" s="167" t="s">
        <v>720</v>
      </c>
      <c r="G14" s="186">
        <v>46142</v>
      </c>
      <c r="H14" s="189"/>
      <c r="I14" s="191"/>
      <c r="J14" s="189"/>
    </row>
    <row r="15" spans="1:10" ht="27" thickBot="1" x14ac:dyDescent="0.35">
      <c r="D15" s="185">
        <v>747713705.57000005</v>
      </c>
      <c r="F15" s="192" t="s">
        <v>7</v>
      </c>
      <c r="G15" s="194" t="s">
        <v>13</v>
      </c>
      <c r="H15" s="187">
        <v>387779.53</v>
      </c>
      <c r="I15" s="187">
        <v>0</v>
      </c>
      <c r="J15" s="187">
        <v>387779.53</v>
      </c>
    </row>
    <row r="16" spans="1:10" ht="27" thickBot="1" x14ac:dyDescent="0.35">
      <c r="F16" s="193"/>
      <c r="G16" s="194" t="s">
        <v>19</v>
      </c>
      <c r="H16" s="187">
        <v>108481228.90000001</v>
      </c>
      <c r="I16" s="187">
        <v>4198972.38</v>
      </c>
      <c r="J16" s="187">
        <v>112680201.28</v>
      </c>
    </row>
    <row r="17" spans="6:10" ht="27" thickBot="1" x14ac:dyDescent="0.35">
      <c r="F17" s="193"/>
      <c r="G17" s="194" t="s">
        <v>35</v>
      </c>
      <c r="H17" s="187">
        <v>225681</v>
      </c>
      <c r="I17" s="187">
        <v>0</v>
      </c>
      <c r="J17" s="187">
        <v>225681</v>
      </c>
    </row>
    <row r="18" spans="6:10" ht="27" thickBot="1" x14ac:dyDescent="0.35">
      <c r="F18" s="193"/>
      <c r="G18" s="194" t="s">
        <v>693</v>
      </c>
      <c r="H18" s="187">
        <v>6173782.7400000002</v>
      </c>
      <c r="I18" s="187">
        <v>0</v>
      </c>
      <c r="J18" s="187">
        <v>6173782.7400000002</v>
      </c>
    </row>
    <row r="19" spans="6:10" ht="27" thickBot="1" x14ac:dyDescent="0.35">
      <c r="F19" s="193"/>
      <c r="G19" s="194" t="s">
        <v>694</v>
      </c>
      <c r="H19" s="187">
        <v>5608642.0300000003</v>
      </c>
      <c r="I19" s="187">
        <v>0</v>
      </c>
      <c r="J19" s="187">
        <v>5608642.0300000003</v>
      </c>
    </row>
    <row r="20" spans="6:10" ht="27" thickBot="1" x14ac:dyDescent="0.35">
      <c r="F20" s="193"/>
      <c r="G20" s="194" t="s">
        <v>695</v>
      </c>
      <c r="H20" s="187">
        <v>9727381.3300000001</v>
      </c>
      <c r="I20" s="187">
        <v>52141287.879999995</v>
      </c>
      <c r="J20" s="187">
        <v>61868669.209999993</v>
      </c>
    </row>
    <row r="21" spans="6:10" ht="27" thickBot="1" x14ac:dyDescent="0.35">
      <c r="F21" s="193"/>
      <c r="G21" s="194" t="s">
        <v>338</v>
      </c>
      <c r="H21" s="187">
        <v>324492785.19</v>
      </c>
      <c r="I21" s="187">
        <v>4966614.2799998522</v>
      </c>
      <c r="J21" s="187">
        <v>329459399.46999985</v>
      </c>
    </row>
    <row r="22" spans="6:10" ht="27" thickBot="1" x14ac:dyDescent="0.35">
      <c r="F22" s="193"/>
      <c r="G22" s="194" t="s">
        <v>696</v>
      </c>
      <c r="H22" s="187">
        <v>5940834.5800000001</v>
      </c>
      <c r="I22" s="187">
        <v>0</v>
      </c>
      <c r="J22" s="187">
        <v>5940834.5800000001</v>
      </c>
    </row>
    <row r="23" spans="6:10" ht="27" thickBot="1" x14ac:dyDescent="0.35">
      <c r="F23" s="193"/>
      <c r="G23" s="194" t="s">
        <v>697</v>
      </c>
      <c r="H23" s="187">
        <v>82114986.75999999</v>
      </c>
      <c r="I23" s="187">
        <v>620969.61000004411</v>
      </c>
      <c r="J23" s="187">
        <v>82735956.370000035</v>
      </c>
    </row>
    <row r="24" spans="6:10" ht="27" thickBot="1" x14ac:dyDescent="0.35">
      <c r="F24" s="193"/>
      <c r="G24" s="194" t="s">
        <v>698</v>
      </c>
      <c r="H24" s="187">
        <v>17897853.550000001</v>
      </c>
      <c r="I24" s="187">
        <v>2040.519999999553</v>
      </c>
      <c r="J24" s="187">
        <v>17899894.07</v>
      </c>
    </row>
    <row r="25" spans="6:10" ht="27" thickBot="1" x14ac:dyDescent="0.35">
      <c r="F25" s="193"/>
      <c r="G25" s="194" t="s">
        <v>492</v>
      </c>
      <c r="H25" s="187">
        <v>81527893.029999986</v>
      </c>
      <c r="I25" s="187">
        <v>0</v>
      </c>
      <c r="J25" s="187">
        <v>81527893.029999986</v>
      </c>
    </row>
    <row r="26" spans="6:10" ht="27" thickBot="1" x14ac:dyDescent="0.35">
      <c r="F26" s="193"/>
      <c r="G26" s="194" t="s">
        <v>699</v>
      </c>
      <c r="H26" s="187">
        <v>9335684.0700000003</v>
      </c>
      <c r="I26" s="187">
        <v>0</v>
      </c>
      <c r="J26" s="187">
        <v>9335684.0700000003</v>
      </c>
    </row>
    <row r="27" spans="6:10" ht="27" thickBot="1" x14ac:dyDescent="0.35">
      <c r="F27" s="193"/>
      <c r="G27" s="194" t="s">
        <v>700</v>
      </c>
      <c r="H27" s="187">
        <v>32425174.720000003</v>
      </c>
      <c r="I27" s="187">
        <v>0</v>
      </c>
      <c r="J27" s="187">
        <v>32425174.720000003</v>
      </c>
    </row>
    <row r="28" spans="6:10" ht="27" thickBot="1" x14ac:dyDescent="0.35">
      <c r="F28" s="193"/>
      <c r="G28" s="194" t="s">
        <v>701</v>
      </c>
      <c r="H28" s="187">
        <v>751562.7</v>
      </c>
      <c r="I28" s="187">
        <v>0</v>
      </c>
      <c r="J28" s="187">
        <v>751562.7</v>
      </c>
    </row>
    <row r="29" spans="6:10" ht="27" thickBot="1" x14ac:dyDescent="0.35">
      <c r="F29" s="193"/>
      <c r="G29" s="194" t="s">
        <v>702</v>
      </c>
      <c r="H29" s="187">
        <v>692550.77</v>
      </c>
      <c r="I29" s="187">
        <v>0</v>
      </c>
      <c r="J29" s="187">
        <v>692550.77</v>
      </c>
    </row>
  </sheetData>
  <mergeCells count="10">
    <mergeCell ref="F15:F29"/>
    <mergeCell ref="C2:C3"/>
    <mergeCell ref="D2:D3"/>
    <mergeCell ref="E2:E3"/>
    <mergeCell ref="A4:A8"/>
    <mergeCell ref="H13:H14"/>
    <mergeCell ref="I13:I14"/>
    <mergeCell ref="J13:J14"/>
    <mergeCell ref="C9:C11"/>
    <mergeCell ref="D9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FICHA TÉCNICA</vt:lpstr>
      <vt:lpstr>INFORMACION TÉCNICA FINAL</vt:lpstr>
      <vt:lpstr>NECESIDAD REAL</vt:lpstr>
      <vt:lpstr>CODIGOS SAP</vt:lpstr>
      <vt:lpstr>ADICION FINAL</vt:lpstr>
      <vt:lpstr>Hoja1</vt:lpstr>
      <vt:lpstr>ADJUDICAR</vt:lpstr>
      <vt:lpstr>modificacion adicion</vt:lpstr>
      <vt:lpstr>Hoja2</vt:lpstr>
      <vt:lpstr>adiciones</vt:lpstr>
      <vt:lpstr>Hoja3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T3. YULITZA FERNANDA RODRIGUEZ BELLO</dc:creator>
  <cp:keywords/>
  <dc:description/>
  <cp:lastModifiedBy>CD. RIVERA FLOREZ MAICOL</cp:lastModifiedBy>
  <cp:revision/>
  <dcterms:created xsi:type="dcterms:W3CDTF">2026-03-12T20:32:52Z</dcterms:created>
  <dcterms:modified xsi:type="dcterms:W3CDTF">2026-05-23T01:52:57Z</dcterms:modified>
  <cp:category/>
  <cp:contentStatus/>
</cp:coreProperties>
</file>