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1.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comments2.xml" ContentType="application/vnd.openxmlformats-officedocument.spreadsheetml.comments+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F:\2021\CONTRATOS\CONTRATOS INSTRUCTORES\"/>
    </mc:Choice>
  </mc:AlternateContent>
  <xr:revisionPtr revIDLastSave="0" documentId="8_{1BB0641E-5547-4078-BC0C-C86550E505FB}" xr6:coauthVersionLast="45" xr6:coauthVersionMax="45" xr10:uidLastSave="{00000000-0000-0000-0000-000000000000}"/>
  <bookViews>
    <workbookView xWindow="-120" yWindow="-120" windowWidth="20730" windowHeight="11160" tabRatio="734" xr2:uid="{00000000-000D-0000-FFFF-FFFF00000000}"/>
  </bookViews>
  <sheets>
    <sheet name="TIT-PRES" sheetId="5" r:id="rId1"/>
    <sheet name="TIT-VIRT" sheetId="4" r:id="rId2"/>
    <sheet name="SEGUIM-EP" sheetId="2" r:id="rId3"/>
    <sheet name="TIT-TRASV" sheetId="3" r:id="rId4"/>
    <sheet name="TIT-INVES" sheetId="6" r:id="rId5"/>
    <sheet name="INVESTIG" sheetId="7" state="hidden" r:id="rId6"/>
    <sheet name="ARTIC" sheetId="14" r:id="rId7"/>
    <sheet name="COMP-VIRT" sheetId="15" r:id="rId8"/>
    <sheet name="COMP" sheetId="16" r:id="rId9"/>
    <sheet name="DESPL" sheetId="17" r:id="rId10"/>
    <sheet name="SER" sheetId="18" r:id="rId11"/>
    <sheet name="RESUMEN" sheetId="8" r:id="rId12"/>
    <sheet name="Contratacion" sheetId="19" state="hidden" r:id="rId13"/>
    <sheet name="Hoja2" sheetId="13" state="hidden" r:id="rId14"/>
    <sheet name="REG TIT PRES (2)" sheetId="11" state="hidden" r:id="rId15"/>
    <sheet name="Adiciones" sheetId="9" state="hidden" r:id="rId16"/>
  </sheets>
  <definedNames>
    <definedName name="_xlnm._FilterDatabase" localSheetId="12" hidden="1">Contratacion!$A$16:$AG$20</definedName>
    <definedName name="_xlnm._FilterDatabase" localSheetId="5" hidden="1">INVESTIG!$A$17:$J$21</definedName>
    <definedName name="_xlnm._FilterDatabase" localSheetId="14" hidden="1">'REG TIT PRES (2)'!$A$15:$AG$33</definedName>
    <definedName name="_xlnm._FilterDatabase" localSheetId="2" hidden="1">'SEGUIM-EP'!$A$16:$J$19</definedName>
    <definedName name="_xlnm._FilterDatabase" localSheetId="4" hidden="1">'TIT-INVES'!$A$16:$AF$21</definedName>
    <definedName name="_xlnm._FilterDatabase" localSheetId="0" hidden="1">'TIT-PRES'!$A$16:$AG$33</definedName>
    <definedName name="_xlnm._FilterDatabase" localSheetId="3" hidden="1">'TIT-TRASV'!$A$16:$U$26</definedName>
    <definedName name="_xlnm.Print_Area" localSheetId="6">ARTIC!$A$1:$J$30</definedName>
    <definedName name="_xlnm.Print_Area" localSheetId="8">COMP!$A$1:$J$34</definedName>
    <definedName name="_xlnm.Print_Area" localSheetId="7">'COMP-VIRT'!$A$1:$J$30</definedName>
    <definedName name="_xlnm.Print_Area" localSheetId="12">Contratacion!$A$3:$J$28</definedName>
    <definedName name="_xlnm.Print_Area" localSheetId="9">DESPL!$A$1:$J$29</definedName>
    <definedName name="_xlnm.Print_Area" localSheetId="5">INVESTIG!$A$1:$J$27</definedName>
    <definedName name="_xlnm.Print_Area" localSheetId="14">'REG TIT PRES (2)'!$A$2:$J$60</definedName>
    <definedName name="_xlnm.Print_Area" localSheetId="2">'SEGUIM-EP'!$A$1:$J$29</definedName>
    <definedName name="_xlnm.Print_Area" localSheetId="10">SER!$A$1:$J$41</definedName>
    <definedName name="_xlnm.Print_Area" localSheetId="4">'TIT-INVES'!$A$1:$J$33</definedName>
    <definedName name="_xlnm.Print_Area" localSheetId="0">'TIT-PRES'!$A$3:$J$46</definedName>
    <definedName name="_xlnm.Print_Area" localSheetId="3">'TIT-TRASV'!$A$1:$J$35</definedName>
    <definedName name="_xlnm.Print_Area" localSheetId="1">'TIT-VIRT'!$A$1:$J$34</definedName>
    <definedName name="_xlnm.Print_Titles" localSheetId="12">Contratacion!$14:$15</definedName>
    <definedName name="_xlnm.Print_Titles" localSheetId="5">INVESTIG!$15:$16</definedName>
    <definedName name="_xlnm.Print_Titles" localSheetId="14">'REG TIT PRES (2)'!$13:$14</definedName>
    <definedName name="_xlnm.Print_Titles" localSheetId="2">'SEGUIM-EP'!$14:$15</definedName>
    <definedName name="_xlnm.Print_Titles" localSheetId="4">'TIT-INVES'!$14:$15</definedName>
    <definedName name="_xlnm.Print_Titles" localSheetId="0">'TIT-PRES'!$14:$15</definedName>
    <definedName name="_xlnm.Print_Titles" localSheetId="3">'TIT-TRASV'!$14:$15</definedName>
    <definedName name="_xlnm.Print_Titles" localSheetId="1">'TIT-VIRT'!$14:$15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23" i="4" l="1"/>
  <c r="C21" i="6" l="1"/>
  <c r="C25" i="3"/>
  <c r="C19" i="2"/>
  <c r="C34" i="5"/>
  <c r="H18" i="2"/>
  <c r="IV16" i="19" l="1"/>
  <c r="B1" i="19"/>
  <c r="A1" i="19"/>
  <c r="H18" i="19" l="1"/>
  <c r="I18" i="19" s="1"/>
  <c r="H20" i="19"/>
  <c r="I20" i="19" s="1"/>
  <c r="H17" i="19"/>
  <c r="H19" i="19"/>
  <c r="I19" i="19" s="1"/>
  <c r="E6" i="8" l="1"/>
  <c r="L17" i="2"/>
  <c r="K16" i="17"/>
  <c r="N16" i="16"/>
  <c r="K16" i="16"/>
  <c r="K16" i="15"/>
  <c r="K16" i="18"/>
  <c r="K16" i="14"/>
  <c r="I16" i="14"/>
  <c r="L16" i="14" s="1"/>
  <c r="D20" i="8" l="1"/>
  <c r="E20" i="8"/>
  <c r="C32" i="18" l="1"/>
  <c r="C14" i="8" s="1"/>
  <c r="I31" i="18"/>
  <c r="B31" i="18"/>
  <c r="I30" i="18"/>
  <c r="B30" i="18"/>
  <c r="I29" i="18"/>
  <c r="B29" i="18"/>
  <c r="I28" i="18"/>
  <c r="B28" i="18"/>
  <c r="I27" i="18"/>
  <c r="B27" i="18"/>
  <c r="I26" i="18"/>
  <c r="B26" i="18"/>
  <c r="I25" i="18"/>
  <c r="I24" i="18"/>
  <c r="I23" i="18"/>
  <c r="B23" i="18"/>
  <c r="B24" i="18" s="1"/>
  <c r="I22" i="18"/>
  <c r="B22" i="18"/>
  <c r="I21" i="18"/>
  <c r="B21" i="18"/>
  <c r="I20" i="18"/>
  <c r="B20" i="18"/>
  <c r="I19" i="18"/>
  <c r="B19" i="18"/>
  <c r="I18" i="18"/>
  <c r="B18" i="18"/>
  <c r="I17" i="18"/>
  <c r="B17" i="18"/>
  <c r="I16" i="18"/>
  <c r="L16" i="18" s="1"/>
  <c r="C21" i="17"/>
  <c r="C13" i="8" s="1"/>
  <c r="I20" i="17"/>
  <c r="I19" i="17"/>
  <c r="I18" i="17"/>
  <c r="I17" i="17"/>
  <c r="I16" i="17"/>
  <c r="L16" i="17" s="1"/>
  <c r="C24" i="16"/>
  <c r="C12" i="8" s="1"/>
  <c r="I23" i="16"/>
  <c r="I22" i="16"/>
  <c r="I21" i="16"/>
  <c r="I20" i="16"/>
  <c r="I19" i="16"/>
  <c r="I18" i="16"/>
  <c r="I17" i="16"/>
  <c r="I16" i="16"/>
  <c r="L16" i="16" s="1"/>
  <c r="C22" i="15"/>
  <c r="C11" i="8" s="1"/>
  <c r="I21" i="15"/>
  <c r="I20" i="15"/>
  <c r="I19" i="15"/>
  <c r="I18" i="15"/>
  <c r="I17" i="15"/>
  <c r="I16" i="15"/>
  <c r="C23" i="14"/>
  <c r="C10" i="8" s="1"/>
  <c r="I22" i="14"/>
  <c r="I21" i="14"/>
  <c r="I20" i="14"/>
  <c r="I19" i="14"/>
  <c r="I18" i="14"/>
  <c r="I17" i="14"/>
  <c r="I22" i="15" l="1"/>
  <c r="B9" i="15" s="1"/>
  <c r="L16" i="15"/>
  <c r="I23" i="14"/>
  <c r="B9" i="14" s="1"/>
  <c r="C15" i="8"/>
  <c r="I21" i="17"/>
  <c r="B9" i="17" s="1"/>
  <c r="B11" i="8"/>
  <c r="B10" i="8"/>
  <c r="I24" i="16"/>
  <c r="I32" i="18"/>
  <c r="B13" i="8" l="1"/>
  <c r="B9" i="16"/>
  <c r="B12" i="8"/>
  <c r="C20" i="8" s="1"/>
  <c r="B9" i="18"/>
  <c r="B14" i="8"/>
  <c r="B20" i="8" l="1"/>
  <c r="I23" i="19" s="1"/>
  <c r="B15" i="8"/>
  <c r="E11" i="8"/>
  <c r="C25" i="8"/>
  <c r="B25" i="8" l="1"/>
  <c r="C48" i="11"/>
  <c r="IV15" i="11"/>
  <c r="B1" i="11"/>
  <c r="A1" i="11"/>
  <c r="H46" i="11" s="1"/>
  <c r="I46" i="11" s="1"/>
  <c r="A1" i="5"/>
  <c r="B1" i="5"/>
  <c r="C5" i="8"/>
  <c r="C6" i="8"/>
  <c r="A1" i="4"/>
  <c r="H22" i="4" s="1"/>
  <c r="I22" i="4" s="1"/>
  <c r="B1" i="4"/>
  <c r="C7" i="8"/>
  <c r="B1" i="6"/>
  <c r="A1" i="6"/>
  <c r="H17" i="6" s="1"/>
  <c r="I17" i="6" s="1"/>
  <c r="A1" i="3"/>
  <c r="H23" i="3" s="1"/>
  <c r="I23" i="3" s="1"/>
  <c r="B1" i="2"/>
  <c r="C4" i="8"/>
  <c r="B1" i="3"/>
  <c r="IV16" i="5"/>
  <c r="F12" i="3"/>
  <c r="H19" i="7"/>
  <c r="H20" i="7"/>
  <c r="I20" i="7"/>
  <c r="H18" i="7"/>
  <c r="I18" i="7" s="1"/>
  <c r="I21" i="7" s="1"/>
  <c r="B11" i="7" s="1"/>
  <c r="B1" i="7"/>
  <c r="I18" i="2"/>
  <c r="H17" i="2"/>
  <c r="E3" i="9"/>
  <c r="D3" i="9"/>
  <c r="T21" i="7"/>
  <c r="N21" i="7"/>
  <c r="C21" i="7"/>
  <c r="I19" i="7"/>
  <c r="T21" i="6"/>
  <c r="E4" i="9" s="1"/>
  <c r="N21" i="6"/>
  <c r="D4" i="9" s="1"/>
  <c r="T23" i="4"/>
  <c r="E7" i="9"/>
  <c r="N23" i="4"/>
  <c r="D7" i="9" s="1"/>
  <c r="U25" i="3"/>
  <c r="E5" i="9" s="1"/>
  <c r="O25" i="3"/>
  <c r="D5" i="9" s="1"/>
  <c r="T19" i="2"/>
  <c r="E6" i="9" s="1"/>
  <c r="N19" i="2"/>
  <c r="D6" i="9" s="1"/>
  <c r="C3" i="8"/>
  <c r="H18" i="5" l="1"/>
  <c r="I18" i="5" s="1"/>
  <c r="H30" i="5"/>
  <c r="I30" i="5" s="1"/>
  <c r="H31" i="5"/>
  <c r="I31" i="5" s="1"/>
  <c r="I17" i="2"/>
  <c r="K17" i="2"/>
  <c r="H19" i="6"/>
  <c r="I19" i="6" s="1"/>
  <c r="H18" i="6"/>
  <c r="I18" i="6" s="1"/>
  <c r="H20" i="4"/>
  <c r="I20" i="4" s="1"/>
  <c r="H21" i="4"/>
  <c r="I21" i="4" s="1"/>
  <c r="H19" i="11"/>
  <c r="I19" i="11" s="1"/>
  <c r="H27" i="11"/>
  <c r="I27" i="11" s="1"/>
  <c r="H35" i="11"/>
  <c r="I35" i="11" s="1"/>
  <c r="H43" i="11"/>
  <c r="I43" i="11" s="1"/>
  <c r="H25" i="5"/>
  <c r="I25" i="5" s="1"/>
  <c r="H32" i="5"/>
  <c r="I32" i="5" s="1"/>
  <c r="H21" i="11"/>
  <c r="I21" i="11" s="1"/>
  <c r="H29" i="11"/>
  <c r="I29" i="11" s="1"/>
  <c r="H37" i="11"/>
  <c r="I37" i="11" s="1"/>
  <c r="H45" i="11"/>
  <c r="I45" i="11" s="1"/>
  <c r="H29" i="5"/>
  <c r="I29" i="5" s="1"/>
  <c r="H21" i="5"/>
  <c r="I21" i="5" s="1"/>
  <c r="H23" i="11"/>
  <c r="I23" i="11" s="1"/>
  <c r="H31" i="11"/>
  <c r="I31" i="11" s="1"/>
  <c r="H39" i="11"/>
  <c r="I39" i="11" s="1"/>
  <c r="H47" i="11"/>
  <c r="I47" i="11" s="1"/>
  <c r="H24" i="5"/>
  <c r="I24" i="5" s="1"/>
  <c r="H28" i="5"/>
  <c r="I28" i="5" s="1"/>
  <c r="H20" i="5"/>
  <c r="I20" i="5" s="1"/>
  <c r="H17" i="11"/>
  <c r="I17" i="11" s="1"/>
  <c r="H25" i="11"/>
  <c r="I25" i="11" s="1"/>
  <c r="H33" i="11"/>
  <c r="I33" i="11" s="1"/>
  <c r="H41" i="11"/>
  <c r="I41" i="11" s="1"/>
  <c r="H16" i="11"/>
  <c r="I16" i="11" s="1"/>
  <c r="H18" i="11"/>
  <c r="I18" i="11" s="1"/>
  <c r="H20" i="11"/>
  <c r="I20" i="11" s="1"/>
  <c r="H22" i="11"/>
  <c r="I22" i="11" s="1"/>
  <c r="H24" i="11"/>
  <c r="I24" i="11" s="1"/>
  <c r="H26" i="11"/>
  <c r="I26" i="11" s="1"/>
  <c r="H28" i="11"/>
  <c r="I28" i="11" s="1"/>
  <c r="H30" i="11"/>
  <c r="I30" i="11" s="1"/>
  <c r="H32" i="11"/>
  <c r="I32" i="11" s="1"/>
  <c r="H34" i="11"/>
  <c r="I34" i="11" s="1"/>
  <c r="H36" i="11"/>
  <c r="I36" i="11" s="1"/>
  <c r="H38" i="11"/>
  <c r="I38" i="11" s="1"/>
  <c r="H40" i="11"/>
  <c r="I40" i="11" s="1"/>
  <c r="H42" i="11"/>
  <c r="I42" i="11" s="1"/>
  <c r="H44" i="11"/>
  <c r="I44" i="11" s="1"/>
  <c r="H27" i="5"/>
  <c r="I27" i="5" s="1"/>
  <c r="H23" i="5"/>
  <c r="I23" i="5" s="1"/>
  <c r="H19" i="5"/>
  <c r="I19" i="5" s="1"/>
  <c r="H33" i="5"/>
  <c r="I33" i="5" s="1"/>
  <c r="H26" i="5"/>
  <c r="I26" i="5" s="1"/>
  <c r="H22" i="5"/>
  <c r="I22" i="5" s="1"/>
  <c r="H17" i="5"/>
  <c r="I17" i="5" s="1"/>
  <c r="I19" i="2"/>
  <c r="B10" i="2" s="1"/>
  <c r="H19" i="4"/>
  <c r="I19" i="4" s="1"/>
  <c r="H17" i="3"/>
  <c r="I17" i="3" s="1"/>
  <c r="H20" i="6"/>
  <c r="I20" i="6" s="1"/>
  <c r="H18" i="4"/>
  <c r="I18" i="4" s="1"/>
  <c r="H17" i="4"/>
  <c r="H19" i="3"/>
  <c r="I19" i="3" s="1"/>
  <c r="H24" i="3"/>
  <c r="I24" i="3" s="1"/>
  <c r="C8" i="8"/>
  <c r="C17" i="19" s="1"/>
  <c r="H21" i="3"/>
  <c r="I21" i="3" s="1"/>
  <c r="H22" i="3"/>
  <c r="I22" i="3" s="1"/>
  <c r="H18" i="3"/>
  <c r="I18" i="3" s="1"/>
  <c r="H20" i="3"/>
  <c r="I20" i="3" s="1"/>
  <c r="I25" i="3" l="1"/>
  <c r="C21" i="19"/>
  <c r="I17" i="19"/>
  <c r="I21" i="19" s="1"/>
  <c r="I17" i="4"/>
  <c r="K17" i="4"/>
  <c r="I34" i="5"/>
  <c r="B10" i="5" s="1"/>
  <c r="I48" i="11"/>
  <c r="B9" i="11" s="1"/>
  <c r="I21" i="6"/>
  <c r="B3" i="8"/>
  <c r="B4" i="8"/>
  <c r="I23" i="4" l="1"/>
  <c r="B6" i="8" s="1"/>
  <c r="B10" i="19"/>
  <c r="I25" i="19"/>
  <c r="B7" i="8"/>
  <c r="B10" i="4"/>
  <c r="B5" i="8"/>
  <c r="B10" i="6"/>
  <c r="B10" i="3"/>
  <c r="B8" i="8" l="1"/>
  <c r="E2" i="8" s="1"/>
  <c r="E8" i="8" l="1"/>
  <c r="E10" i="8"/>
  <c r="E12"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s>
  <commentList>
    <comment ref="C16" authorId="0" shapeId="0" xr:uid="{1CDE8826-6903-4F6F-8D1C-BFC36D0B3C5B}">
      <text>
        <r>
          <rPr>
            <b/>
            <sz val="9"/>
            <color indexed="81"/>
            <rFont val="Tahoma"/>
            <family val="2"/>
          </rPr>
          <t>Usuario de Windows:</t>
        </r>
        <r>
          <rPr>
            <sz val="9"/>
            <color indexed="81"/>
            <rFont val="Tahoma"/>
            <family val="2"/>
          </rPr>
          <t xml:space="preserve">
INCLUYE AULA MÓVIL</t>
        </r>
      </text>
    </comment>
    <comment ref="C17" authorId="0" shapeId="0" xr:uid="{F563CA4C-9D74-4FA2-A87B-87706223F7D2}">
      <text>
        <r>
          <rPr>
            <b/>
            <sz val="9"/>
            <color indexed="81"/>
            <rFont val="Tahoma"/>
            <family val="2"/>
          </rPr>
          <t>Usuario de Windows:</t>
        </r>
        <r>
          <rPr>
            <sz val="9"/>
            <color indexed="81"/>
            <rFont val="Tahoma"/>
            <family val="2"/>
          </rPr>
          <t xml:space="preserve">
NECESIDAD 2, SI NO HAY CONFINAMIENTO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Usuario de Windows</author>
  </authors>
  <commentList>
    <comment ref="C18" authorId="0" shapeId="0" xr:uid="{B5BA6A92-77C7-4811-93C0-9ACCC8C89496}">
      <text>
        <r>
          <rPr>
            <b/>
            <sz val="9"/>
            <color indexed="81"/>
            <rFont val="Tahoma"/>
            <family val="2"/>
          </rPr>
          <t>Usuario de Windows:</t>
        </r>
        <r>
          <rPr>
            <sz val="9"/>
            <color indexed="81"/>
            <rFont val="Tahoma"/>
            <family val="2"/>
          </rPr>
          <t xml:space="preserve">
1 ARTESANIAS
2 SANDALIAS
</t>
        </r>
      </text>
    </comment>
    <comment ref="J30" authorId="0" shapeId="0" xr:uid="{CE3E8DFF-9B19-4C76-A114-10A796FA5B76}">
      <text>
        <r>
          <rPr>
            <b/>
            <sz val="9"/>
            <color indexed="81"/>
            <rFont val="Tahoma"/>
            <family val="2"/>
          </rPr>
          <t>Usuario de Windows:</t>
        </r>
        <r>
          <rPr>
            <sz val="9"/>
            <color indexed="81"/>
            <rFont val="Tahoma"/>
            <family val="2"/>
          </rPr>
          <t xml:space="preserve">
PERFIL TCO CONTABILIZACIÓN
COMPETENCIA. Reconocer recursos financieros de acuerdo con metodología y normativa</t>
        </r>
      </text>
    </comment>
  </commentList>
</comments>
</file>

<file path=xl/sharedStrings.xml><?xml version="1.0" encoding="utf-8"?>
<sst xmlns="http://schemas.openxmlformats.org/spreadsheetml/2006/main" count="1752" uniqueCount="638">
  <si>
    <t>TIT-PRES</t>
  </si>
  <si>
    <t>TIT-VIRT</t>
  </si>
  <si>
    <t>TRANSV</t>
  </si>
  <si>
    <t>TOTAL</t>
  </si>
  <si>
    <t>ANEXO 2</t>
  </si>
  <si>
    <t>PLAN DE CONTRATACIÓN DE INSTRUCTORES AÑO 2021
PROGRAMACION REGULAR - SEGUIMIENTO A ETAPA PRODUCTIVA VIRTUAL Y PRESENCIAL</t>
  </si>
  <si>
    <t>Regional:  CAUCA</t>
  </si>
  <si>
    <t xml:space="preserve">CDP No. </t>
  </si>
  <si>
    <t>Centro: COMERCIO Y SERVICIOS</t>
  </si>
  <si>
    <t>Rubro:</t>
  </si>
  <si>
    <t>Periodo:  2021</t>
  </si>
  <si>
    <t xml:space="preserve">Acta No. </t>
  </si>
  <si>
    <t>Tope global programado</t>
  </si>
  <si>
    <t>Menos Horas presente plan</t>
  </si>
  <si>
    <t>Elaborado por:</t>
  </si>
  <si>
    <t>Saldo</t>
  </si>
  <si>
    <t>Nombre:</t>
  </si>
  <si>
    <t>SUBDIRECTOR DE CENTRO - COORDINADOR MISIONAL - COORDINADOR ACADÉMICO</t>
  </si>
  <si>
    <t>% Utilizado</t>
  </si>
  <si>
    <t>Teléfono:</t>
  </si>
  <si>
    <t>820-5903</t>
  </si>
  <si>
    <t>Nombre del Programa
(TE-TP-TGO)</t>
  </si>
  <si>
    <t>Nombre de la competencia a desarrollar</t>
  </si>
  <si>
    <t>No. De personas a contratar</t>
  </si>
  <si>
    <t>No. De meses a contratar</t>
  </si>
  <si>
    <t>No. De días a contratar</t>
  </si>
  <si>
    <t>Fechas Previstas para la contratación</t>
  </si>
  <si>
    <t>Costo Hora o Costo Honorarios mes (Pesos)</t>
  </si>
  <si>
    <t>Costo Total (Pesos)</t>
  </si>
  <si>
    <r>
      <t xml:space="preserve">OBSERVACIONES 
</t>
    </r>
    <r>
      <rPr>
        <sz val="12"/>
        <rFont val="Cambria"/>
        <family val="1"/>
      </rPr>
      <t>(PERFIL  DEL INSTRUCTOR)</t>
    </r>
  </si>
  <si>
    <t>Inicio
 (D-M-A)</t>
  </si>
  <si>
    <r>
      <rPr>
        <b/>
        <sz val="10"/>
        <rFont val="Cambria"/>
        <family val="1"/>
      </rPr>
      <t>Terminación</t>
    </r>
    <r>
      <rPr>
        <b/>
        <sz val="12"/>
        <rFont val="Cambria"/>
        <family val="1"/>
      </rPr>
      <t xml:space="preserve">
(D-M-A)</t>
    </r>
  </si>
  <si>
    <t>TITULADA PRESENCIAL PANIFICACIÓN
Presencial y/o virtual</t>
  </si>
  <si>
    <t>Competencias técnicas del progama</t>
  </si>
  <si>
    <r>
      <rPr>
        <b/>
        <sz val="11"/>
        <rFont val="Arial"/>
        <family val="2"/>
      </rPr>
      <t>Requisitos Académicos:
Preferiblemente</t>
    </r>
    <r>
      <rPr>
        <sz val="11"/>
        <rFont val="Arial"/>
        <family val="2"/>
      </rPr>
      <t xml:space="preserve">: Ingeniero de Alimentos, profesional en gastronomía o áreas afines.
</t>
    </r>
    <r>
      <rPr>
        <b/>
        <sz val="11"/>
        <rFont val="Arial"/>
        <family val="2"/>
      </rPr>
      <t>Opcional</t>
    </r>
    <r>
      <rPr>
        <sz val="11"/>
        <rFont val="Arial"/>
        <family val="2"/>
      </rPr>
      <t xml:space="preserve">:Técnico en panificación, cocina o afines.
</t>
    </r>
    <r>
      <rPr>
        <b/>
        <i/>
        <sz val="11"/>
        <rFont val="Arial"/>
        <family val="2"/>
      </rPr>
      <t>Experiencia Relacionada</t>
    </r>
    <r>
      <rPr>
        <sz val="11"/>
        <rFont val="Arial"/>
        <family val="2"/>
      </rPr>
      <t xml:space="preserve">: Dieciocho (18) meses estarán relacionados con el ejercicio de empleos, actividades u oficios afines con su profesión objeto de la contratación.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</si>
  <si>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GESTIÓN BANCARIA
Presencial y/o virtual</t>
  </si>
  <si>
    <t>Competencias técnicas del programa</t>
  </si>
  <si>
    <r>
      <rPr>
        <b/>
        <sz val="11"/>
        <rFont val="Arial"/>
        <family val="2"/>
      </rPr>
      <t>Requisitos Académicos:</t>
    </r>
    <r>
      <rPr>
        <sz val="11"/>
        <rFont val="Arial"/>
        <family val="2"/>
      </rPr>
      <t xml:space="preserve">
Preferiblemente: Profesional Universitario en Ciencias Económicas o afines.
Tarjeta profesional.
</t>
    </r>
    <r>
      <rPr>
        <b/>
        <sz val="11"/>
        <rFont val="Arial"/>
        <family val="2"/>
      </rPr>
      <t>Experiencia Relacionada</t>
    </r>
    <r>
      <rPr>
        <sz val="11"/>
        <rFont val="Arial"/>
        <family val="2"/>
      </rPr>
      <t xml:space="preserve">: Dieciocho (18) meses estarán relacionados con el ejercicio de empleos, actividades u oficios afines con su profesión objeto de la contratación.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</si>
  <si>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GESTIÓN CONTABLE Y FINANCIERA
Presencial y/o virtual</t>
  </si>
  <si>
    <r>
      <t xml:space="preserve">Preferiblemente con especialización en finanzas, tributaria, costos o afines; con experiencia y manejo de software contable, financiero y de nómina. Lo mismo que formación en tecnologías de la información y las comunicaciones aplicadas para el desarrollo de las actividades propias del área contable y financiera:
</t>
    </r>
    <r>
      <rPr>
        <b/>
        <sz val="12"/>
        <rFont val="Arial"/>
        <family val="2"/>
      </rPr>
      <t>Alternativa 1.
Requisitos Académicos:</t>
    </r>
    <r>
      <rPr>
        <sz val="12"/>
        <rFont val="Arial"/>
        <family val="2"/>
      </rPr>
      <t xml:space="preserve">
Profesional Universitarios o Tecnólogo en Contaduría pública, finanzas o  afines.
Opcional: Tecnólogo en Contaduría pública, finanzas, administración de empresas, economía, o afines.
Tarjeta profesional.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r>
      <rPr>
        <b/>
        <sz val="12"/>
        <rFont val="Arial"/>
        <family val="2"/>
      </rPr>
      <t xml:space="preserve">
Alternativa 2.
Requisitos Académicos:</t>
    </r>
    <r>
      <rPr>
        <sz val="12"/>
        <rFont val="Arial"/>
        <family val="2"/>
      </rPr>
      <t xml:space="preserve">
Título de técnico profesional en: Contaduría pública, finanzas, administración de empresas, economía, o afines.
</t>
    </r>
    <r>
      <rPr>
        <b/>
        <i/>
        <sz val="12"/>
        <rFont val="Arial"/>
        <family val="2"/>
      </rPr>
      <t>Experiencia Relacionada</t>
    </r>
    <r>
      <rPr>
        <sz val="12"/>
        <rFont val="Arial"/>
        <family val="2"/>
      </rPr>
      <t xml:space="preserve">: Treinta (30)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</si>
  <si>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TITULADA PRESENCIAL
GESTIÓN ADMINISTRATIVA
GESTIÓN EMPRESARIAL
GESTIÓN DEL TALENTO HUMANO
Presencial y/o virtual</t>
  </si>
  <si>
    <r>
      <rPr>
        <b/>
        <sz val="11"/>
        <rFont val="Arial"/>
        <family val="2"/>
      </rPr>
      <t>Alternativa 1
Requisitos Académicos:</t>
    </r>
    <r>
      <rPr>
        <sz val="11"/>
        <rFont val="Arial"/>
        <family val="2"/>
      </rPr>
      <t xml:space="preserve">
Profesional en Administrador de empresas, gestión empresarial, ciencias administrativas o afines, preferiblemente especialista y/o actualización en servicio al cliente.
Tarjeta profesional.
</t>
    </r>
    <r>
      <rPr>
        <b/>
        <i/>
        <sz val="11"/>
        <rFont val="Arial"/>
        <family val="2"/>
      </rPr>
      <t>Experiencia Relacionada:</t>
    </r>
    <r>
      <rPr>
        <sz val="11"/>
        <rFont val="Arial"/>
        <family val="2"/>
      </rPr>
      <t xml:space="preserve"> Dieciocho (18) meses estarán relacionados con el ejercicio de empleos, actividades u oficios afines con su profesión objeto de la contratación.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r>
      <rPr>
        <b/>
        <sz val="11"/>
        <rFont val="Arial"/>
        <family val="2"/>
      </rPr>
      <t>Alternativa 2
Requisitos Académicos:</t>
    </r>
    <r>
      <rPr>
        <sz val="11"/>
        <rFont val="Arial"/>
        <family val="2"/>
      </rPr>
      <t xml:space="preserve">
Tecnólogo en Gestión Empresarial o áreas afines o cuatro (4) años de estudios universitarios en mercadeo, logística o áreas afines.
</t>
    </r>
    <r>
      <rPr>
        <b/>
        <sz val="11"/>
        <rFont val="Arial"/>
        <family val="2"/>
      </rPr>
      <t>Experiencia Relacionada</t>
    </r>
    <r>
      <rPr>
        <sz val="11"/>
        <rFont val="Arial"/>
        <family val="2"/>
      </rPr>
      <t xml:space="preserve">: Treinta (30) meses estarán relacionados con el ejercicio de empleos, actividades u oficios afines con su profesión objeto de la contratación.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</si>
  <si>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GESTIÓN DOCUMENTAL
Presencial y/o virtual</t>
  </si>
  <si>
    <r>
      <rPr>
        <b/>
        <sz val="12"/>
        <rFont val="Arial"/>
        <family val="2"/>
      </rPr>
      <t>Requisitos Académicos:
Preferiblemente</t>
    </r>
    <r>
      <rPr>
        <sz val="12"/>
        <rFont val="Arial"/>
        <family val="2"/>
      </rPr>
      <t xml:space="preserve">: Profesiona en Ciencias de la Información y la Documentación o Archivística; Tarjeta profesional.
</t>
    </r>
    <r>
      <rPr>
        <b/>
        <sz val="12"/>
        <rFont val="Arial"/>
        <family val="2"/>
      </rPr>
      <t>Opcional</t>
    </r>
    <r>
      <rPr>
        <sz val="12"/>
        <rFont val="Arial"/>
        <family val="2"/>
      </rPr>
      <t xml:space="preserve">: Egresados SENA con título de Tecnólogo en gestión documental o técnico profesional en archivo; Tarjeta profesional.
</t>
    </r>
    <r>
      <rPr>
        <b/>
        <sz val="12"/>
        <rFont val="Arial"/>
        <family val="2"/>
      </rPr>
      <t xml:space="preserve">Experiencia Relacionada: </t>
    </r>
    <r>
      <rPr>
        <sz val="12"/>
        <rFont val="Arial"/>
        <family val="2"/>
      </rPr>
      <t>Dieciocho (18) meses estarán relacionados con el ejercicio de empleos, actividades u oficios afines con su profesión objeto de la contratación.</t>
    </r>
    <r>
      <rPr>
        <b/>
        <sz val="12"/>
        <rFont val="Arial"/>
        <family val="2"/>
      </rPr>
      <t xml:space="preserve">
Experiencia Docente: </t>
    </r>
    <r>
      <rPr>
        <sz val="12"/>
        <rFont val="Arial"/>
        <family val="2"/>
      </rPr>
      <t xml:space="preserve">Seis (6) meses en el ejercicio de las actividades de divulgación del conocimiento obtenida en instituciones educativas debidamente reconocidas.
</t>
    </r>
  </si>
  <si>
    <r>
      <t xml:space="preserve">TITULADA PRESENCIAL
COCINA
Presencial y/o virtual
</t>
    </r>
    <r>
      <rPr>
        <sz val="11"/>
        <rFont val="Arial"/>
        <family val="2"/>
      </rPr>
      <t>50% FORMACIÓN
50% SEGUIMIENTO ETAPA PRODUCTIVA</t>
    </r>
  </si>
  <si>
    <r>
      <rPr>
        <b/>
        <sz val="11"/>
        <rFont val="Arial"/>
        <family val="2"/>
      </rPr>
      <t>Requisitos Académicos:
Preferiblemente</t>
    </r>
    <r>
      <rPr>
        <sz val="11"/>
        <rFont val="Arial"/>
        <family val="2"/>
      </rPr>
      <t xml:space="preserve">: Profesional en las áreas de gastronomía, cocina, alta cocina, culinaria o gestión hotelera.
</t>
    </r>
    <r>
      <rPr>
        <b/>
        <sz val="11"/>
        <rFont val="Arial"/>
        <family val="2"/>
      </rPr>
      <t>Opcional</t>
    </r>
    <r>
      <rPr>
        <sz val="11"/>
        <rFont val="Arial"/>
        <family val="2"/>
      </rPr>
      <t xml:space="preserve">: Tecnólogo y/ técnico en las áreas de cocina, gastronomía, culinaria, gestión hotelera o gestión de alimentos y bebidas.
</t>
    </r>
    <r>
      <rPr>
        <b/>
        <sz val="11"/>
        <rFont val="Arial"/>
        <family val="2"/>
      </rPr>
      <t xml:space="preserve">Experiencia Relacionada: </t>
    </r>
    <r>
      <rPr>
        <sz val="11"/>
        <rFont val="Arial"/>
        <family val="2"/>
      </rPr>
      <t>Dieciocho (18) meses estarán relacionados con el ejercicio de empleos, actividades u oficios afines con su profesión objeto de la contratación.</t>
    </r>
    <r>
      <rPr>
        <b/>
        <sz val="11"/>
        <rFont val="Arial"/>
        <family val="2"/>
      </rPr>
      <t xml:space="preserve">
Experiencia Docente: </t>
    </r>
    <r>
      <rPr>
        <sz val="11"/>
        <rFont val="Arial"/>
        <family val="2"/>
      </rPr>
      <t xml:space="preserve">Seis (6) meses en el ejercicio de las actividades de divulgación del conocimiento obtenida en instituciones educativas debidamente reconocidas.
</t>
    </r>
  </si>
  <si>
    <t>TITULADA PRESENCIAL
SISTEMAS
Presencial y/o virtual</t>
  </si>
  <si>
    <r>
      <rPr>
        <b/>
        <sz val="12"/>
        <rFont val="Arial"/>
        <family val="2"/>
      </rPr>
      <t>Requisitos Académicos:
Preferiblemente</t>
    </r>
    <r>
      <rPr>
        <sz val="12"/>
        <rFont val="Arial"/>
        <family val="2"/>
      </rPr>
      <t xml:space="preserve">: Profesional universitario en desarrollo de Software o Ingeniero de Sistemas.
</t>
    </r>
    <r>
      <rPr>
        <b/>
        <sz val="12"/>
        <rFont val="Arial"/>
        <family val="2"/>
      </rPr>
      <t>Opcional</t>
    </r>
    <r>
      <rPr>
        <sz val="12"/>
        <rFont val="Arial"/>
        <family val="2"/>
      </rPr>
      <t xml:space="preserve">: Tecnologo en Análisis, diseño y desarrollo de software o afines; Tarjeta profesional.
</t>
    </r>
    <r>
      <rPr>
        <b/>
        <sz val="12"/>
        <rFont val="Arial"/>
        <family val="2"/>
      </rPr>
      <t xml:space="preserve">Experiencia Relacionada: </t>
    </r>
    <r>
      <rPr>
        <sz val="12"/>
        <rFont val="Arial"/>
        <family val="2"/>
      </rPr>
      <t>Dieciocho (18) meses estarán relacionados con el ejercicio de empleos, actividades u oficios afines con su profesión objeto de la contratación.</t>
    </r>
    <r>
      <rPr>
        <b/>
        <sz val="12"/>
        <rFont val="Arial"/>
        <family val="2"/>
      </rPr>
      <t xml:space="preserve">
Experiencia Docente: </t>
    </r>
    <r>
      <rPr>
        <sz val="12"/>
        <rFont val="Arial"/>
        <family val="2"/>
      </rPr>
      <t xml:space="preserve">Seis (6) meses en el ejercicio de las actividades de divulgación del conocimiento obtenida en instituciones educativas debidamente reconocidas.
</t>
    </r>
  </si>
  <si>
    <t>TITULADA PRESENCIAL
ANÁLISI, DISEÑO Y DESARROLLO DE SOFTWARE
Presencial y/o virtual</t>
  </si>
  <si>
    <r>
      <rPr>
        <b/>
        <sz val="11"/>
        <rFont val="Arial"/>
        <family val="2"/>
      </rPr>
      <t>Opción 1</t>
    </r>
    <r>
      <rPr>
        <sz val="11"/>
        <rFont val="Arial"/>
        <family val="2"/>
      </rPr>
      <t xml:space="preserve">: 
</t>
    </r>
    <r>
      <rPr>
        <b/>
        <sz val="11"/>
        <rFont val="Arial"/>
        <family val="2"/>
      </rPr>
      <t>Requisitos Académicos:</t>
    </r>
    <r>
      <rPr>
        <sz val="11"/>
        <rFont val="Arial"/>
        <family val="2"/>
      </rPr>
      <t xml:space="preserve">
Profesional universitario en desarrollo de Software o Ingeniero de Sistemas.
</t>
    </r>
    <r>
      <rPr>
        <b/>
        <sz val="11"/>
        <rFont val="Arial"/>
        <family val="2"/>
      </rPr>
      <t>Experiencia Relacionada</t>
    </r>
    <r>
      <rPr>
        <sz val="11"/>
        <rFont val="Arial"/>
        <family val="2"/>
      </rPr>
      <t xml:space="preserve">: Dieciocho (18) meses estarán relacionados con el ejercicio de empleos, actividades u oficios afines con el desarrollo de software.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r>
      <rPr>
        <b/>
        <sz val="11"/>
        <rFont val="Arial"/>
        <family val="2"/>
      </rPr>
      <t>Opción 2</t>
    </r>
    <r>
      <rPr>
        <sz val="11"/>
        <rFont val="Arial"/>
        <family val="2"/>
      </rPr>
      <t xml:space="preserve">: 
</t>
    </r>
    <r>
      <rPr>
        <b/>
        <sz val="11"/>
        <rFont val="Arial"/>
        <family val="2"/>
      </rPr>
      <t>Requisitos Académicos:</t>
    </r>
    <r>
      <rPr>
        <sz val="11"/>
        <rFont val="Arial"/>
        <family val="2"/>
      </rPr>
      <t xml:space="preserve">
Tecnologo en Análisis, diseño y desarrollo de software o afines.
Tarjeta profesional.
</t>
    </r>
    <r>
      <rPr>
        <b/>
        <sz val="11"/>
        <rFont val="Arial"/>
        <family val="2"/>
      </rPr>
      <t>Experiencia Relacionada</t>
    </r>
    <r>
      <rPr>
        <sz val="11"/>
        <rFont val="Arial"/>
        <family val="2"/>
      </rPr>
      <t xml:space="preserve">: Treinta (30) meses estarán relacionados con el ejercicio de empleos, actividades u oficios afines con el desarrollo de software.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</si>
  <si>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Competencias técnicas del progama y Formación Complementaria</t>
  </si>
  <si>
    <r>
      <rPr>
        <b/>
        <sz val="11"/>
        <rFont val="Arial"/>
        <family val="2"/>
      </rPr>
      <t>Requisitos Académicos:
Opción 1.</t>
    </r>
    <r>
      <rPr>
        <sz val="11"/>
        <rFont val="Arial"/>
        <family val="2"/>
      </rPr>
      <t xml:space="preserve"> Ingeniero industrial, Agroindustrial y  ciencias afines. 
</t>
    </r>
    <r>
      <rPr>
        <b/>
        <sz val="11"/>
        <rFont val="Arial"/>
        <family val="2"/>
      </rPr>
      <t>Opción 2</t>
    </r>
    <r>
      <rPr>
        <sz val="11"/>
        <rFont val="Arial"/>
        <family val="2"/>
      </rPr>
      <t xml:space="preserve">. Tecnólogo en Logística.
</t>
    </r>
    <r>
      <rPr>
        <b/>
        <sz val="11"/>
        <rFont val="Arial"/>
        <family val="2"/>
      </rPr>
      <t>Opción 3</t>
    </r>
    <r>
      <rPr>
        <sz val="11"/>
        <rFont val="Arial"/>
        <family val="2"/>
      </rPr>
      <t xml:space="preserve">. Seis (6) semestres o su equivalente en Ingeniería industrial. 
</t>
    </r>
    <r>
      <rPr>
        <b/>
        <sz val="11"/>
        <rFont val="Arial"/>
        <family val="2"/>
      </rPr>
      <t>Opción 4</t>
    </r>
    <r>
      <rPr>
        <sz val="11"/>
        <rFont val="Arial"/>
        <family val="2"/>
      </rPr>
      <t xml:space="preserve">. Profesiones afines, Certificación laboral en normas de competencia laboral relacionadas con la titulación
de Dirección de compras.
</t>
    </r>
    <r>
      <rPr>
        <b/>
        <sz val="11"/>
        <rFont val="Arial"/>
        <family val="2"/>
      </rPr>
      <t>Experiencia Relacionada</t>
    </r>
    <r>
      <rPr>
        <sz val="11"/>
        <rFont val="Arial"/>
        <family val="2"/>
      </rPr>
      <t xml:space="preserve">: Diciocho (18) meses estarán relacionados con el ejercicio de empleos, actividades u oficios afines con su profesión objeto de la contratación.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</si>
  <si>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ENFERMERÍA
Presencial y/o virtual</t>
  </si>
  <si>
    <r>
      <rPr>
        <b/>
        <sz val="12"/>
        <rFont val="Arial"/>
        <family val="2"/>
      </rPr>
      <t>Requisitos Académicos:
Preferiblemente</t>
    </r>
    <r>
      <rPr>
        <sz val="12"/>
        <rFont val="Arial"/>
        <family val="2"/>
      </rPr>
      <t xml:space="preserve">: Profesional en enfermería.
</t>
    </r>
    <r>
      <rPr>
        <b/>
        <sz val="12"/>
        <rFont val="Arial"/>
        <family val="2"/>
      </rPr>
      <t>Opcional</t>
    </r>
    <r>
      <rPr>
        <sz val="12"/>
        <rFont val="Arial"/>
        <family val="2"/>
      </rPr>
      <t xml:space="preserve">: Fisiotepia con posgrado en funciones asistencias y/o Salud Pública.
</t>
    </r>
    <r>
      <rPr>
        <b/>
        <i/>
        <sz val="12"/>
        <rFont val="Arial"/>
        <family val="2"/>
      </rPr>
      <t>Experiencia Relacionada</t>
    </r>
    <r>
      <rPr>
        <sz val="12"/>
        <rFont val="Arial"/>
        <family val="2"/>
      </rPr>
      <t xml:space="preserve">: Diciocho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</si>
  <si>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TITULADA PRESENCIAL
ADMINISTRACIÓN EN SALUD
Presencial y/o virtual</t>
  </si>
  <si>
    <r>
      <rPr>
        <b/>
        <sz val="11"/>
        <rFont val="Arial"/>
        <family val="2"/>
      </rPr>
      <t>Requisitos Académicos:</t>
    </r>
    <r>
      <rPr>
        <sz val="11"/>
        <rFont val="Arial"/>
        <family val="2"/>
      </rPr>
      <t xml:space="preserve">
Profesionales en el área de la salud, Administración en Salud con Especialización Calidad en Salud o Auditoria o Seguridad Social o Gerencia en Salud.
</t>
    </r>
    <r>
      <rPr>
        <b/>
        <sz val="11"/>
        <rFont val="Arial"/>
        <family val="2"/>
      </rPr>
      <t xml:space="preserve">Experiencia Relacionada: </t>
    </r>
    <r>
      <rPr>
        <sz val="11"/>
        <rFont val="Arial"/>
        <family val="2"/>
      </rPr>
      <t>Doce (12) meses estarán relacionados con el ejercicio de empleos, actividades u oficios afines con su profesión objeto de la contratación.</t>
    </r>
    <r>
      <rPr>
        <b/>
        <sz val="11"/>
        <rFont val="Arial"/>
        <family val="2"/>
      </rPr>
      <t xml:space="preserve">
Experiencia Docente: </t>
    </r>
    <r>
      <rPr>
        <sz val="11"/>
        <rFont val="Arial"/>
        <family val="2"/>
      </rPr>
      <t>Doce (12) meses en el ejercicio de las actividades de divulgación del conocimiento obtenida en instituciones educativas debidamente reconocidas.</t>
    </r>
  </si>
  <si>
    <t>TITULADA PRESENCIAL
SALUD PÚBLICA
Presencial y/o virtual</t>
  </si>
  <si>
    <r>
      <rPr>
        <b/>
        <sz val="11"/>
        <rFont val="Arial"/>
        <family val="2"/>
      </rPr>
      <t>Requisitos Académicos:</t>
    </r>
    <r>
      <rPr>
        <sz val="11"/>
        <rFont val="Arial"/>
        <family val="2"/>
      </rPr>
      <t xml:space="preserve">
Profesionales del área de la salud con postgrado en salud pública o epidemiología.
</t>
    </r>
    <r>
      <rPr>
        <b/>
        <sz val="11"/>
        <rFont val="Arial"/>
        <family val="2"/>
      </rPr>
      <t>Experiencia Relacionada</t>
    </r>
    <r>
      <rPr>
        <sz val="11"/>
        <rFont val="Arial"/>
        <family val="2"/>
      </rPr>
      <t xml:space="preserve">: Doce (12) meses estarán relacionados con el ejercicio de empleos, actividades u oficios afines con su profesión objeto de la contratación.
</t>
    </r>
    <r>
      <rPr>
        <b/>
        <sz val="11"/>
        <rFont val="Arial"/>
        <family val="2"/>
      </rPr>
      <t>Experiencia Docente</t>
    </r>
    <r>
      <rPr>
        <sz val="11"/>
        <rFont val="Arial"/>
        <family val="2"/>
      </rPr>
      <t>: Doce (12) meses en el ejercicio de las actividades de divulgación del conocimiento obtenida en instituciones educativas debidamente reconocidas.</t>
    </r>
  </si>
  <si>
    <t>TITULADA PRESENCIAL
ATENCIÓN INTEGRAL A LA PRIMERA INFANCIA
Presencial, Virtual y/o Seguimiento Etapa Productiva</t>
  </si>
  <si>
    <r>
      <rPr>
        <b/>
        <sz val="11"/>
        <rFont val="Arial"/>
        <family val="2"/>
      </rPr>
      <t>Requisitos Académicos:
Opción uno:</t>
    </r>
    <r>
      <rPr>
        <sz val="11"/>
        <rFont val="Arial"/>
        <family val="2"/>
      </rPr>
      <t xml:space="preserve"> Profesional en carreras de formación relacionadas Psicología, Trabajo social, Sociología o afines.
</t>
    </r>
    <r>
      <rPr>
        <b/>
        <sz val="11"/>
        <rFont val="Arial"/>
        <family val="2"/>
      </rPr>
      <t>Opción dos</t>
    </r>
    <r>
      <rPr>
        <sz val="11"/>
        <rFont val="Arial"/>
        <family val="2"/>
      </rPr>
      <t xml:space="preserve">: Profesional con estudios relacionados en ética, bioética o  humanismo.
</t>
    </r>
    <r>
      <rPr>
        <b/>
        <i/>
        <sz val="11"/>
        <rFont val="Arial"/>
        <family val="2"/>
      </rPr>
      <t>Experiencia Relacionada</t>
    </r>
    <r>
      <rPr>
        <sz val="11"/>
        <rFont val="Arial"/>
        <family val="2"/>
      </rPr>
      <t xml:space="preserve">: Dieciocho (18) meses estarán relacionados con el ejercicio de empleos, actividades u oficios afines con su profesión objeto de la contratación.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</si>
  <si>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SERVICIOS FARMACÉUTICOS
Presencial y/o virtual</t>
  </si>
  <si>
    <r>
      <rPr>
        <b/>
        <sz val="11"/>
        <rFont val="Arial"/>
        <family val="2"/>
      </rPr>
      <t>Requisitos Académicos:
Preferiblemente</t>
    </r>
    <r>
      <rPr>
        <sz val="11"/>
        <rFont val="Arial"/>
        <family val="2"/>
      </rPr>
      <t xml:space="preserve">: Químico farmacéutico o profesional en Regencia de farmacia.
</t>
    </r>
    <r>
      <rPr>
        <b/>
        <i/>
        <sz val="11"/>
        <rFont val="Arial"/>
        <family val="2"/>
      </rPr>
      <t>Experiencia Relacionada</t>
    </r>
    <r>
      <rPr>
        <sz val="11"/>
        <rFont val="Arial"/>
        <family val="2"/>
      </rPr>
      <t xml:space="preserve">: Dieciocho (18) meses estarán relacionados con el ejercicio de empleos, actividades u oficios afines con su profesión objeto de la contratación.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r>
      <rPr>
        <b/>
        <sz val="11"/>
        <rFont val="Arial"/>
        <family val="2"/>
      </rPr>
      <t>Opcional</t>
    </r>
    <r>
      <rPr>
        <sz val="11"/>
        <rFont val="Arial"/>
        <family val="2"/>
      </rPr>
      <t xml:space="preserve">:
</t>
    </r>
    <r>
      <rPr>
        <b/>
        <sz val="11"/>
        <rFont val="Arial"/>
        <family val="2"/>
      </rPr>
      <t>Requisitos Académicos:</t>
    </r>
    <r>
      <rPr>
        <sz val="11"/>
        <rFont val="Arial"/>
        <family val="2"/>
      </rPr>
      <t xml:space="preserve">
Tecnología en Regencia de Farmacia
</t>
    </r>
    <r>
      <rPr>
        <b/>
        <i/>
        <sz val="11"/>
        <rFont val="Arial"/>
        <family val="2"/>
      </rPr>
      <t>Experiencia Relacionada</t>
    </r>
    <r>
      <rPr>
        <sz val="11"/>
        <rFont val="Arial"/>
        <family val="2"/>
      </rPr>
      <t xml:space="preserve">: Treinta (30) meses estarán relacionados con el ejercicio de empleos, actividades u oficios afines con su profesión objeto de la contratación.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</si>
  <si>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PELUQUERIA Y CUIDADO ESTÉTICO DE MANOS Y PIES
Presencial y/o virtual</t>
  </si>
  <si>
    <r>
      <rPr>
        <b/>
        <sz val="11"/>
        <rFont val="Arial"/>
        <family val="2"/>
      </rPr>
      <t>Requisitos Académicos:
Preferiblemente</t>
    </r>
    <r>
      <rPr>
        <sz val="11"/>
        <rFont val="Arial"/>
        <family val="2"/>
      </rPr>
      <t xml:space="preserve">: Profesional en peluquería o belleza integral.
</t>
    </r>
    <r>
      <rPr>
        <b/>
        <sz val="11"/>
        <rFont val="Arial"/>
        <family val="2"/>
      </rPr>
      <t>Opcional</t>
    </r>
    <r>
      <rPr>
        <sz val="11"/>
        <rFont val="Arial"/>
        <family val="2"/>
      </rPr>
      <t xml:space="preserve">: Técnico en peluquería o técnico en belleza integral.
</t>
    </r>
    <r>
      <rPr>
        <b/>
        <sz val="11"/>
        <rFont val="Arial"/>
        <family val="2"/>
      </rPr>
      <t>Experiencia Relacionada</t>
    </r>
    <r>
      <rPr>
        <sz val="11"/>
        <rFont val="Arial"/>
        <family val="2"/>
      </rPr>
      <t xml:space="preserve">: Veinticuatro (24) meses estarán relacionados con el ejercicio de empleos, actividades u oficios afines con su profesión objeto de la contratación.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</si>
  <si>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SEGURIDAD VIAL, CONTROL DE TRANSITO Y TRANSPORTE
Presencial y/o virtual</t>
  </si>
  <si>
    <r>
      <rPr>
        <b/>
        <sz val="11"/>
        <rFont val="Arial"/>
        <family val="2"/>
      </rPr>
      <t>Opción uno.
Requisitos Académicos:</t>
    </r>
    <r>
      <rPr>
        <sz val="11"/>
        <rFont val="Arial"/>
        <family val="2"/>
      </rPr>
      <t xml:space="preserve">
Profesional en derecho, investigación judicial.
</t>
    </r>
    <r>
      <rPr>
        <b/>
        <sz val="11"/>
        <rFont val="Arial"/>
        <family val="2"/>
      </rPr>
      <t>Experiencia Relacionada</t>
    </r>
    <r>
      <rPr>
        <sz val="11"/>
        <rFont val="Arial"/>
        <family val="2"/>
      </rPr>
      <t xml:space="preserve">: Doce (12) meses estarán relacionados con el ejercicio de empleos, actividades u oficios afines con su profesión objeto de la contratación.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r>
      <rPr>
        <b/>
        <sz val="11"/>
        <rFont val="Arial"/>
        <family val="2"/>
      </rPr>
      <t>Opción dos:
Requisitos Académicos:</t>
    </r>
    <r>
      <rPr>
        <sz val="11"/>
        <rFont val="Arial"/>
        <family val="2"/>
      </rPr>
      <t xml:space="preserve">
Tecnólogo en investigación judicial y/o criminalística o afines o cuatro (4) años estudios universitarios en derecho, investigación judicial o cuatro (4) años estudios universitarios en ingeniería de transporte, industrial, mecánica, administración de empresas.
</t>
    </r>
    <r>
      <rPr>
        <b/>
        <sz val="11"/>
        <rFont val="Arial"/>
        <family val="2"/>
      </rPr>
      <t>Experiencia Relacionada</t>
    </r>
    <r>
      <rPr>
        <sz val="11"/>
        <rFont val="Arial"/>
        <family val="2"/>
      </rPr>
      <t xml:space="preserve">: Doce (12) meses estarán relacionados con el ejercicio de empleos, actividades u oficios afines con su profesión objeto de la contratación.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</si>
  <si>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TITULADA PRESENCIAL
SERVICIOS DE RESTAURANTE Y BAR 
Presencial y/o virtual</t>
  </si>
  <si>
    <r>
      <rPr>
        <b/>
        <sz val="11"/>
        <rFont val="Arial"/>
        <family val="2"/>
      </rPr>
      <t>Requisitos Académicos:</t>
    </r>
    <r>
      <rPr>
        <sz val="11"/>
        <rFont val="Arial"/>
        <family val="2"/>
      </rPr>
      <t xml:space="preserve">
Preferiblemente: Profesional en hotelería y turismo. 
Opcional: Tecnólogo y/o técnico en mesa y bar o gastronomía.
</t>
    </r>
    <r>
      <rPr>
        <b/>
        <sz val="11"/>
        <rFont val="Arial"/>
        <family val="2"/>
      </rPr>
      <t>Experiencia Relacionada</t>
    </r>
    <r>
      <rPr>
        <sz val="11"/>
        <rFont val="Arial"/>
        <family val="2"/>
      </rPr>
      <t xml:space="preserve">: Doce (12) meses estarán relacionados con el ejercicio de empleos, actividades u oficios afines con su profesión objeto de la contratación.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</si>
  <si>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FERNANDO ALFONSO ESCOBAR QUIRA</t>
  </si>
  <si>
    <t>HAROL ARMANDO ROSERO SALAZAR</t>
  </si>
  <si>
    <t>Mirtha Gilma Espinosa Urbano</t>
  </si>
  <si>
    <t>C.C.  10.530.994</t>
  </si>
  <si>
    <t>C.C. 76.320.134</t>
  </si>
  <si>
    <t>C.C. 27.450.864</t>
  </si>
  <si>
    <t>Subdirector</t>
  </si>
  <si>
    <t>Coordinador  Académico</t>
  </si>
  <si>
    <t>Coordinadora Formación Profesional</t>
  </si>
  <si>
    <t>RUBRO</t>
  </si>
  <si>
    <t xml:space="preserve">1er Pago </t>
  </si>
  <si>
    <t>Último Pago</t>
  </si>
  <si>
    <t>Días</t>
  </si>
  <si>
    <t>MERCADEO
Virtual</t>
  </si>
  <si>
    <r>
      <rPr>
        <b/>
        <sz val="12"/>
        <rFont val="Arial"/>
        <family val="2"/>
      </rPr>
      <t>Alternativa 1
Requisitos Académicos:</t>
    </r>
    <r>
      <rPr>
        <sz val="12"/>
        <rFont val="Arial"/>
        <family val="2"/>
      </rPr>
      <t xml:space="preserve">
Profesional en Administrador de empresas, gestión empresarial, ciencias administrativas o afines, preferiblemente especialista y/o actualización en servicio al cliente; Tarjeta profesional.
</t>
    </r>
    <r>
      <rPr>
        <b/>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sz val="12"/>
        <rFont val="Arial"/>
        <family val="2"/>
      </rPr>
      <t>Experiencia Docente</t>
    </r>
    <r>
      <rPr>
        <sz val="12"/>
        <rFont val="Arial"/>
        <family val="2"/>
      </rPr>
      <t xml:space="preserve">: Seis (6) meses en el ejercicio de las actividades de divulgación del conocimiento obtenida en instituciones educativas debidamente reconocidas.
</t>
    </r>
    <r>
      <rPr>
        <b/>
        <sz val="12"/>
        <rFont val="Arial"/>
        <family val="2"/>
      </rPr>
      <t>Alternativa 2
Requisitos Académicos:</t>
    </r>
    <r>
      <rPr>
        <sz val="12"/>
        <rFont val="Arial"/>
        <family val="2"/>
      </rPr>
      <t xml:space="preserve">
Tecnólogo en Gestión Empresarial o áreas afines o cuatro (4) años de estudios universitarios en mercadeo, logística o áreas afines.
</t>
    </r>
    <r>
      <rPr>
        <b/>
        <sz val="12"/>
        <rFont val="Arial"/>
        <family val="2"/>
      </rPr>
      <t>Experiencia Relacionada</t>
    </r>
    <r>
      <rPr>
        <sz val="12"/>
        <rFont val="Arial"/>
        <family val="2"/>
      </rPr>
      <t xml:space="preserve">: Treinta (30) meses estarán relacionados con el ejercicio de empleos, actividades u oficios afines con su profesión objeto de la contratación.
</t>
    </r>
    <r>
      <rPr>
        <b/>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</si>
  <si>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ANALISIS, DISEÑO Y DESARROLLO DE SOFTWARE
Virtual</t>
  </si>
  <si>
    <r>
      <rPr>
        <b/>
        <sz val="11"/>
        <rFont val="Arial"/>
        <family val="2"/>
      </rPr>
      <t>Opción 1</t>
    </r>
    <r>
      <rPr>
        <sz val="11"/>
        <rFont val="Arial"/>
        <family val="2"/>
      </rPr>
      <t xml:space="preserve">: 
</t>
    </r>
    <r>
      <rPr>
        <b/>
        <sz val="11"/>
        <rFont val="Arial"/>
        <family val="2"/>
      </rPr>
      <t>Requisitos Académicos:</t>
    </r>
    <r>
      <rPr>
        <sz val="11"/>
        <rFont val="Arial"/>
        <family val="2"/>
      </rPr>
      <t xml:space="preserve">
Profesional universitario en desarrollo de Software o Ingeniero de Sistemas.
</t>
    </r>
    <r>
      <rPr>
        <b/>
        <sz val="11"/>
        <rFont val="Arial"/>
        <family val="2"/>
      </rPr>
      <t>Experiencia Relacionada</t>
    </r>
    <r>
      <rPr>
        <sz val="11"/>
        <rFont val="Arial"/>
        <family val="2"/>
      </rPr>
      <t xml:space="preserve">: Dieciocho (18) meses estarán relacionados con el ejercicio de empleos, actividades u oficios afines con el desarrollo de software y/o redes de computadoras.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r>
      <rPr>
        <b/>
        <sz val="11"/>
        <rFont val="Arial"/>
        <family val="2"/>
      </rPr>
      <t>Opción 2</t>
    </r>
    <r>
      <rPr>
        <sz val="11"/>
        <rFont val="Arial"/>
        <family val="2"/>
      </rPr>
      <t xml:space="preserve">: 
</t>
    </r>
    <r>
      <rPr>
        <b/>
        <sz val="11"/>
        <rFont val="Arial"/>
        <family val="2"/>
      </rPr>
      <t>Requisitos Académicos:</t>
    </r>
    <r>
      <rPr>
        <sz val="11"/>
        <rFont val="Arial"/>
        <family val="2"/>
      </rPr>
      <t xml:space="preserve">
Tecnologo en Análisis, diseño y desarrollo de software o afines.
Tarjeta profesional.
</t>
    </r>
    <r>
      <rPr>
        <b/>
        <sz val="11"/>
        <rFont val="Arial"/>
        <family val="2"/>
      </rPr>
      <t>Experiencia Relacionada</t>
    </r>
    <r>
      <rPr>
        <sz val="11"/>
        <rFont val="Arial"/>
        <family val="2"/>
      </rPr>
      <t xml:space="preserve">: Treinta (30) meses estarán relacionados con el ejercicio de empleos, actividades u oficios afines con el desarrollo de software y/o redes de computadoras.
</t>
    </r>
    <r>
      <rPr>
        <b/>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</si>
  <si>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NEGOCIACIÓN INTERNACIONAL
Virtual</t>
  </si>
  <si>
    <r>
      <rPr>
        <b/>
        <sz val="12"/>
        <rFont val="Arial"/>
        <family val="2"/>
      </rPr>
      <t xml:space="preserve">Requisitos Académicos:
</t>
    </r>
    <r>
      <rPr>
        <sz val="12"/>
        <rFont val="Arial"/>
        <family val="2"/>
      </rPr>
      <t xml:space="preserve">Preferiblemente: Profesional universitario en programas de formación relacionados con los procesos de gestión
logística en la cadena de abastecimiento, o con énfasis en planeación de las actividades del mercadeo,
tales como: Ingeniero industrial, Ingeniería de mercados, logística, o alimentos, administradores de
empresas, contabilidad, finanzas y ciencias afines, preferiblemente con especialización en logística o
comercio internacional o negocios internacionales y ciencias afines.
Opcional: Tecnólogo en Negociación Internacional.
</t>
    </r>
    <r>
      <rPr>
        <b/>
        <i/>
        <sz val="12"/>
        <rFont val="Arial"/>
        <family val="2"/>
      </rPr>
      <t>Experiencia Relacionada</t>
    </r>
    <r>
      <rPr>
        <sz val="12"/>
        <rFont val="Arial"/>
        <family val="2"/>
      </rPr>
      <t xml:space="preserve">: Veinticuatro (24) meses estarán relacionados con el ejercicio de empleos, actividades u oficios afines con el desarrollo de software y/o redes de computadoras.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</si>
  <si>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GESTIÓN LOGÍTICA
Virtual</t>
  </si>
  <si>
    <r>
      <rPr>
        <b/>
        <sz val="11"/>
        <rFont val="Arial"/>
        <family val="2"/>
      </rPr>
      <t>Requisitos Académicos:
Opción 1.</t>
    </r>
    <r>
      <rPr>
        <sz val="11"/>
        <rFont val="Arial"/>
        <family val="2"/>
      </rPr>
      <t xml:space="preserve"> Ingeniero industrial, Agroindustrial y  ciencias afines. 
</t>
    </r>
    <r>
      <rPr>
        <b/>
        <sz val="11"/>
        <rFont val="Arial"/>
        <family val="2"/>
      </rPr>
      <t>Opción 2</t>
    </r>
    <r>
      <rPr>
        <sz val="11"/>
        <rFont val="Arial"/>
        <family val="2"/>
      </rPr>
      <t xml:space="preserve">. Tecnólogo en Logística.
</t>
    </r>
    <r>
      <rPr>
        <b/>
        <sz val="11"/>
        <rFont val="Arial"/>
        <family val="2"/>
      </rPr>
      <t>Opción 3</t>
    </r>
    <r>
      <rPr>
        <sz val="11"/>
        <rFont val="Arial"/>
        <family val="2"/>
      </rPr>
      <t xml:space="preserve">. Seis (6) semestres o su equivalente en Ingeniería industrial. 
</t>
    </r>
    <r>
      <rPr>
        <b/>
        <sz val="11"/>
        <rFont val="Arial"/>
        <family val="2"/>
      </rPr>
      <t>Opción 4</t>
    </r>
    <r>
      <rPr>
        <sz val="11"/>
        <rFont val="Arial"/>
        <family val="2"/>
      </rPr>
      <t xml:space="preserve">. Profesiones afines, Certificación laboral en normas de competencia laboral relacionadas con la titulación
de Dirección de compras.
</t>
    </r>
    <r>
      <rPr>
        <b/>
        <i/>
        <sz val="11"/>
        <rFont val="Arial"/>
        <family val="2"/>
      </rPr>
      <t>Experiencia Relacionada</t>
    </r>
    <r>
      <rPr>
        <sz val="11"/>
        <rFont val="Arial"/>
        <family val="2"/>
      </rPr>
      <t xml:space="preserve">: Dieciocho (18) meses estarán relacionados con el ejercicio de empleos, actividades u oficios afines con el desarrollo de software y/o redes de computadoras.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</si>
  <si>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GUIANZA TURISTICA
A distancia</t>
  </si>
  <si>
    <r>
      <rPr>
        <b/>
        <sz val="12"/>
        <rFont val="Arial"/>
        <family val="2"/>
      </rPr>
      <t>Requisitos Académicos:</t>
    </r>
    <r>
      <rPr>
        <sz val="12"/>
        <rFont val="Arial"/>
        <family val="2"/>
      </rPr>
      <t xml:space="preserve">
Preferiblemente: Profesional en Administración turística y hotelera, Hotelería y turismo.
Opcional: Tecnólogo en organización de eventos y/o
Tecnólogo en gestión hotelera.
</t>
    </r>
    <r>
      <rPr>
        <b/>
        <i/>
        <sz val="12"/>
        <rFont val="Arial"/>
        <family val="2"/>
      </rPr>
      <t>Experiencia Relacionada</t>
    </r>
    <r>
      <rPr>
        <sz val="12"/>
        <rFont val="Arial"/>
        <family val="2"/>
      </rPr>
      <t xml:space="preserve">: Dieciocho (18) meses estarán relacionados con el ejercicio de empleos, actividades u oficios afines con el desarrollo de software y/o redes de computadoras.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</si>
  <si>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PROYECCION DE ADICIONES</t>
  </si>
  <si>
    <t>Terminación
(D-M-A)</t>
  </si>
  <si>
    <t>SEGUIMIENTO A ETAPA PRODUCTIVA
(AREA ADMINISTRATIVA)</t>
  </si>
  <si>
    <r>
      <rPr>
        <b/>
        <sz val="12"/>
        <rFont val="Arial"/>
        <family val="2"/>
      </rPr>
      <t>Alternativa 1
Requisitos Académicos:</t>
    </r>
    <r>
      <rPr>
        <sz val="12"/>
        <rFont val="Arial"/>
        <family val="2"/>
      </rPr>
      <t xml:space="preserve">
Profesional en Administrador de empresas, gestión empresarial, ciencias administrativas o afines, preferiblemente especialista y/o actualización en servicio al cliente; Tarjeta profesional.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r>
      <rPr>
        <b/>
        <sz val="12"/>
        <rFont val="Arial"/>
        <family val="2"/>
      </rPr>
      <t>Alternativa 2
Requisitos Académicos:</t>
    </r>
    <r>
      <rPr>
        <sz val="12"/>
        <rFont val="Arial"/>
        <family val="2"/>
      </rPr>
      <t xml:space="preserve">
Tecnólogo en Gestión Empresarial o áreas afines o cuatro (4) años de estudios universitarios en mercadeo, logística o áreas afines.
</t>
    </r>
    <r>
      <rPr>
        <b/>
        <i/>
        <sz val="12"/>
        <rFont val="Arial"/>
        <family val="2"/>
      </rPr>
      <t>Experiencia Relacionada</t>
    </r>
    <r>
      <rPr>
        <sz val="12"/>
        <rFont val="Arial"/>
        <family val="2"/>
      </rPr>
      <t xml:space="preserve">: Treinta (30)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</si>
  <si>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SEGUIMIENTO A ETAPA PRODUCTIVA
(AREA ARCHIVO)</t>
  </si>
  <si>
    <r>
      <rPr>
        <b/>
        <sz val="12"/>
        <rFont val="Arial"/>
        <family val="2"/>
      </rPr>
      <t>Requisitos Académicos:
Preferiblemente</t>
    </r>
    <r>
      <rPr>
        <sz val="12"/>
        <rFont val="Arial"/>
        <family val="2"/>
      </rPr>
      <t xml:space="preserve">: Profesiona en Ciencias de la Información y la Documentación o Archivística; Tarjeta profesional.
</t>
    </r>
    <r>
      <rPr>
        <b/>
        <sz val="12"/>
        <rFont val="Arial"/>
        <family val="2"/>
      </rPr>
      <t>Opcional</t>
    </r>
    <r>
      <rPr>
        <sz val="12"/>
        <rFont val="Arial"/>
        <family val="2"/>
      </rPr>
      <t xml:space="preserve">: Egresados SENA con título de Tecnólogo en gestión documental o técnico profesional en archivo; Tarjeta profesional.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</si>
  <si>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 xml:space="preserve">C.C.  10.530.994 </t>
  </si>
  <si>
    <t>No. de personas a contratar</t>
  </si>
  <si>
    <t>No. de meses a contratar</t>
  </si>
  <si>
    <t>No. de días a contratar</t>
  </si>
  <si>
    <t>TODOS LOS PROGRAMAS
(TRANSVERSAL
ÉTICA)
Presencial y/o virtual</t>
  </si>
  <si>
    <t>ÉTICA PARA LA CONSTRUCCIÓN DE UNA CULTURA DE PAZ</t>
  </si>
  <si>
    <r>
      <rPr>
        <b/>
        <sz val="12"/>
        <rFont val="Arial"/>
        <family val="2"/>
      </rPr>
      <t xml:space="preserve">Requisitos Académicos:
Preferiblemente: </t>
    </r>
    <r>
      <rPr>
        <sz val="12"/>
        <rFont val="Arial"/>
        <family val="2"/>
      </rPr>
      <t xml:space="preserve">Licenciado en educación física o profesional en ciencias del deporte.
</t>
    </r>
    <r>
      <rPr>
        <b/>
        <sz val="12"/>
        <rFont val="Arial"/>
        <family val="2"/>
      </rPr>
      <t>Opcional</t>
    </r>
    <r>
      <rPr>
        <sz val="12"/>
        <rFont val="Arial"/>
        <family val="2"/>
      </rPr>
      <t xml:space="preserve">: Tecnólogo en actividad física o entrenamiento deportivo con Especialización tecnológica relacionada con el área de conocimiento.
</t>
    </r>
    <r>
      <rPr>
        <b/>
        <i/>
        <sz val="12"/>
        <rFont val="Arial"/>
        <family val="2"/>
      </rPr>
      <t>Experiencia Relacionada</t>
    </r>
    <r>
      <rPr>
        <sz val="12"/>
        <rFont val="Arial"/>
        <family val="2"/>
      </rPr>
      <t xml:space="preserve">: Doce (12) meses estarán relacionados con el ejercicio de empleos, actividades u oficios afines con su profesión objeto de la contratación.
</t>
    </r>
    <r>
      <rPr>
        <b/>
        <i/>
        <sz val="12"/>
        <rFont val="Arial"/>
        <family val="2"/>
      </rPr>
      <t>Experiencia Docente</t>
    </r>
    <r>
      <rPr>
        <sz val="12"/>
        <rFont val="Arial"/>
        <family val="2"/>
      </rPr>
      <t xml:space="preserve">: Doce (12) meses en el ejercicio de las actividades de divulgación del conocimiento obtenida en instituciones educativas debidamente reconocidas.
</t>
    </r>
  </si>
  <si>
    <t>TODOS LOS PROGRAMAS
(TRANSVERSAL
INGLES - FRANCES)
Presencial y/o virtual</t>
  </si>
  <si>
    <t>INGLÉS</t>
  </si>
  <si>
    <r>
      <rPr>
        <b/>
        <sz val="12"/>
        <rFont val="Arial"/>
        <family val="2"/>
      </rPr>
      <t>Requisitos Académicos:</t>
    </r>
    <r>
      <rPr>
        <sz val="12"/>
        <rFont val="Arial"/>
        <family val="2"/>
      </rPr>
      <t xml:space="preserve">
Profesional en cualquier área de conocimiento, con Nivel mínimo B2 de acuerdo con el MCER. Los exámenes admitidos deben corresponder a la lista de exámenes aprobados por la NTC 5580 (Icontec -MEN) tener una vigencia de dos (2) años, corresponder a cuatro habilidades de dominio de la lengua (comprensión oral, comprensión escrita, producción oral, producción escrita).
</t>
    </r>
    <r>
      <rPr>
        <b/>
        <sz val="12"/>
        <rFont val="Arial"/>
        <family val="2"/>
      </rPr>
      <t>Experiencia Relacionada</t>
    </r>
    <r>
      <rPr>
        <sz val="12"/>
        <rFont val="Arial"/>
        <family val="2"/>
      </rPr>
      <t xml:space="preserve">: Veinticuatro (24) meses relacionados con la docencia de lengua extranjera.
</t>
    </r>
  </si>
  <si>
    <t>TODOS LOS PROGRAMAS
(TRANSVERSAL
CULTURA FISICA)
Presencial y/o virtual</t>
  </si>
  <si>
    <t>ACTIVIDAD FÍSICA Y HÁBITOS DE VIDA SALUDABLE</t>
  </si>
  <si>
    <r>
      <rPr>
        <b/>
        <sz val="12"/>
        <rFont val="Arial"/>
        <family val="2"/>
      </rPr>
      <t>Requisitos Académicos:</t>
    </r>
    <r>
      <rPr>
        <sz val="12"/>
        <rFont val="Arial"/>
        <family val="2"/>
      </rPr>
      <t xml:space="preserve">
Preferiblemente: Licenciado en educación física o profesional en ciencias del deporte.
Opcional: Tecnólogo en actividad física o entrenamiento deportivo con Especialización tecnológica relacionada con el área de conocimiento.
</t>
    </r>
    <r>
      <rPr>
        <b/>
        <i/>
        <sz val="12"/>
        <rFont val="Arial"/>
        <family val="2"/>
      </rPr>
      <t>Experiencia Relacionada</t>
    </r>
    <r>
      <rPr>
        <sz val="12"/>
        <rFont val="Arial"/>
        <family val="2"/>
      </rPr>
      <t xml:space="preserve">: Doce (12)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</si>
  <si>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TODOS LOS PROGRAMAS
(TRANSVERSAL
AMBIENTAL)
Presencial y/o virtual</t>
  </si>
  <si>
    <t>PROTECCIÓN PARA LA SALUD Y EL MEDIO AMBIENTE</t>
  </si>
  <si>
    <r>
      <rPr>
        <b/>
        <sz val="12"/>
        <rFont val="Arial"/>
        <family val="2"/>
      </rPr>
      <t>Requisitos Académicos:</t>
    </r>
    <r>
      <rPr>
        <sz val="12"/>
        <rFont val="Arial"/>
        <family val="2"/>
      </rPr>
      <t xml:space="preserve">
Ingeniero ambiental, Ecólogo, Profesiones afines o Profesional con especialización en gestión ambiental.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</si>
  <si>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TODOS LOS PROGRAMAS
(TRANSVERSAL
COMUNICACIÓN)
Presencial y/o virtual</t>
  </si>
  <si>
    <t>COMUNICACIÓN</t>
  </si>
  <si>
    <r>
      <rPr>
        <b/>
        <sz val="12"/>
        <rFont val="Arial"/>
        <family val="2"/>
      </rPr>
      <t>Requisitos Académicos:</t>
    </r>
    <r>
      <rPr>
        <sz val="12"/>
        <rFont val="Arial"/>
        <family val="2"/>
      </rPr>
      <t xml:space="preserve">
Profesional universitario en ciencias de la comunicación, periodismo, lingüística, filología, lenguas clásicas o modernas, español y literatura.
Veinticuatro (24) meses de experiencia relacionada en área de formación y seis (6) meses de experiencia docente.
</t>
    </r>
    <r>
      <rPr>
        <b/>
        <sz val="12"/>
        <rFont val="Arial"/>
        <family val="2"/>
      </rPr>
      <t>Experiencia Relacionada</t>
    </r>
    <r>
      <rPr>
        <sz val="12"/>
        <rFont val="Arial"/>
        <family val="2"/>
      </rPr>
      <t xml:space="preserve">: Veinticuatro (24) meses estarán relacionados con el ejercicio de empleos, actividades u oficios afines con su profesión objeto de la contratación.
</t>
    </r>
    <r>
      <rPr>
        <b/>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</si>
  <si>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TODOS LOS PROGRAMAS
(TRANSVERSAL EMPRENDIMIENTO)
Presencial y/o virtual</t>
  </si>
  <si>
    <t>CULTURA EMPRENDEDORA Y EMPRESARIAL</t>
  </si>
  <si>
    <r>
      <rPr>
        <b/>
        <sz val="12"/>
        <rFont val="Arial"/>
        <family val="2"/>
      </rPr>
      <t>Alternativa 1.
Requisitos Académicos:</t>
    </r>
    <r>
      <rPr>
        <sz val="12"/>
        <rFont val="Arial"/>
        <family val="2"/>
      </rPr>
      <t xml:space="preserve">
Profesionales en Ciencias económicas, Mercadeo, Ingeniería industrial, Logística, o afines.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r>
      <rPr>
        <b/>
        <sz val="12"/>
        <rFont val="Arial"/>
        <family val="2"/>
      </rPr>
      <t>Alternativa 2.
Requisitos Académicos:</t>
    </r>
    <r>
      <rPr>
        <sz val="12"/>
        <rFont val="Arial"/>
        <family val="2"/>
      </rPr>
      <t xml:space="preserve">
Título de Tecnólogo en: ciencias económicas, ingeniería industrial, mercadeo, logística o afines.
Título de Técnico Profesional en: ciencias económicas, mercadeo, ingeniería industrial, logística o afines.
</t>
    </r>
    <r>
      <rPr>
        <b/>
        <sz val="12"/>
        <rFont val="Arial"/>
        <family val="2"/>
      </rPr>
      <t>Experiencia Relacionada</t>
    </r>
    <r>
      <rPr>
        <sz val="12"/>
        <rFont val="Arial"/>
        <family val="2"/>
      </rPr>
      <t xml:space="preserve">: Treinta (30) meses estarán relacionados con el ejercicio de empleos, actividades u oficios afines con su profesión objeto de la contratación.
</t>
    </r>
    <r>
      <rPr>
        <b/>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</si>
  <si>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TODOS LOS PROGRAMAS
(TRANSVERSAL
MATEMATICAS)
Presencial y/o virtual</t>
  </si>
  <si>
    <t>MATEMÁTICAS</t>
  </si>
  <si>
    <r>
      <rPr>
        <b/>
        <sz val="12"/>
        <rFont val="Arial"/>
        <family val="2"/>
      </rPr>
      <t>Requisitos Académicos:</t>
    </r>
    <r>
      <rPr>
        <sz val="12"/>
        <rFont val="Arial"/>
        <family val="2"/>
      </rPr>
      <t xml:space="preserve">
Profesional universitario en disciplina académica del núcleo básico de conocimiento en: licenciado en matemáticas o ingeniero afín al programa de formación.
</t>
    </r>
    <r>
      <rPr>
        <b/>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</si>
  <si>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TODOS LOS PROGRAMAS
(TRANSVERSAL
SALUD OCUPACIONAL)
Presencial y/o virtual</t>
  </si>
  <si>
    <r>
      <rPr>
        <b/>
        <sz val="12"/>
        <rFont val="Arial"/>
        <family val="2"/>
      </rPr>
      <t>Requisitos Académicos:</t>
    </r>
    <r>
      <rPr>
        <sz val="12"/>
        <rFont val="Arial"/>
        <family val="2"/>
      </rPr>
      <t xml:space="preserve">
Profesional especializado en seguridad y salud en el trabajo con formación en gestión o educación ambientales.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</si>
  <si>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SALUD
(30% Investigación
70% Seguimiento Etapa productiva)</t>
  </si>
  <si>
    <r>
      <rPr>
        <b/>
        <sz val="12"/>
        <rFont val="Arial"/>
        <family val="2"/>
      </rPr>
      <t>Requisitos Académicos:
Preferiblemente</t>
    </r>
    <r>
      <rPr>
        <sz val="12"/>
        <rFont val="Arial"/>
        <family val="2"/>
      </rPr>
      <t xml:space="preserve">: Profesional en enfermería y/o fisiotepia.
</t>
    </r>
    <r>
      <rPr>
        <b/>
        <sz val="12"/>
        <rFont val="Arial"/>
        <family val="2"/>
      </rPr>
      <t>Opcional</t>
    </r>
    <r>
      <rPr>
        <sz val="12"/>
        <rFont val="Arial"/>
        <family val="2"/>
      </rPr>
      <t xml:space="preserve">: Otras áreas de la Salud.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</si>
  <si>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t>DESARROLLO DE SOFTWARE
(30% Investigación
70% Seguimiento Etapa productiva)</t>
  </si>
  <si>
    <r>
      <rPr>
        <b/>
        <sz val="11"/>
        <rFont val="Arial"/>
        <family val="2"/>
      </rPr>
      <t>Opción 1</t>
    </r>
    <r>
      <rPr>
        <sz val="11"/>
        <rFont val="Arial"/>
        <family val="2"/>
      </rPr>
      <t xml:space="preserve">: 
</t>
    </r>
    <r>
      <rPr>
        <b/>
        <sz val="11"/>
        <rFont val="Arial"/>
        <family val="2"/>
      </rPr>
      <t>Requisitos Académicos:</t>
    </r>
    <r>
      <rPr>
        <sz val="11"/>
        <rFont val="Arial"/>
        <family val="2"/>
      </rPr>
      <t xml:space="preserve">
Profesional universitario en desarrollo de Software o Ingeniero de Sistemas.
</t>
    </r>
    <r>
      <rPr>
        <b/>
        <i/>
        <sz val="11"/>
        <rFont val="Arial"/>
        <family val="2"/>
      </rPr>
      <t>Experiencia Relacionada</t>
    </r>
    <r>
      <rPr>
        <sz val="11"/>
        <rFont val="Arial"/>
        <family val="2"/>
      </rPr>
      <t xml:space="preserve">: Dieciocho (18) meses estarán relacionados con el ejercicio de empleos, actividades u oficios afines al desarrollo de software.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r>
      <rPr>
        <b/>
        <sz val="11"/>
        <rFont val="Arial"/>
        <family val="2"/>
      </rPr>
      <t>Opción 2</t>
    </r>
    <r>
      <rPr>
        <sz val="11"/>
        <rFont val="Arial"/>
        <family val="2"/>
      </rPr>
      <t xml:space="preserve">: 
</t>
    </r>
    <r>
      <rPr>
        <b/>
        <sz val="11"/>
        <rFont val="Arial"/>
        <family val="2"/>
      </rPr>
      <t>Requisitos Académicos:</t>
    </r>
    <r>
      <rPr>
        <sz val="11"/>
        <rFont val="Arial"/>
        <family val="2"/>
      </rPr>
      <t xml:space="preserve">
Tecnologo en Análisis, diseño y desarrollo de software o afines.
Tarjeta profesional.
</t>
    </r>
    <r>
      <rPr>
        <b/>
        <i/>
        <sz val="11"/>
        <rFont val="Arial"/>
        <family val="2"/>
      </rPr>
      <t>Experiencia Relacionada</t>
    </r>
    <r>
      <rPr>
        <sz val="11"/>
        <rFont val="Arial"/>
        <family val="2"/>
      </rPr>
      <t xml:space="preserve">: Treinta (30) meses estarán relacionados con el ejercicio de empleos, actividades u oficios afines al desarrollo de software.
</t>
    </r>
    <r>
      <rPr>
        <b/>
        <i/>
        <sz val="11"/>
        <rFont val="Arial"/>
        <family val="2"/>
      </rPr>
      <t>Experiencia Docente</t>
    </r>
    <r>
      <rPr>
        <sz val="11"/>
        <rFont val="Arial"/>
        <family val="2"/>
      </rPr>
      <t xml:space="preserve">: Seis (6) meses en el ejercicio de las actividades de divulgación del conocimiento obtenida en instituciones educativas debidamente reconocidas.
</t>
    </r>
  </si>
  <si>
    <t>ANIMACIÓN DIGITAL Y 3D
Presencial y/o virtual
(30% Investigación
70% Formación)</t>
  </si>
  <si>
    <r>
      <rPr>
        <b/>
        <sz val="12"/>
        <rFont val="Arial"/>
        <family val="2"/>
      </rPr>
      <t>Requisitos Académicos:</t>
    </r>
    <r>
      <rPr>
        <sz val="12"/>
        <rFont val="Arial"/>
        <family val="2"/>
      </rPr>
      <t xml:space="preserve">
Preferiblemente: Profesional en diseño gráfico o carreras afines en animación digital o 3D.
Opcional: Tecnólogo animación digital, animación 3D, ilustración para producciones audiovisuales.
</t>
    </r>
    <r>
      <rPr>
        <b/>
        <i/>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i/>
        <sz val="12"/>
        <rFont val="Arial"/>
        <family val="2"/>
      </rPr>
      <t>Experiencia Docente</t>
    </r>
    <r>
      <rPr>
        <sz val="12"/>
        <rFont val="Arial"/>
        <family val="2"/>
      </rPr>
      <t xml:space="preserve">: Seis (6) meses en el ejercicio de las actividades de divulgación del conocimiento obtenida en instituciones educativas debidamente reconocidas.
</t>
    </r>
  </si>
  <si>
    <r>
      <t xml:space="preserve">TODOS LOS PROGRAMAS
</t>
    </r>
    <r>
      <rPr>
        <b/>
        <sz val="11"/>
        <rFont val="Arial"/>
        <family val="2"/>
      </rPr>
      <t>(AMBIENTAL)</t>
    </r>
    <r>
      <rPr>
        <b/>
        <sz val="12"/>
        <rFont val="Arial"/>
        <family val="2"/>
      </rPr>
      <t xml:space="preserve">
Presencial y/o virtual
(30% Investigación
70% Formación)</t>
    </r>
  </si>
  <si>
    <t>Protección para la salud y el medio ambiente</t>
  </si>
  <si>
    <r>
      <rPr>
        <b/>
        <sz val="12"/>
        <rFont val="Arial"/>
        <family val="2"/>
      </rPr>
      <t>Requisitos Académicos:</t>
    </r>
    <r>
      <rPr>
        <sz val="12"/>
        <rFont val="Arial"/>
        <family val="2"/>
      </rPr>
      <t xml:space="preserve">
Ingeniero ambiental, Ecólogo, Profesiones afines o Profesional con especialización en gestión ambiental.
</t>
    </r>
    <r>
      <rPr>
        <b/>
        <sz val="12"/>
        <rFont val="Arial"/>
        <family val="2"/>
      </rPr>
      <t>Experiencia Relacionada</t>
    </r>
    <r>
      <rPr>
        <sz val="12"/>
        <rFont val="Arial"/>
        <family val="2"/>
      </rPr>
      <t xml:space="preserve">: Dieciocho (18) meses estarán relacionados con el ejercicio de empleos, actividades u oficios afines con su profesión objeto de la contratación.
</t>
    </r>
    <r>
      <rPr>
        <b/>
        <sz val="12"/>
        <rFont val="Arial"/>
        <family val="2"/>
      </rPr>
      <t>Experiencia Docente</t>
    </r>
    <r>
      <rPr>
        <sz val="12"/>
        <rFont val="Arial"/>
        <family val="2"/>
      </rPr>
      <t>: Seis (6) meses en el ejercicio de las actividades de divulgación del conocimiento obtenida en instituciones educativas debidamente reconocidas.</t>
    </r>
  </si>
  <si>
    <t>PLAN DE CONTRATACIÓN DE INSTRUCTORES AÑO 2019
PROGRAMACION REGULAR - FORMACION TITULADA RED DE SALUD Y SERVICIOS PERSONALES</t>
  </si>
  <si>
    <t>930715-C-3603-1300-14-0-3603025-10-02-10</t>
  </si>
  <si>
    <t>Periodo:  2019</t>
  </si>
  <si>
    <t>Acta No.  001  del 9 de enero de 2019</t>
  </si>
  <si>
    <r>
      <t xml:space="preserve">OBSERVACIONES 
</t>
    </r>
    <r>
      <rPr>
        <sz val="9"/>
        <rFont val="Cambria"/>
        <family val="1"/>
      </rPr>
      <t>(PERFIL  DEL INSTRUCTOR)</t>
    </r>
  </si>
  <si>
    <t>ANIMACION DIGITAL</t>
  </si>
  <si>
    <r>
      <t xml:space="preserve">Profesionales en diseño gráfico o sistemas o Tecnólogos en animación digital o afines, expertos en técnicas de animación digital, dominio de los diversos software de animación,preferiblemente con
Certificación Internacional en Desarrollo de Productos de Animación sobre Plataformas Adobe o AutoDesk. Mínimo 18 meses de experiencia profesional en el área y 6 meses de experiencia docente. </t>
    </r>
    <r>
      <rPr>
        <b/>
        <sz val="9"/>
        <rFont val="Arial"/>
        <family val="2"/>
      </rPr>
      <t>50% de dedicación a INVESTIGACIÓN</t>
    </r>
  </si>
  <si>
    <t>DESARROLLO DE SOFTWARE O PROGRAMACION.</t>
  </si>
  <si>
    <r>
      <t xml:space="preserve">El programa requiere de un equipo de instructores con Título de Tecnólogo o Cuatro (4) años de Estudios Universitarios, relacionados con la especialidad objeto de formación, preferiblemente con Certificación Internacional en Desarrollo de Soluciones de Software ya sea en Tecnologías Sun Microsystems (Java o MySQL), Microsoft (Visual Studio o SQL Server) u Oracle (Administración o Desarrollo sobre PL/SQL).
Veinticuatro (24) meses de Experiencia: de los cuales Dieciocho (18) meses estarán relacionados con el ejercicio de la profesión u oficio objeto de la formación profesional y Seis (6) meses en labores de docencia. </t>
    </r>
    <r>
      <rPr>
        <b/>
        <sz val="9"/>
        <rFont val="Arial"/>
        <family val="2"/>
      </rPr>
      <t>50% de dedicación a INVESTIGACIÓN</t>
    </r>
  </si>
  <si>
    <t>SALUD</t>
  </si>
  <si>
    <r>
      <t xml:space="preserve">Profesionales en enfermería con formación específica en PAI, mínimo 12 meses de experiencia en su desempeño profesional. mínimo 24 meses de vinculación laboral en el desempeño de funciones relacionadas con los procesos comunitarios. mínimo 12 meses de experiencia en formación y/o educación. </t>
    </r>
    <r>
      <rPr>
        <b/>
        <sz val="9"/>
        <rFont val="Arial"/>
        <family val="2"/>
      </rPr>
      <t>50% de dedicación a INVESTIGACIÓN</t>
    </r>
  </si>
  <si>
    <t>MIRTHA GILMA ESPINOSA</t>
  </si>
  <si>
    <t xml:space="preserve">C.C.  </t>
  </si>
  <si>
    <t>C.C. 76320134</t>
  </si>
  <si>
    <t xml:space="preserve">C.C. </t>
  </si>
  <si>
    <t>REVISTA INDEXADA 1 AÑO</t>
  </si>
  <si>
    <t>Q1</t>
  </si>
  <si>
    <t>Anexo 2 de colciencias.</t>
  </si>
  <si>
    <t>A, B, C</t>
  </si>
  <si>
    <t xml:space="preserve">PLAN DE CONTRATACIÓN DE INSTRUCTORES AÑO 2021
PROGRAMA DE ARTICULACIÓN </t>
  </si>
  <si>
    <t>Acta No.</t>
  </si>
  <si>
    <r>
      <rPr>
        <b/>
        <sz val="7.5"/>
        <rFont val="Calibri Light"/>
        <family val="2"/>
        <scheme val="major"/>
      </rPr>
      <t>Terminación</t>
    </r>
    <r>
      <rPr>
        <b/>
        <sz val="8"/>
        <rFont val="Calibri Light"/>
        <family val="1"/>
        <scheme val="major"/>
      </rPr>
      <t xml:space="preserve">
(D-M-A)</t>
    </r>
  </si>
  <si>
    <t>ASISTENCIA EN ORGANIZACION DE ARCHIVOS</t>
  </si>
  <si>
    <t>Según el diseño curricular del programa</t>
  </si>
  <si>
    <t>25/01/2021</t>
  </si>
  <si>
    <t>REQUISITOS ACADÉMICOS:
PREFERIBLEMENTE: PROFESIONAL EN CIENCIAS DE LA INFORMACIÓN DE LA  COMUNICACIÓN O ARCHIVISTICA; Tarjeta profesional.
OPCIONAL: EGRASADO SENA CON TUITULO DE TECNOLOGO EN GESTION DOCUMENTAL O TECNICO PROFESIONAL EN ARCHIVO; Tarjeta profesional.
EXPERIENCIA RELACIONADA: DIECIOCHO (18) MESES ESTARAN ESTARAN RELACIONADOS CON EL EJERCICIO DE EMPLEOS, ACTIVIDADES U OFICIOS AFINES CON SU PROFESIÓN OBJETO DE LA CONTRATACIÓN.
EXPERIENCIA DOCENTE: SEIS (6) MESES EN EL EJERCICIO DE LAS ACTIVIDADES DE DIVULGACION DEL CONOCIMIENTO OBTENIDA EN INSTITUCIONES EDUCATIVAS DEBIDAMENTE RECONOCIDAS.</t>
  </si>
  <si>
    <t>TCO EN ASISTENCIA ADMINISTRATIVA</t>
  </si>
  <si>
    <r>
      <rPr>
        <b/>
        <sz val="10"/>
        <rFont val="Calibri"/>
        <family val="2"/>
      </rPr>
      <t>REQUISITOS ACADÉMICOS:</t>
    </r>
    <r>
      <rPr>
        <sz val="10"/>
        <rFont val="Calibri"/>
        <family val="2"/>
      </rPr>
      <t xml:space="preserve">
- PROFESIONAL EN CIENCIAS ECONÓMICAS O AFINES
- PROFESIONAL EN ADMINISTRACIÓN DE EMPRESAS O AFINES
- PROFESIONAL EN MERCADEO O AFINES
- PROFESIONAL EN INGENIERÍA INDUSTRIAL O AFINES
</t>
    </r>
    <r>
      <rPr>
        <b/>
        <sz val="10"/>
        <rFont val="Calibri"/>
        <family val="2"/>
      </rPr>
      <t xml:space="preserve">EXPERIENCIA RELACIONADA: </t>
    </r>
    <r>
      <rPr>
        <sz val="10"/>
        <rFont val="Calibri"/>
        <family val="2"/>
      </rPr>
      <t>DOCE (12) MESES ESTARAN ESTARAN RELACIONADOS CON EL EJERCICIO DE EMPLEOS, ACTIVIDADES U OFICIOS AFINES CON SU PROFESIÓN OBJETO DE LA CONTRATACIÓN.</t>
    </r>
    <r>
      <rPr>
        <b/>
        <sz val="10"/>
        <rFont val="Calibri"/>
        <family val="2"/>
      </rPr>
      <t xml:space="preserve">
EXPERICNCIA DOCENTE: </t>
    </r>
    <r>
      <rPr>
        <sz val="10"/>
        <rFont val="Calibri"/>
        <family val="2"/>
      </rPr>
      <t xml:space="preserve">DOCE (12) MESES EN EL EJERCICIO DE LAS ACTIVIDADES DE DIVULGACION DEL CONOCIMIENTO OBTENIDA EN INSTITUCIONES EDUCATIVAS DEBIDAMENTE RECONOCIDAS.
</t>
    </r>
  </si>
  <si>
    <t>TCO COCINA</t>
  </si>
  <si>
    <t>REQUISITOS ACADÉMICOS:
PREFERIBLEMENTE: PROFESIONAL EN LAS ÁREAS DE GASTRONOMÍA, COCINA, ALTA COCINA, CULINARIA O GESTIÓN HOTELERA.
OPCIONAL: TECNÓLOGO Y/ TÉCNICO EN LAS ÁREAS DE COCINA, GASTRONOMÍA, CULINARIA, GESTIÓN HOTELERA O GESTIÓN DE ALIMENTOS Y BEBIDAS.
EXPERIENCIA RELACIONADA: DIECIOCHO (18) MESES ESTARÁN RELACIONADOS CON EL EJERCICIO DE EMPLEOS, ACTIVIDADES U OFICIOS AFINES CON SU PROFESIÓN OBJETO DE LA CONTRATACIÓN.
EXPERIENCIA DOCENTE: SEIS (6) MESES EN EL EJERCICIO DE LAS ACTIVIDADES DE DIVULGACIÓN DEL CONOCIMIENTO OBTENIDA EN INSTITUCIONES EDUCATIVAS DEBIDAMENTE RECONOCIDAS.</t>
  </si>
  <si>
    <t>TCO SISTEMAS</t>
  </si>
  <si>
    <r>
      <rPr>
        <b/>
        <sz val="8"/>
        <rFont val="Arial"/>
        <family val="2"/>
      </rPr>
      <t xml:space="preserve">REQUISITO ACADÉMICOS: </t>
    </r>
    <r>
      <rPr>
        <sz val="8"/>
        <rFont val="Arial"/>
        <family val="2"/>
      </rPr>
      <t xml:space="preserve">
TÍTULO DE TECNÓLOGO O PROFESIONAL EN SISTEMAS, ELECTRÓNICA O PROFESIONES RELACIONADAS CON LA ESPECIALIDAD OBJETO DE FORMACIÓN.
</t>
    </r>
    <r>
      <rPr>
        <b/>
        <sz val="8"/>
        <rFont val="Arial"/>
        <family val="2"/>
      </rPr>
      <t>EXPERIENCIA LABORAL</t>
    </r>
    <r>
      <rPr>
        <sz val="8"/>
        <rFont val="Arial"/>
        <family val="2"/>
      </rPr>
      <t xml:space="preserve">: DOCE (12) MESES ESTARÁN RELACIONADOS CON EL EJERCICIO DE LA PROFESIÓN U OFICIO OBJETO DE LA FORMACIÓN PROFESIONAL 
</t>
    </r>
    <r>
      <rPr>
        <b/>
        <sz val="8"/>
        <rFont val="Arial"/>
        <family val="2"/>
      </rPr>
      <t>EXPERICNCIA DOCENTE</t>
    </r>
    <r>
      <rPr>
        <sz val="8"/>
        <rFont val="Arial"/>
        <family val="2"/>
      </rPr>
      <t xml:space="preserve">: DOCE (12) MESES EN EL EJERCICIO DE LAS ACTIVIDADES DE DIVULGACION DEL CONOCIMIENTO OBTENIDA EN INSTITUCIONES EDUCATIVAS DEBIDAMENTE RECONOCIDAS.
</t>
    </r>
  </si>
  <si>
    <t>TCO ANIMACION TURISTICA</t>
  </si>
  <si>
    <r>
      <rPr>
        <b/>
        <sz val="8"/>
        <color theme="1"/>
        <rFont val="Arial"/>
        <family val="2"/>
      </rPr>
      <t xml:space="preserve">REQUISITOS ACADÉMICOS: </t>
    </r>
    <r>
      <rPr>
        <sz val="8"/>
        <color theme="1"/>
        <rFont val="Arial"/>
        <family val="2"/>
      </rPr>
      <t xml:space="preserve">
TECNÓLOGO O PROFESIONAL EN ADMINISTRACIÓN TURÍSTICA Y/O HOTELERA Y PROFESIONAL EN ADMINISTRACIÓN DE EMPRESAS.
</t>
    </r>
    <r>
      <rPr>
        <b/>
        <sz val="8"/>
        <color theme="1"/>
        <rFont val="Arial"/>
        <family val="2"/>
      </rPr>
      <t>EXPERIENCIA LABORAL</t>
    </r>
    <r>
      <rPr>
        <sz val="8"/>
        <color theme="1"/>
        <rFont val="Arial"/>
        <family val="2"/>
      </rPr>
      <t xml:space="preserve">: 2 AÑOS DE EXPERIENCIA EN EL ÁREA DE ATENCIÓN Y SERVICIO AL CLIENTE EN EMPRESAS RELACIONADAS CON EL SECTOR TURÍSTICO. Y
</t>
    </r>
    <r>
      <rPr>
        <b/>
        <sz val="8"/>
        <color theme="1"/>
        <rFont val="Arial"/>
        <family val="2"/>
      </rPr>
      <t>EXPERIENCIA DOCENTE</t>
    </r>
    <r>
      <rPr>
        <sz val="8"/>
        <color theme="1"/>
        <rFont val="Arial"/>
        <family val="2"/>
      </rPr>
      <t xml:space="preserve">: SEIS (6) MESES EN EL EJERCICIO DE LAS ACTIVIDADES DE DIVULGACIÓN DEL CONOCIMIENTO OBTENIDA EN INSTITUCIONES EDUCATIVAS DEBIDAMENTE RECONOCIDAS.
</t>
    </r>
  </si>
  <si>
    <t>SEGUIMIENTO</t>
  </si>
  <si>
    <r>
      <rPr>
        <b/>
        <sz val="8"/>
        <rFont val="Arial"/>
        <family val="2"/>
      </rPr>
      <t>REQUISITOS ACADÉMICOS: 
ALTERNATIVA 1</t>
    </r>
    <r>
      <rPr>
        <sz val="8"/>
        <rFont val="Arial"/>
        <family val="2"/>
      </rPr>
      <t xml:space="preserve">: TÍTULO PROFESIONAL UNIVERSITARIO EN DISCIPLINA ACADÉMICA DEL NÚCLEO BÁSICO DE CONOCIMIENTO EN:
- ADMINISTRACIÓN DE EMPRESAS.
- COMUNICACIÓN SOCIAL.
- MERCADEO Y PUBLICIDAD.
- INGENIEROS.
</t>
    </r>
    <r>
      <rPr>
        <b/>
        <sz val="8"/>
        <rFont val="Arial"/>
        <family val="2"/>
      </rPr>
      <t>ALTERNATIVA 2</t>
    </r>
    <r>
      <rPr>
        <sz val="8"/>
        <rFont val="Arial"/>
        <family val="2"/>
      </rPr>
      <t xml:space="preserve">: TECNÓLOGO O CUATRO AÑOS DE FORMACIÓN UNIVERSITARIA ASOCIADA A LOS PROGRAMAS DE FORMACIÓN PROFESIONAL QUE IMPARTIRÁ EN SU DESEMPEÑO Y DE ACUERDO AL NÚCLEO BÁSICO DE CONOCIMIENTO DEFINIDO PARA EL ÁREA TEMÁTICA: - TECNÓLOGO EN GESTIÓN EMPRESARIAL, TECNÓLOGO EN GESTIÓN BANCARIA Y DE ENTIDADES FINANCIERAS, TECNÓLOGO EN GESTIÓN INTEGRAL DEL RIESGO EN SEGUROS, TECNÓLOGO EN GESTIÓN INTEGRAL EN FONDOS DE PENSIONES Y CESANTÍAS, TECNÓLOGO EN GESTIÓN DE NEGOCIOS, TECNÓLOGO EN GESTIÓN DE NEGOCIOS FIDUCIARIOS, TECNÓLOGO EN GESTIÓN FINANCIERA Y DE TESORERÍA
</t>
    </r>
    <r>
      <rPr>
        <b/>
        <sz val="8"/>
        <rFont val="Arial"/>
        <family val="2"/>
      </rPr>
      <t>EXPERIENCIA LABORAL</t>
    </r>
    <r>
      <rPr>
        <sz val="8"/>
        <rFont val="Arial"/>
        <family val="2"/>
      </rPr>
      <t xml:space="preserve">
</t>
    </r>
    <r>
      <rPr>
        <b/>
        <sz val="8"/>
        <rFont val="Arial"/>
        <family val="2"/>
      </rPr>
      <t>ALTERNATIVA 1:</t>
    </r>
    <r>
      <rPr>
        <sz val="8"/>
        <rFont val="Arial"/>
        <family val="2"/>
      </rPr>
      <t xml:space="preserve"> VEINTICUATRO (24) MESES DE EXPERIENCIA: DE LOS CUALES DIECIOCHO (18) MESES ESTARÁN RELACIONADOS CON EL EJERCICIO DE LA PROFESIÓN U OFICIO OBJETO DE LA FORMACIÓN PROFESIONAL.
</t>
    </r>
    <r>
      <rPr>
        <b/>
        <sz val="8"/>
        <rFont val="Arial"/>
        <family val="2"/>
      </rPr>
      <t>EXPERIENCIA DOCENTE</t>
    </r>
    <r>
      <rPr>
        <sz val="8"/>
        <rFont val="Arial"/>
        <family val="2"/>
      </rPr>
      <t xml:space="preserve">:SEIS (6) MESES EN EL EJERCICIO DE LAS ACTIVIDADES DE DIVULGACIÓN DEL CONOCIMIENTO OBTENIDA EN INSTITUCIONES EDUCATIVAS DEBIDAMENTE RECONOCIDAS.
</t>
    </r>
    <r>
      <rPr>
        <b/>
        <sz val="8"/>
        <rFont val="Arial"/>
        <family val="2"/>
      </rPr>
      <t>ALTERNATIVA 2</t>
    </r>
    <r>
      <rPr>
        <sz val="8"/>
        <rFont val="Arial"/>
        <family val="2"/>
      </rPr>
      <t xml:space="preserve">: TREINTA Y SEIS (36) MESES DE EXPERIENCIA: DE LOS CUALES VEINTICUATRO (24) MESES ESTARÁN RELACIONADOS CON EL EJERCICIO DE LA PROFESIÓN U OFICIO OBJETO DE LA FORMACIÓN PROFESIONAL.
</t>
    </r>
    <r>
      <rPr>
        <b/>
        <sz val="8"/>
        <rFont val="Arial"/>
        <family val="2"/>
      </rPr>
      <t>EXPERIENCIA DOCENTE</t>
    </r>
    <r>
      <rPr>
        <sz val="8"/>
        <rFont val="Arial"/>
        <family val="2"/>
      </rPr>
      <t>:DOCE (12) MESES EN EL EJERCICIO DE LAS ACTIVIDADES DE DIVULGACIÓN DEL CONOCIMIENTO OBTENIDA EN INSTITUCIONES EDUCATIVAS DEBIDAMENTE RECONOCIDAS.</t>
    </r>
  </si>
  <si>
    <t>CONTABILIZACIÓN</t>
  </si>
  <si>
    <t>CONTABILIZACION DE OPERACIONES COMERCIALES Y FINANCIERAS</t>
  </si>
  <si>
    <r>
      <rPr>
        <b/>
        <sz val="8"/>
        <rFont val="Arial"/>
        <family val="2"/>
      </rPr>
      <t>REQUISITOS ACADÉMICOS</t>
    </r>
    <r>
      <rPr>
        <sz val="8"/>
        <rFont val="Arial"/>
        <family val="2"/>
      </rPr>
      <t xml:space="preserve">:
PROFESIONAL EN CIENCIAS ECONÓMICAS O AFINES
PROFESIONAL EN ADMINISTRACIÓN DE EMPRESAS O AFINES
PROFESIONAL EN MERCADEO O AFINES
PROFESIONAL EN INGENIERÍA INDUSTRIAL O AFINES
</t>
    </r>
    <r>
      <rPr>
        <b/>
        <sz val="8"/>
        <rFont val="Arial"/>
        <family val="2"/>
      </rPr>
      <t>EXPERIENCIA LABORAL</t>
    </r>
    <r>
      <rPr>
        <sz val="8"/>
        <rFont val="Arial"/>
        <family val="2"/>
      </rPr>
      <t xml:space="preserve">: VEINTICUATRO (24) MESES DE EXPERIENCIA: DE LOS CUALES DOCE (12) MESES ESTARÁN RELACIONADOS CON EL EJERCICIO DE LA PROFESIÓN U OFICIO OBJETO DE LA FORMACIÓN PROFESIONAL.
</t>
    </r>
    <r>
      <rPr>
        <b/>
        <sz val="8"/>
        <rFont val="Arial"/>
        <family val="2"/>
      </rPr>
      <t>EXPERIENCIA DOCENTE</t>
    </r>
    <r>
      <rPr>
        <sz val="8"/>
        <rFont val="Arial"/>
        <family val="2"/>
      </rPr>
      <t xml:space="preserve">: SEIS (6) MESES EN EL EJERCICIO DE LAS ACTIVIDADES DE DIVULGACIÓN DEL CONOCIMIENTO OBTENIDA EN INSTITUCIONES EDUCATIVAS DEBIDAMENTE RECONOCIDAS.
</t>
    </r>
  </si>
  <si>
    <t>Fernando Alfonso Escobar Quirá</t>
  </si>
  <si>
    <t>Ana Alexandra Rodríguez Vargas</t>
  </si>
  <si>
    <t>C.C. 25.283.835</t>
  </si>
  <si>
    <t>Subdirector (E )</t>
  </si>
  <si>
    <t xml:space="preserve">Coordinadora  Académica Programas Especiales </t>
  </si>
  <si>
    <t xml:space="preserve">PLAN DE CONTRATACIÓN DE INSTRUCTORES AÑO 2021
FORMACIÓN VIRTUAL COMPLEMENTARIA </t>
  </si>
  <si>
    <t xml:space="preserve">Elaborado por: </t>
  </si>
  <si>
    <r>
      <rPr>
        <b/>
        <sz val="7.5"/>
        <rFont val="Calibri Light"/>
        <family val="2"/>
        <scheme val="major"/>
      </rPr>
      <t>Terminación</t>
    </r>
    <r>
      <rPr>
        <b/>
        <sz val="9"/>
        <rFont val="Calibri Light"/>
        <family val="1"/>
        <scheme val="major"/>
      </rPr>
      <t xml:space="preserve">
(D-M-A)</t>
    </r>
  </si>
  <si>
    <t xml:space="preserve">Área de: Inglés y Frances </t>
  </si>
  <si>
    <t>Según el diseño curricular del programa
Circular 237 de 2017</t>
  </si>
  <si>
    <t>30/11/2021</t>
  </si>
  <si>
    <r>
      <rPr>
        <b/>
        <sz val="8"/>
        <rFont val="Calibri"/>
        <family val="2"/>
      </rPr>
      <t xml:space="preserve">REQUISITOS ACADÉMICOS: </t>
    </r>
    <r>
      <rPr>
        <sz val="8"/>
        <rFont val="Calibri"/>
        <family val="2"/>
      </rPr>
      <t xml:space="preserve">
PROFESIONAL EN CUALQUIER ÁREA DE CONOCIMIENTO, CON NIVEL MÍNIMO B2 DE ACUERDO CON EL MCER. LOS EXAMENES ADMITIDOS DEBEN CORRESPONDER A LA LISTA DE EXAMENES APROBADOS POR LA NTC 5580 (ICONTEC -MEN) TENER UNA VIGENCIA DE DOS AÑOS, CORRESPONDER A CUATRO HABILIDADES DE DOMINIO DE LA LENGUA (COMPRENSIÓN ORAL, COMPRENSIÓN ESCRITA, PRODUCCIÓN ORAL, PRODUCCIÓN ESCRITA). 
</t>
    </r>
    <r>
      <rPr>
        <b/>
        <sz val="8"/>
        <rFont val="Calibri"/>
        <family val="2"/>
      </rPr>
      <t>EXPERIENCIA LABORAL</t>
    </r>
    <r>
      <rPr>
        <sz val="8"/>
        <rFont val="Calibri"/>
        <family val="2"/>
      </rPr>
      <t xml:space="preserve">: 24 (VEINTICUATRO) MESES RELACIONADOS CON LA DOCENCIA DE LENGUA EXTRANJERA.
</t>
    </r>
  </si>
  <si>
    <t xml:space="preserve"> En el área de Mercadeo y Logistica </t>
  </si>
  <si>
    <r>
      <rPr>
        <b/>
        <sz val="8"/>
        <rFont val="Calibri"/>
        <family val="2"/>
      </rPr>
      <t>REQUISITOS ACADÉMICOS</t>
    </r>
    <r>
      <rPr>
        <sz val="8"/>
        <rFont val="Calibri"/>
        <family val="2"/>
      </rPr>
      <t xml:space="preserve">: 
PROFESIONAL EN LAS ÁREAS ADMINISTRATIVAS, ECONÓMICAS O DE MERCADEO
</t>
    </r>
    <r>
      <rPr>
        <b/>
        <sz val="8"/>
        <rFont val="Calibri"/>
        <family val="2"/>
      </rPr>
      <t xml:space="preserve">EXPERIENCIA RELACIONADA: </t>
    </r>
    <r>
      <rPr>
        <sz val="8"/>
        <rFont val="Calibri"/>
        <family val="2"/>
      </rPr>
      <t>DOCE (12) MESES  ESTARAN RELACIONADOS CON EL EJERCICIO DE EMPLEOS, ACTIVIDADES U OFICIOS AFINES CON SU PROFESIÓN OBJETO DE LA CONTRATACIÓN.</t>
    </r>
    <r>
      <rPr>
        <b/>
        <sz val="8"/>
        <rFont val="Calibri"/>
        <family val="2"/>
      </rPr>
      <t xml:space="preserve">
EXPERICNCIA DOCENTE:</t>
    </r>
    <r>
      <rPr>
        <sz val="8"/>
        <rFont val="Calibri"/>
        <family val="2"/>
      </rPr>
      <t xml:space="preserve"> SEIS (6) MESES EN EL EJERCICIO DE LAS ACTIVIDADES DE DIVULGACION DEL CONOCIMIENTO OBTENIDA EN INSTITUCIONES EDUCATIVAS DEBIDAMENTE RECONOCIDAS.</t>
    </r>
  </si>
  <si>
    <t xml:space="preserve">En el área Contabilidad y Finanzas </t>
  </si>
  <si>
    <r>
      <rPr>
        <b/>
        <sz val="8"/>
        <rFont val="Calibri"/>
        <family val="2"/>
      </rPr>
      <t>REQUISITOS ACADÉMICOS</t>
    </r>
    <r>
      <rPr>
        <sz val="8"/>
        <rFont val="Calibri"/>
        <family val="2"/>
      </rPr>
      <t xml:space="preserve">: 
PROFESIONAL EN CONTADURÍA PÚBLICA O ADMINISTRACIÓN FINANCIERA.
</t>
    </r>
    <r>
      <rPr>
        <b/>
        <sz val="8"/>
        <rFont val="Calibri"/>
        <family val="2"/>
      </rPr>
      <t>EXPERIENCIA RELACIONADA</t>
    </r>
    <r>
      <rPr>
        <sz val="8"/>
        <rFont val="Calibri"/>
        <family val="2"/>
      </rPr>
      <t xml:space="preserve">: DOCE (12) MESES  ESTARAN RELACIONADOS CON EL EJERCICIO DE EMPLEOS, ACTIVIDADES U OFICIOS AFINES CON SU PROFESIÓN OBJETO DE LA CONTRATACIÓN.
</t>
    </r>
    <r>
      <rPr>
        <b/>
        <sz val="8"/>
        <rFont val="Calibri"/>
        <family val="2"/>
      </rPr>
      <t>EXPERICNCIA DOCENTE</t>
    </r>
    <r>
      <rPr>
        <sz val="8"/>
        <rFont val="Calibri"/>
        <family val="2"/>
      </rPr>
      <t xml:space="preserve">: SEIS (6) MESES EN EL EJERCICIO DE LAS ACTIVIDADES DE DIVULGACION DEL CONOCIMIENTO OBTENIDA EN INSTITUCIONES EDUCATIVAS DEBIDAMENTE RECONOCIDAS Y SEIS (6) MESES EN EL ÁREA VIRTUAL.
</t>
    </r>
  </si>
  <si>
    <t>En el área SALUD</t>
  </si>
  <si>
    <r>
      <rPr>
        <b/>
        <sz val="8"/>
        <rFont val="Calibri"/>
        <family val="2"/>
      </rPr>
      <t>REQUISITOS ACADÉMICOS</t>
    </r>
    <r>
      <rPr>
        <sz val="8"/>
        <rFont val="Calibri"/>
        <family val="2"/>
      </rPr>
      <t xml:space="preserve">: 
PROFESIONAL O TECNÓLOGO DEL ÁREA DE LA SALUD CON EXPERIENCIA EN ATENCIÓN DE PERSONAS EN EL AMBIENTE PREHOSPITALARIO.
</t>
    </r>
    <r>
      <rPr>
        <b/>
        <sz val="8"/>
        <rFont val="Calibri"/>
        <family val="2"/>
      </rPr>
      <t>EXPERIENCIA RELACIONADA</t>
    </r>
    <r>
      <rPr>
        <sz val="8"/>
        <rFont val="Calibri"/>
        <family val="2"/>
      </rPr>
      <t xml:space="preserve">: DIECIOCHO (18) MESES  ESTARAN RELACIONADOS CON EL EJERCICIO DE EMPLEOS, ACTIVIDADES U OFICIOS AFINES CON  LA ATENCIÓN DE PERSONAS LESIONADAS. 
</t>
    </r>
    <r>
      <rPr>
        <b/>
        <sz val="8"/>
        <rFont val="Calibri"/>
        <family val="2"/>
      </rPr>
      <t>EXPERICNCIA DOCENTE</t>
    </r>
    <r>
      <rPr>
        <sz val="8"/>
        <rFont val="Calibri"/>
        <family val="2"/>
      </rPr>
      <t xml:space="preserve">: DOCE (12) MESES EN EL EJERCICIO DE LAS ACTIVIDADES DE DIVULGACION DEL CONOCIMIENTO OBTENIDA EN INSTITUCIONES EDUCATIVAS DEBIDAMENTE RECONOCIDAS Y SEIS (6) MESES EN EL ÁREA VIRTUAL.
</t>
    </r>
  </si>
  <si>
    <t>Area de gestión documental</t>
  </si>
  <si>
    <r>
      <rPr>
        <b/>
        <sz val="8"/>
        <rFont val="Calibri"/>
        <family val="2"/>
      </rPr>
      <t>REQUISITOS ACADÉMICOS:</t>
    </r>
    <r>
      <rPr>
        <sz val="8"/>
        <rFont val="Calibri"/>
        <family val="2"/>
      </rPr>
      <t xml:space="preserve">
</t>
    </r>
    <r>
      <rPr>
        <b/>
        <sz val="8"/>
        <rFont val="Calibri"/>
        <family val="2"/>
      </rPr>
      <t>PREFERIBLEMENTE</t>
    </r>
    <r>
      <rPr>
        <sz val="8"/>
        <rFont val="Calibri"/>
        <family val="2"/>
      </rPr>
      <t xml:space="preserve">: PROFESIONAL EN CIENCIAS DE LA INFORMACIÓN DE LA  COMUNICACIÓN O ARCHIVISTICA; Tarjeta profesional.
</t>
    </r>
    <r>
      <rPr>
        <b/>
        <sz val="8"/>
        <rFont val="Calibri"/>
        <family val="2"/>
      </rPr>
      <t>OPCIONAL</t>
    </r>
    <r>
      <rPr>
        <sz val="8"/>
        <rFont val="Calibri"/>
        <family val="2"/>
      </rPr>
      <t xml:space="preserve">: EGRASADO SENA CON TUITULO DE TECNOLOGO EN GESTION DOCUMENTAL O TECNICO PROFESIONAL EN ARCHIVO; Tarjeta profesional.
</t>
    </r>
    <r>
      <rPr>
        <b/>
        <sz val="8"/>
        <rFont val="Calibri"/>
        <family val="2"/>
      </rPr>
      <t>EXPERIENCIA RELACIONADA</t>
    </r>
    <r>
      <rPr>
        <sz val="8"/>
        <rFont val="Calibri"/>
        <family val="2"/>
      </rPr>
      <t xml:space="preserve">: DIECIOCHO (18) MESES  ESTARAN RELACIONADOS CON EL EJERCICIO DE EMPLEOS, ACTIVIDADES U OFICIOS AFINES CON SU PROFESIÓN OBJETO DE LA CONTRATACIÓN.
</t>
    </r>
    <r>
      <rPr>
        <b/>
        <sz val="8"/>
        <rFont val="Calibri"/>
        <family val="2"/>
      </rPr>
      <t>EXPERICNCIA DOCENTE</t>
    </r>
    <r>
      <rPr>
        <sz val="8"/>
        <rFont val="Calibri"/>
        <family val="2"/>
      </rPr>
      <t xml:space="preserve">: SEIS (6) MESES EN EL EJERCICIO DE LAS ACTIVIDADES DE DIVULGACION DEL CONOCIMIENTO OBTENIDA EN INSTITUCIONES EDUCATIVAS DEBIDAMENTE RECONOCIDAS.
</t>
    </r>
  </si>
  <si>
    <t>Convenio DPS</t>
  </si>
  <si>
    <r>
      <rPr>
        <b/>
        <sz val="8"/>
        <rFont val="Calibri"/>
        <family val="2"/>
      </rPr>
      <t xml:space="preserve">REQUISITOS ACADÉMICOS: </t>
    </r>
    <r>
      <rPr>
        <sz val="8"/>
        <rFont val="Calibri"/>
        <family val="2"/>
      </rPr>
      <t xml:space="preserve">
PROFESIONAL EN EL ÁREA DE HUMANIDADES, PREFERIBLEMENTE  PSICOLOGÍA, SOCIOLOGÍA, TRABAJO SOCIAL, O ÁREAS AFINES, CON FORMACIÓN COMO TUTOR
</t>
    </r>
    <r>
      <rPr>
        <b/>
        <sz val="8"/>
        <rFont val="Calibri"/>
        <family val="2"/>
      </rPr>
      <t>EXPERIENCIA RELACIONADA</t>
    </r>
    <r>
      <rPr>
        <sz val="8"/>
        <rFont val="Calibri"/>
        <family val="2"/>
      </rPr>
      <t xml:space="preserve">: DIECIOCHO (18) MESES  ESTARAN RELACIONADOS CON EL EJERCICIO DE EMPLEOS, ACTIVIDADES U OFICIOS AFINES CON SU PROFESIÓN OBJETO DE LA CONTRATACIÓN.
</t>
    </r>
    <r>
      <rPr>
        <b/>
        <sz val="8"/>
        <rFont val="Calibri"/>
        <family val="2"/>
      </rPr>
      <t>EXPERICNCIA DOCENTE</t>
    </r>
    <r>
      <rPr>
        <sz val="8"/>
        <rFont val="Calibri"/>
        <family val="2"/>
      </rPr>
      <t xml:space="preserve">: SEIS (6) MESES EN EL EJERCICIO DE LAS ACTIVIDADES DE DIVULGACION DEL CONOCIMIENTO OBTENIDA EN INSTITUCIONES EDUCATIVAS DEBIDAMENTE RECONOCIDAS Y SEIS (6) MESES EN AL ÁREA VIRTUAL.
</t>
    </r>
  </si>
  <si>
    <t xml:space="preserve">PLAN DE CONTRATACIÓN DE INSTRUCTORES AÑO 2021
PROGRAMA DE COMPLEMENTARIA REGULAR </t>
  </si>
  <si>
    <t>Valor de un Técnico:</t>
  </si>
  <si>
    <t>En el área sistemas TIC - Herramientas Ofimáticas.</t>
  </si>
  <si>
    <t>15/12/2021</t>
  </si>
  <si>
    <r>
      <rPr>
        <b/>
        <sz val="9"/>
        <rFont val="Calibri"/>
        <family val="2"/>
      </rPr>
      <t>REQUISITO ACADÉMICOS:</t>
    </r>
    <r>
      <rPr>
        <sz val="9"/>
        <rFont val="Calibri"/>
        <family val="2"/>
      </rPr>
      <t xml:space="preserve">
TÍTULO DE TECNÓLOGO O PROFESIONAL EN SISTEMAS, ELECTRÓNICA O PROFESIONES RELACIONADAS CON LA ESPECIALIDAD OBJETO DE FORMACIÓN.
</t>
    </r>
    <r>
      <rPr>
        <b/>
        <sz val="9"/>
        <rFont val="Calibri"/>
        <family val="2"/>
      </rPr>
      <t xml:space="preserve">EXPERIENCIA LABORAL: </t>
    </r>
    <r>
      <rPr>
        <sz val="9"/>
        <rFont val="Calibri"/>
        <family val="2"/>
      </rPr>
      <t xml:space="preserve">DIECIOCHO (18) MESES ESTARAN  RELACIONADOS CON EL EJERCICIO DE EMPLEOS, ACTIVIDADES U OFICIOS AFINES CON SU PROFESIÓN OBJETO DE LA CONTRATACIÓN..
</t>
    </r>
    <r>
      <rPr>
        <b/>
        <sz val="9"/>
        <rFont val="Calibri"/>
        <family val="2"/>
      </rPr>
      <t>EXPERICNCIA DOCENTE</t>
    </r>
    <r>
      <rPr>
        <sz val="9"/>
        <rFont val="Calibri"/>
        <family val="2"/>
      </rPr>
      <t xml:space="preserve">: SEIS (6) MESES EN EL EJERCICIO DE LAS ACTIVIDADES DE DIVULGACION DEL CONOCIMIENTO OBTENIDA EN INSTITUCIONES EDUCATIVAS DEBIDAMENTE RECONOCIDAS.
</t>
    </r>
  </si>
  <si>
    <r>
      <t>En el área APH, Primeros auxilios</t>
    </r>
    <r>
      <rPr>
        <sz val="8"/>
        <color rgb="FFFF0000"/>
        <rFont val="Arial"/>
        <family val="2"/>
      </rPr>
      <t xml:space="preserve">, </t>
    </r>
    <r>
      <rPr>
        <sz val="8"/>
        <rFont val="Arial"/>
        <family val="2"/>
      </rPr>
      <t>Bioseguridad.</t>
    </r>
  </si>
  <si>
    <r>
      <rPr>
        <b/>
        <sz val="9"/>
        <rFont val="Calibri"/>
        <family val="2"/>
      </rPr>
      <t xml:space="preserve">REQUISITO ACADÉMICOS: </t>
    </r>
    <r>
      <rPr>
        <sz val="9"/>
        <rFont val="Calibri"/>
        <family val="2"/>
      </rPr>
      <t xml:space="preserve">
PROFESIONAL O TECNÓLOGO DEL ÁREA DE LA SALUD CON EXPERIENCIA EN ATENCIÓN DE PERSONAS EN EL AMBIENTE PREHOSPITALARIO.
</t>
    </r>
    <r>
      <rPr>
        <b/>
        <sz val="9"/>
        <rFont val="Calibri"/>
        <family val="2"/>
      </rPr>
      <t>EXPERIENCIA LABORAL:</t>
    </r>
    <r>
      <rPr>
        <sz val="9"/>
        <rFont val="Calibri"/>
        <family val="2"/>
      </rPr>
      <t xml:space="preserve"> VEINTICUATRO (24) MESES ESTARAN  RELACIONADOS CON EL EJERCICIO DE EMPLEOS, ACTIVIDADES U OFICIOS AFINES CONLA ATENCIÓN DE PERSONAS LESIONADAS.
</t>
    </r>
    <r>
      <rPr>
        <b/>
        <sz val="9"/>
        <rFont val="Calibri"/>
        <family val="2"/>
      </rPr>
      <t>EXPERICNCIA DOCENTE</t>
    </r>
    <r>
      <rPr>
        <sz val="9"/>
        <rFont val="Calibri"/>
        <family val="2"/>
      </rPr>
      <t xml:space="preserve">: SEIS (6) MESES EN EL EJERCICIO DE LAS ACTIVIDADES DE DIVULGACION DEL CONOCIMIENTO OBTENIDA EN INSTITUCIONES EDUCATIVAS DEBIDAMENTE RECONOCIDAS.
</t>
    </r>
  </si>
  <si>
    <t xml:space="preserve">En el área Gastronomía </t>
  </si>
  <si>
    <r>
      <rPr>
        <b/>
        <sz val="9"/>
        <rFont val="Calibri"/>
        <family val="2"/>
      </rPr>
      <t xml:space="preserve">REQUISITOS ACADÉMICOS:
PREFERIBLEMENTE: </t>
    </r>
    <r>
      <rPr>
        <sz val="9"/>
        <rFont val="Calibri"/>
        <family val="2"/>
      </rPr>
      <t>PROFESIONAL EN LAS ÁREAS DE GASTRONOMÍA, COCINA, ALTA COCINA, CULINARIA O GESTIÓN HOTELERA.</t>
    </r>
    <r>
      <rPr>
        <b/>
        <sz val="9"/>
        <rFont val="Calibri"/>
        <family val="2"/>
      </rPr>
      <t xml:space="preserve">
OPCIONAL: </t>
    </r>
    <r>
      <rPr>
        <sz val="9"/>
        <rFont val="Calibri"/>
        <family val="2"/>
      </rPr>
      <t>TECNÓLOGO Y/ TÉCNICO EN LAS ÁREAS DE COCINA, GASTRONOMÍA, CULINARIA, GESTIÓN HOTELERA O GESTIÓN DE ALIMENTOS Y BEBIDAS.</t>
    </r>
    <r>
      <rPr>
        <b/>
        <sz val="9"/>
        <rFont val="Calibri"/>
        <family val="2"/>
      </rPr>
      <t xml:space="preserve">
EXPERIENCIA RELACIONADA: </t>
    </r>
    <r>
      <rPr>
        <sz val="9"/>
        <rFont val="Calibri"/>
        <family val="2"/>
      </rPr>
      <t>DIECIOCHO (18) MESES ESTARÁN RELACIONADOS CON EL EJERCICIO DE EMPLEOS, ACTIVIDADES U OFICIOS AFINES CON SU PROFESIÓN OBJETO DE LA CONTRATACIÓN.</t>
    </r>
    <r>
      <rPr>
        <b/>
        <sz val="9"/>
        <rFont val="Calibri"/>
        <family val="2"/>
      </rPr>
      <t xml:space="preserve">
EXPERIENCIA DOCENTE: </t>
    </r>
    <r>
      <rPr>
        <sz val="9"/>
        <rFont val="Calibri"/>
        <family val="2"/>
      </rPr>
      <t xml:space="preserve">SEIS (6) MESES EN EL EJERCICIO DE LAS ACTIVIDADES DE DIVULGACIÓN DEL CONOCIMIENTO OBTENIDA EN INSTITUCIONES EDUCATIVAS DEBIDAMENTE RECONOCIDAS.
</t>
    </r>
  </si>
  <si>
    <t xml:space="preserve">En el área de Artesanías, Adornos y manualidades. Artesanías en madera </t>
  </si>
  <si>
    <r>
      <rPr>
        <b/>
        <sz val="9"/>
        <rFont val="Calibri"/>
        <family val="2"/>
      </rPr>
      <t xml:space="preserve">REQUISITO ACADÉMICOS: </t>
    </r>
    <r>
      <rPr>
        <sz val="9"/>
        <rFont val="Calibri"/>
        <family val="2"/>
      </rPr>
      <t xml:space="preserve">
ARTESANO, TÉCNICO O PROFESIONAL CON EXPERIENCIA EN EL SECTOR ARTESANAL Y CON CERTIFICACIONES ACADÉMICAS EN EL ÁREA OBJETO DEL PROGRAMA DE FORMACIÓN (OBJETOS ARTESANALES Y DECORATIVOS, BISUTERIA Y MANUALIDADES, TEJIDOS). 
</t>
    </r>
    <r>
      <rPr>
        <b/>
        <sz val="9"/>
        <rFont val="Calibri"/>
        <family val="2"/>
      </rPr>
      <t>EXPERIENCIA RELACIONADA</t>
    </r>
    <r>
      <rPr>
        <sz val="9"/>
        <rFont val="Calibri"/>
        <family val="2"/>
      </rPr>
      <t xml:space="preserve">: DOCE (12) MESES ESTARÁN RELACIONADOS CON EL EJERCICIO DE EMPLEOS, ACTIVIDADES U OFICIOS AFINES CON SU PROFESIÓN OBJETO DE LA CONTRATACIÓN.
</t>
    </r>
    <r>
      <rPr>
        <b/>
        <sz val="9"/>
        <rFont val="Calibri"/>
        <family val="2"/>
      </rPr>
      <t>EXPERIENCIA DOCENTE</t>
    </r>
    <r>
      <rPr>
        <sz val="9"/>
        <rFont val="Calibri"/>
        <family val="2"/>
      </rPr>
      <t>: SEIS (6) MESES EN EL EJERCICIO DE LAS ACTIVIDADES DE DIVULGACIÓN DEL CONOCIMIENTO OBTENIDA EN INSTITUCIONES EDUCATIVAS DEBIDAMENTE RECONOCIDAS.</t>
    </r>
  </si>
  <si>
    <t xml:space="preserve">En el área de Comercio y Ventas </t>
  </si>
  <si>
    <r>
      <t xml:space="preserve">REQUISITOS ACADÉMICOS: PROFESIONAL EN LAS ÁREAS ADMINISTRATIVAS, ECONÓMICAS O DE MERCADEO 
</t>
    </r>
    <r>
      <rPr>
        <b/>
        <sz val="9"/>
        <rFont val="Calibri"/>
        <family val="2"/>
      </rPr>
      <t>EXPERIENCIA RELACIONADA:</t>
    </r>
    <r>
      <rPr>
        <sz val="9"/>
        <rFont val="Calibri"/>
        <family val="2"/>
      </rPr>
      <t xml:space="preserve"> DIECIOCHO (18) MESES ESTARÁN RELACIONADOS CON EL EJERCICIO DE EMPLEOS, ACTIVIDADES U OFICIOS AFINES CON SU PROFESIÓN OBJETO DE LA CONTRATACIÓN.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</si>
  <si>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 xml:space="preserve">En el área de Transporte </t>
  </si>
  <si>
    <r>
      <t xml:space="preserve">OPCIÓN UNO.
</t>
    </r>
    <r>
      <rPr>
        <b/>
        <sz val="9"/>
        <color rgb="FF000000"/>
        <rFont val="Calibri"/>
        <family val="2"/>
      </rPr>
      <t>REQUISITOS ACADÉMICOS:</t>
    </r>
    <r>
      <rPr>
        <sz val="9"/>
        <color rgb="FF000000"/>
        <rFont val="Calibri"/>
        <family val="2"/>
      </rPr>
      <t xml:space="preserve">
PROFESIONAL EN DERECHO, INVESTIGACIÓN JUDICIAL.
</t>
    </r>
    <r>
      <rPr>
        <b/>
        <sz val="9"/>
        <color rgb="FF000000"/>
        <rFont val="Calibri"/>
        <family val="2"/>
      </rPr>
      <t>EXPERIENCIA RELACIONADA</t>
    </r>
    <r>
      <rPr>
        <sz val="9"/>
        <color rgb="FF000000"/>
        <rFont val="Calibri"/>
        <family val="2"/>
      </rPr>
      <t xml:space="preserve">: DOCE (12) MESES ESTARÁN RELACIONADOS CON EL EJERCICIO DE EMPLEOS, ACTIVIDADES U OFICIOS AFINES CON SU PROFESIÓN OBJETO DE LA CONTRATACIÓN.
</t>
    </r>
    <r>
      <rPr>
        <b/>
        <sz val="9"/>
        <color rgb="FF000000"/>
        <rFont val="Calibri"/>
        <family val="2"/>
      </rPr>
      <t>EXPERIENCIA DOCENTE</t>
    </r>
    <r>
      <rPr>
        <sz val="9"/>
        <color rgb="FF000000"/>
        <rFont val="Calibri"/>
        <family val="2"/>
      </rPr>
      <t xml:space="preserve">: SEIS (6) MESES EN EL EJERCICIO DE LAS ACTIVIDADES DE DIVULGACIÓN DEL CONOCIMIENTO OBTENIDA EN INSTITUCIONES EDUCATIVAS DEBIDAMENTE RECONOCIDAS.
OPCIÓN DOS:
</t>
    </r>
    <r>
      <rPr>
        <b/>
        <sz val="9"/>
        <color rgb="FF000000"/>
        <rFont val="Calibri"/>
        <family val="2"/>
      </rPr>
      <t>REQUISITOS ACADÉMICOS:</t>
    </r>
    <r>
      <rPr>
        <sz val="9"/>
        <color rgb="FF000000"/>
        <rFont val="Calibri"/>
        <family val="2"/>
      </rPr>
      <t xml:space="preserve">
TECNÓLOGO EN INVESTIGACIÓN JUDICIAL Y/O CRIMINALÍSTICA O AFINES O CUATRO (4) AÑOS ESTUDIOS UNIVERSITARIOS EN DERECHO, INVESTIGACIÓN JUDICIAL O CUATRO (4) AÑOS ESTUDIOS UNIVERSITARIOS EN INGENIERÍA DE TRANSPORTE, INDUSTRIAL, MECÁNICA, ADMINISTRACIÓN DE EMPRESAS.
</t>
    </r>
    <r>
      <rPr>
        <b/>
        <sz val="9"/>
        <color rgb="FF000000"/>
        <rFont val="Calibri"/>
        <family val="2"/>
      </rPr>
      <t>EXPERIENCIA RELACIONADA</t>
    </r>
    <r>
      <rPr>
        <sz val="9"/>
        <color rgb="FF000000"/>
        <rFont val="Calibri"/>
        <family val="2"/>
      </rPr>
      <t xml:space="preserve">: DOCE (12) MESES ESTARÁN RELACIONADOS CON EL EJERCICIO DE EMPLEOS, ACTIVIDADES U OFICIOS AFINES CON SU PROFESIÓN OBJETO DE LA CONTRATACIÓN.
</t>
    </r>
    <r>
      <rPr>
        <b/>
        <sz val="9"/>
        <color rgb="FF000000"/>
        <rFont val="Calibri"/>
        <family val="2"/>
      </rPr>
      <t>EXPERIENCIA DOCENTE</t>
    </r>
    <r>
      <rPr>
        <sz val="9"/>
        <color rgb="FF000000"/>
        <rFont val="Calibri"/>
        <family val="2"/>
      </rPr>
      <t xml:space="preserve">: SEIS (6) MESES EN EL EJERCICIO DE LAS ACTIVIDADES DE DIVULGACIÓN DEL CONOCIMIENTO OBTENIDA EN INSTITUCIONES EDUCATIVAS DEBIDAMENTE RECONOCIDAS.
</t>
    </r>
  </si>
  <si>
    <t xml:space="preserve">En el área de Panaderia y Pasteleria </t>
  </si>
  <si>
    <r>
      <rPr>
        <b/>
        <sz val="9"/>
        <rFont val="Calibri"/>
        <family val="2"/>
      </rPr>
      <t xml:space="preserve">REQUISITOS ACADÉMICOS: </t>
    </r>
    <r>
      <rPr>
        <sz val="9"/>
        <rFont val="Calibri"/>
        <family val="2"/>
      </rPr>
      <t xml:space="preserve">
INGENIERO DE ALIMENTOS, PROFESIONAL EN CULINARIA Y GASTRONOMÍA, TECNÓLOGO EN ALIMENTOS O ÁREAS AFINES
</t>
    </r>
    <r>
      <rPr>
        <b/>
        <sz val="9"/>
        <rFont val="Calibri"/>
        <family val="2"/>
      </rPr>
      <t>EXPERIENCIA RELACIONADA</t>
    </r>
    <r>
      <rPr>
        <sz val="9"/>
        <rFont val="Calibri"/>
        <family val="2"/>
      </rPr>
      <t xml:space="preserve">: DOCE (12) MESES ESTARÁN RELACIONADOS CON EL EJERCICIO DE EMPLEOS, ACTIVIDADES U OFICIOS AFINES CON SU PROFESIÓN OBJETO DE LA CONTRATACIÓN.
</t>
    </r>
    <r>
      <rPr>
        <b/>
        <sz val="9"/>
        <rFont val="Calibri"/>
        <family val="2"/>
      </rPr>
      <t>EXPERIENCIA DOCENTE</t>
    </r>
    <r>
      <rPr>
        <sz val="9"/>
        <rFont val="Calibri"/>
        <family val="2"/>
      </rPr>
      <t>: SEIS (6) MESES EN EL EJERCICIO DE LAS ACTIVIDADES DE DIVULGACIÓN DEL CONOCIMIENTO OBTENIDA EN INSTITUCIONES EDUCATIVAS DEBIDAMENTE RECONOCIDAS.</t>
    </r>
  </si>
  <si>
    <t xml:space="preserve">En el área de Ingles </t>
  </si>
  <si>
    <r>
      <rPr>
        <b/>
        <sz val="9"/>
        <rFont val="Calibri"/>
        <family val="2"/>
      </rPr>
      <t xml:space="preserve">REQUISITOS ACADÉMICOS: </t>
    </r>
    <r>
      <rPr>
        <sz val="9"/>
        <rFont val="Calibri"/>
        <family val="2"/>
      </rPr>
      <t xml:space="preserve">
PROFESIONAL EN CUALQUIER ÁREA DE CONOCIMIENTO, CON NIVEL MÍNIMO B2 DE ACUERDO CON EL MCER. LOS EXAMENES ADMITIDOS DEBEN CORRESPONDER A LA LISTA DE EXAMENES APROBADOS POR LA NTC 5580 (ICONTEC -MEN) TENER UNA VIGENCIA DE DOS AÑOS, CORRESPONDER A CUATRO HABILIDADES DE DOMINIO DE LA LENGUA (COMPRENSIÓN ORAL, COMPRENSIÓN ESCRITA, PRODUCCIÓN ORAL, PRODUCCIÓN ESCRITA). 
</t>
    </r>
    <r>
      <rPr>
        <b/>
        <sz val="9"/>
        <rFont val="Calibri"/>
        <family val="2"/>
      </rPr>
      <t>EXPERIENCIA LABORAL</t>
    </r>
    <r>
      <rPr>
        <sz val="9"/>
        <rFont val="Calibri"/>
        <family val="2"/>
      </rPr>
      <t xml:space="preserve">: 24 (VEINTICUATRO) MESES RELACIONADOS CON LA DOCENCIA DE LENGUA EXTRANJERA.
</t>
    </r>
  </si>
  <si>
    <t>PLAN DE CONTRATACIÓN DE INSTRUCTORES AÑO 2021
PROGRAMA DESPLAZADOS</t>
  </si>
  <si>
    <t>GASTRONOMIA COCINA CALIENTE Y FRIA (1); TRANSFORMACION DE ALIMENTOS (1)</t>
  </si>
  <si>
    <r>
      <rPr>
        <b/>
        <sz val="9"/>
        <rFont val="Calibri"/>
        <family val="2"/>
      </rPr>
      <t>REQUISITOS ACADÉMICOS:</t>
    </r>
    <r>
      <rPr>
        <sz val="9"/>
        <rFont val="Calibri"/>
        <family val="2"/>
      </rPr>
      <t xml:space="preserve">
PREFERIBLEMENTE: PROFESIONAL EN LAS ÁREAS DE GASTRONOMÍA, COCINA, ALTA COCINA, CULINARIA O GESTIÓN HOTELERA.
OPCIONAL: TECNÓLOGO Y/ TÉCNICO EN LAS ÁREAS DE COCINA, GASTRONOMÍA, CULINARIA, GESTIÓN HOTELERA O GESTIÓN DE ALIMENTOS Y BEBIDAS.
</t>
    </r>
    <r>
      <rPr>
        <b/>
        <sz val="9"/>
        <rFont val="Calibri"/>
        <family val="2"/>
      </rPr>
      <t>EXPERIENCIA RELACIONADA</t>
    </r>
    <r>
      <rPr>
        <sz val="9"/>
        <rFont val="Calibri"/>
        <family val="2"/>
      </rPr>
      <t xml:space="preserve">: DIECIOCHO (18) MESES ESTARÁN RELACIONADOS CON EL EJERCICIO DE EMPLEOS, ACTIVIDADES U OFICIOS AFINES CON SU PROFESIÓN OBJETO DE LA CONTRATACIÓN.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</si>
  <si>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PANADERIA - REPOSTERIA</t>
  </si>
  <si>
    <r>
      <rPr>
        <b/>
        <sz val="9"/>
        <rFont val="Calibri"/>
        <family val="2"/>
      </rPr>
      <t>REQUISITOS ACADÉMICOS:</t>
    </r>
    <r>
      <rPr>
        <sz val="9"/>
        <rFont val="Calibri"/>
        <family val="2"/>
      </rPr>
      <t xml:space="preserve">
PREFERIBLEMENTE: INGENIERO DE ALIMENTOS, PROFESIONAL EN GASTRONOMÍA O ÁREAS AFINES.
OPCIONAL:TÉCNICO EN PANIFICACIÓN, COCINA O AFINES.
</t>
    </r>
    <r>
      <rPr>
        <b/>
        <sz val="9"/>
        <rFont val="Calibri"/>
        <family val="2"/>
      </rPr>
      <t>EXPERIENCIA RELACIONADA</t>
    </r>
    <r>
      <rPr>
        <sz val="9"/>
        <rFont val="Calibri"/>
        <family val="2"/>
      </rPr>
      <t xml:space="preserve">: DIECIOCHO (18) MESES ESTARÁN RELACIONADOS CON EL EJERCICIO DE EMPLEOS, ACTIVIDADES U OFICIOS AFINES CON SU PROFESIÓN OBJETO DE LA CONTRATACIÓN.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</si>
  <si>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ELABORACION DE PRODUCTOS DE ASEO Y COSMETICOS</t>
  </si>
  <si>
    <t>15/02/2021</t>
  </si>
  <si>
    <t>14/12/2021</t>
  </si>
  <si>
    <r>
      <rPr>
        <b/>
        <sz val="9"/>
        <rFont val="Calibri"/>
        <family val="2"/>
      </rPr>
      <t xml:space="preserve">REQUISITO ACADÉMICOS: </t>
    </r>
    <r>
      <rPr>
        <sz val="9"/>
        <rFont val="Calibri"/>
        <family val="2"/>
      </rPr>
      <t xml:space="preserve">
PROFESIONAL EN QUÍMICA CON EXPERIENCIA EN FORMACIÓN PROYECTOS.
EXPERIENCIA LABORAL: 12 MESES DE EXPERIENCIA EN LA ELABORACIÓN DE PRODUCTOS Y ELEMENTOS PARA LOS
PROCEDIMIENTOS DE LIMPIEZA Y DESINFECCIÓN Y
</t>
    </r>
    <r>
      <rPr>
        <b/>
        <sz val="9"/>
        <rFont val="Calibri"/>
        <family val="2"/>
      </rPr>
      <t>EXPERIENCIA RELACIONADA</t>
    </r>
    <r>
      <rPr>
        <sz val="9"/>
        <rFont val="Calibri"/>
        <family val="2"/>
      </rPr>
      <t xml:space="preserve">: DIECIOCHO (18) MESES ESTARÁN RELACIONADOS CON EL EJERCICIO DE EMPLEOS, ACTIVIDADES U OFICIOS AFINES CON LA ELABORACIÓN DE PRODUCTOS Y ELEMENTOS PARA LOS PROCEDIMIENTOS DE LIMPIEZA Y DESINFECCIÓN.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</si>
  <si>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ARTESANIAS , ADORNOS Y MANUALIDADES EN MADERA</t>
  </si>
  <si>
    <r>
      <rPr>
        <b/>
        <sz val="9"/>
        <rFont val="Calibri"/>
        <family val="2"/>
      </rPr>
      <t>REQUISITO ACADÉMICOS:</t>
    </r>
    <r>
      <rPr>
        <sz val="9"/>
        <rFont val="Calibri"/>
        <family val="2"/>
      </rPr>
      <t xml:space="preserve">
ARTESANO, TÉCNICO O PROFESIONAL CON EXPERIENCIA EN EL SECTOR ARTESANAL Y CON CERTIFICACIONES ACADÉMICAS EN EL ÁREA OBJETO DEL PROGRAMA DE FORMACIÓN (OBJETOS ARTESANALES Y DECORATIVOS, BISUTERIA Y MANUALIDADES, TEJIDOS). 
</t>
    </r>
    <r>
      <rPr>
        <b/>
        <sz val="9"/>
        <rFont val="Calibri"/>
        <family val="2"/>
      </rPr>
      <t>EXPERIENCIA RELACIONADA</t>
    </r>
    <r>
      <rPr>
        <sz val="9"/>
        <rFont val="Calibri"/>
        <family val="2"/>
      </rPr>
      <t xml:space="preserve">: DIECIOCHO (18) MESES ESTARÁN RELACIONADOS CON EL EJERCICIO DE EMPLEOS, ACTIVIDADES U OFICIOS AFINES CON SU PROFESIÓN OBJETO DE LA CONTRATACIÓN.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</si>
  <si>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LIMPIEZA, SANITIZACIÓN Y DESINFECCIÓN DE SUPERFICIES</t>
  </si>
  <si>
    <r>
      <rPr>
        <b/>
        <sz val="9"/>
        <rFont val="Calibri"/>
        <family val="2"/>
      </rPr>
      <t xml:space="preserve">REQUISITO ACADÉMICOS: </t>
    </r>
    <r>
      <rPr>
        <sz val="9"/>
        <rFont val="Calibri"/>
        <family val="2"/>
      </rPr>
      <t xml:space="preserve">
PROFESIONALES DEL ÁREA DE LA SALUD O PROFESIONALES O TECNÓLOGOS DEL SECTOR AMBIENTAL.
</t>
    </r>
    <r>
      <rPr>
        <b/>
        <sz val="9"/>
        <rFont val="Calibri"/>
        <family val="2"/>
      </rPr>
      <t>EXPERIENCIA RELACIONADA</t>
    </r>
    <r>
      <rPr>
        <sz val="9"/>
        <rFont val="Calibri"/>
        <family val="2"/>
      </rPr>
      <t xml:space="preserve">: DIECIOCHO (18) MESES ESTARÁN RELACIONADOS CON EL EJERCICIO DE EMPLEOS, ACTIVIDADES U OFICIOS AFINES CON ACTIVIDADES RELACIONADAS CON LIMPIEZA Y DESINFECCIÓN DE ÁREAS, INSTALACIONES, EQUIPOS Y UTENSILIOS.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</si>
  <si>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C.C. 25,283,835</t>
  </si>
  <si>
    <t xml:space="preserve">PLAN DE CONTRATACIÓN DE INSTRUCTORES AÑO 2021
PROGRAMA  SENA EMPRENDE RURAL </t>
  </si>
  <si>
    <t>VALOR TÉCNICO:</t>
  </si>
  <si>
    <t>EMPRENDEDOR EN GASTRONOMIA TIPICA RURAL</t>
  </si>
  <si>
    <t>EMPRENDEDOR EN PRODUCCION Y COMERCIALIZACION DE PRODUCTOS DE PANADERIA Y PASTELERIA</t>
  </si>
  <si>
    <t xml:space="preserve">EMPRENDEDOR EN ELABORACION DE ACCESORIOS  ARTESANALES CON ELEMENTOS NATURALES DE LA REGION. 
 </t>
  </si>
  <si>
    <r>
      <rPr>
        <b/>
        <sz val="9"/>
        <color rgb="FF000000"/>
        <rFont val="Calibri"/>
        <family val="2"/>
      </rPr>
      <t>REQUISITO ACADÉMICO:</t>
    </r>
    <r>
      <rPr>
        <sz val="9"/>
        <color indexed="8"/>
        <rFont val="Calibri"/>
        <family val="2"/>
      </rPr>
      <t xml:space="preserve">
</t>
    </r>
    <r>
      <rPr>
        <b/>
        <sz val="9"/>
        <color rgb="FF000000"/>
        <rFont val="Calibri"/>
        <family val="2"/>
      </rPr>
      <t>ALTERNATIVA 1:</t>
    </r>
    <r>
      <rPr>
        <sz val="9"/>
        <color indexed="8"/>
        <rFont val="Calibri"/>
        <family val="2"/>
      </rPr>
      <t xml:space="preserve"> TÍTULO PROFESIONAL UNIVERSITARIO O DE TECNÓLOGO O TÉCNICO PROFESIONAL O TÉCNICO, EN LA DISCIPLINA ACADÉMICA DEL NÚCLEO BÁSICO DE CONOCIMIENTO  EN ARTES PLASTICAS, DISEÑO E INGENIERIA TEXTIL.  FORMACIÓN EN TÉCNICAS ARTESANALES O SIMILARES.  FORMACIÓN ESPECÍFICA Y EXPERIENCIA LABORAL RELACIONADA CON LA OBTENCIÓN DE OBJETOS ARTESANALES EMPLEANDO LA TÉCNICA DEL TALLADO, CORTE, TRANSFORMACIÓN, LIJADO, DECORACIÓN, PINTURA Y ACABADOS,  BORDADOS Y PINTURA EN TELA Y HABILIDADES EN EL MANEJO DE RECURSOS NATURALES PARA LA ELABORACIÓN DE ACCESORIOS ARTESANALES.
</t>
    </r>
    <r>
      <rPr>
        <b/>
        <sz val="9"/>
        <color rgb="FF000000"/>
        <rFont val="Calibri"/>
        <family val="2"/>
      </rPr>
      <t>ALTERNATIVA 2</t>
    </r>
    <r>
      <rPr>
        <sz val="9"/>
        <color indexed="8"/>
        <rFont val="Calibri"/>
        <family val="2"/>
      </rPr>
      <t xml:space="preserve">:  TECNÓLOGO EN DISEÑO DE CALZADO Y MARROQUINERÍA O TECNÓLOGO EN PRODUCCIÓN DE CALZADO Y MARROQUINERÍA, DISEÑADOR DE MODAS, DISEÑADOR DE VESTUARIO O DISEÑADOR INDUSTRIAL. CON HABILIDADES EN EL MANEJO DE RECURSOS NATURALES PARA LA ELABORACIÓN DE ACCESORIOS ARTESANALES.
</t>
    </r>
    <r>
      <rPr>
        <b/>
        <sz val="9"/>
        <color rgb="FF000000"/>
        <rFont val="Calibri"/>
        <family val="2"/>
      </rPr>
      <t>EXPERIENCIA RELACIONADA</t>
    </r>
    <r>
      <rPr>
        <sz val="9"/>
        <color indexed="8"/>
        <rFont val="Calibri"/>
        <family val="2"/>
      </rPr>
      <t xml:space="preserve">: DIECIOCHO (18) MESES ESTARÁN RELACIONADOS CON EL EJERCICIO DE EMPLEOS, ACTIVIDADES U OFICIOS AFINES CON SU PROFESIÓN OBJETO DE LA CONTRATACIÓN.
</t>
    </r>
    <r>
      <rPr>
        <b/>
        <sz val="9"/>
        <color rgb="FF000000"/>
        <rFont val="Calibri"/>
        <family val="2"/>
      </rPr>
      <t>EXPERIENCIA DOCENTE</t>
    </r>
    <r>
      <rPr>
        <sz val="9"/>
        <color indexed="8"/>
        <rFont val="Calibri"/>
        <family val="2"/>
      </rPr>
      <t>: SEIS (6) MESES EN EL EJERCICIO DE LAS ACTIVIDADES DE DIVULGACIÓN DEL CONOCIMIENTO OBTENIDA EN INSTITUCIONES EDUCATIVAS DEBIDAMENTE RECONOCIDAS.</t>
    </r>
  </si>
  <si>
    <t xml:space="preserve">Experiencia de 36 meses,  preferiblemente certificado en normas de competencia laboral relacionados con las actividades de: en objetos artesanales y decorativos, bisutería y manualidades, tejidos 
Experiencia en docencia de 6 meses. </t>
  </si>
  <si>
    <t>EMPRENDEDOR EN PROCESAMIENTO DE PRODUCTOS DE CONFITERIA Y DULCERIA ARTESANAL</t>
  </si>
  <si>
    <r>
      <rPr>
        <b/>
        <sz val="9"/>
        <color theme="1"/>
        <rFont val="Calibri"/>
        <family val="2"/>
      </rPr>
      <t>REQUISITO ACADÉMICO:</t>
    </r>
    <r>
      <rPr>
        <sz val="9"/>
        <color theme="1"/>
        <rFont val="Calibri"/>
        <family val="2"/>
      </rPr>
      <t xml:space="preserve">
TÉCNICOS Y TECNÓLOGOS ENELABORACION DE PRODUCTOS DE CONFITERÍA. PROFESIONAL EN PROGRAMAS DEINGENIERÍA DE ALIMENTOS; INGENIERÍA AGROINDUSTRIAL; PROGRAMAS AFINES.
</t>
    </r>
    <r>
      <rPr>
        <b/>
        <sz val="9"/>
        <color theme="1"/>
        <rFont val="Calibri"/>
        <family val="2"/>
      </rPr>
      <t>EXPERIENCIA RELACIONADA</t>
    </r>
    <r>
      <rPr>
        <sz val="9"/>
        <color theme="1"/>
        <rFont val="Calibri"/>
        <family val="2"/>
      </rPr>
      <t xml:space="preserve">: DIECIOCHO (18) MESES ESTARÁN RELACIONADOS CON EL EJERCICIO DE EMPLEOS, ACTIVIDADES U OFICIOS AFINES CON EMPRESAS DE CONFITERÍA Y/O ALIMENTOS.
</t>
    </r>
    <r>
      <rPr>
        <b/>
        <sz val="9"/>
        <color theme="1"/>
        <rFont val="Calibri"/>
        <family val="2"/>
      </rPr>
      <t>EXPERIENCIA DOCENTE</t>
    </r>
    <r>
      <rPr>
        <sz val="9"/>
        <color theme="1"/>
        <rFont val="Calibri"/>
        <family val="2"/>
      </rPr>
      <t xml:space="preserve">: SEIS (6) MESES EN EL EJERCICIO DE LAS ACTIVIDADES DE DIVULGACIÓN DEL CONOCIMIENTO OBTENIDA EN INSTITUCIONES EDUCATIVAS DEBIDAMENTE RECONOCIDAS.
</t>
    </r>
  </si>
  <si>
    <t>EMPRENDEDOR EN PROCESAMIENTO DE PRODUCTOS DERIVADOS DE CACAO</t>
  </si>
  <si>
    <r>
      <rPr>
        <b/>
        <sz val="9"/>
        <rFont val="Calibri"/>
        <family val="2"/>
      </rPr>
      <t xml:space="preserve">REQUISITO ACADÉMICO:  </t>
    </r>
    <r>
      <rPr>
        <sz val="9"/>
        <rFont val="Calibri"/>
        <family val="2"/>
      </rPr>
      <t xml:space="preserve">
TECNÓLOGO EN TRANSFORMACIÓN DE CACAO Y ELABORACIÓN DE PRODUCTOS DE CHOCOLATERÍA INDUSTRIAL Y/O TECNÓLOGO EN PROCESAMIENTO DE ALIMENTOS Y/O TECNÓLOGO EN CONTROL DE CALIDAD DE ALIMENTOS Y/O DEMÁS ÁREAS AFINES INGENIERO DE ALIMENTOS Y/O INGENIERO AGROINDUSTRIAL Y/O DEMÁS PROFESIONES AFINES
</t>
    </r>
    <r>
      <rPr>
        <b/>
        <sz val="9"/>
        <rFont val="Calibri"/>
        <family val="2"/>
      </rPr>
      <t>EXPERIENCIA LABORAL</t>
    </r>
    <r>
      <rPr>
        <sz val="9"/>
        <rFont val="Calibri"/>
        <family val="2"/>
      </rPr>
      <t xml:space="preserve">: DOCE (12) MESES CON EXPERIENCIA CERTIFICADA EN ELABORACIÓN PRODUCTOS DERIVADOS DE CACAO, ELABORACIÓN DE PLANES DE NEGOCIOS O PROYECTOS DE INVERSIÓN O PROYECTOS COMUNITARIOS; ACOMPAÑAMIENTO EN LA PUESTA EN MARCHA DE EMPRESAS; ASESORÍA EMPRESARIAL, FINANCIERA Y COMERCIALIZACIÓN.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</si>
  <si>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EMPRENDEDOR EN REC0RRID0S DE AGROECUTURISMO Y/O EMPRENDEDOR PROMOTOR EN PROGRAMAS TURISTICOS RURALES LOCALES</t>
  </si>
  <si>
    <r>
      <rPr>
        <b/>
        <sz val="9"/>
        <color rgb="FF000000"/>
        <rFont val="Calibri"/>
        <family val="2"/>
      </rPr>
      <t xml:space="preserve">REQUISITO ACADÉMICO: </t>
    </r>
    <r>
      <rPr>
        <sz val="9"/>
        <color indexed="8"/>
        <rFont val="Calibri"/>
        <family val="2"/>
      </rPr>
      <t xml:space="preserve">
PROFESIONAL EN ADMINISTRACIÓN TURÍSTICA Y HOTELERA O TECNÓLOGO O TÉCNICO. O ÁREAS AFINES
</t>
    </r>
    <r>
      <rPr>
        <b/>
        <sz val="9"/>
        <color rgb="FF000000"/>
        <rFont val="Calibri"/>
        <family val="2"/>
      </rPr>
      <t>EXPERIENCIA LABORAL</t>
    </r>
    <r>
      <rPr>
        <sz val="9"/>
        <color indexed="8"/>
        <rFont val="Calibri"/>
        <family val="2"/>
      </rPr>
      <t xml:space="preserve">: VEINTICUATRO (24) MESES DE EXPERIENCIA EN ACTIVIDADES RELACIONADAS CON ELABORACIÓN Y COMERCIALIZACIÓN, DE PROGRAMAS TURÍSTICOS O EXPERIENCIA RELACIONADA EN EL ÁREA MOTIVO DE LA CONTRATACIÓN.
</t>
    </r>
    <r>
      <rPr>
        <b/>
        <sz val="9"/>
        <color rgb="FF000000"/>
        <rFont val="Calibri"/>
        <family val="2"/>
      </rPr>
      <t>EXPERIENCIA DOCENTE</t>
    </r>
    <r>
      <rPr>
        <sz val="9"/>
        <color indexed="8"/>
        <rFont val="Calibri"/>
        <family val="2"/>
      </rPr>
      <t xml:space="preserve">: SEIS (6) MESES EN EL EJERCICIO DE LAS ACTIVIDADES DE DIVULGACIÓN DEL CONOCIMIENTO OBTENIDA EN INSTITUCIONES EDUCATIVAS DEBIDAMENTE RECONOCIDAS.
</t>
    </r>
  </si>
  <si>
    <t>EMPRENDEDOR EN DESARROLLO DE PROYECTOS CULTURALES</t>
  </si>
  <si>
    <r>
      <rPr>
        <b/>
        <sz val="9"/>
        <color rgb="FF000000"/>
        <rFont val="Calibri"/>
        <family val="2"/>
      </rPr>
      <t xml:space="preserve">REQUISITO ACADÉMICO: </t>
    </r>
    <r>
      <rPr>
        <sz val="9"/>
        <color indexed="8"/>
        <rFont val="Calibri"/>
        <family val="2"/>
      </rPr>
      <t xml:space="preserve">
PROFESIONAL EN ÁREAS DE NEGOCIOS, MERCADEO, COMERCIALIZACIÓN, ADMINISTRATIVAS, CONTABILIDAD Y FINANZAS Y ÁREAS AFINES. CON CONOCIMIENTO EN GESTIÓN EMPRESARIAL, FORMULACIÓN Y DESARROLLO DE PROYECTOS PRODUCTIVOS, CON CAPACIDAD DE GESTIÓN DE RECURSOS. 
</t>
    </r>
    <r>
      <rPr>
        <b/>
        <sz val="9"/>
        <color rgb="FF000000"/>
        <rFont val="Calibri"/>
        <family val="2"/>
      </rPr>
      <t xml:space="preserve">EXPERIENCIA LABORAL: </t>
    </r>
    <r>
      <rPr>
        <sz val="9"/>
        <color indexed="8"/>
        <rFont val="Calibri"/>
        <family val="2"/>
      </rPr>
      <t xml:space="preserve">DOCE (12) MESES CON EXPERIENCIA DEMOSTRADA EN ELABORACIÓN DE PLANES DE COMERCIALIZACIÓN, PLANES DE NEGOCIO, CONFORMACIÓN DE MICROEMPRESAS Y EN MERCADEO DE PRODUCTOS AGRÍCOLAS, PECUARIOS, ARTESANALES, AGROINDUSTRIALES O EXPERIENCIA RELACIONADA EN EL ÁREA MOTIVO DE LA CONTRATACIÓN.
</t>
    </r>
    <r>
      <rPr>
        <b/>
        <sz val="9"/>
        <color rgb="FF000000"/>
        <rFont val="Calibri"/>
        <family val="2"/>
      </rPr>
      <t>EXPERIENCIA DOCENTE</t>
    </r>
    <r>
      <rPr>
        <sz val="9"/>
        <color indexed="8"/>
        <rFont val="Calibri"/>
        <family val="2"/>
      </rPr>
      <t xml:space="preserve">: SEIS (6) MESES EN EL EJERCICIO DE LAS ACTIVIDADES DE DIVULGACIÓN DEL CONOCIMIENTO OBTENIDA EN INSTITUCIONES EDUCATIVAS DEBIDAMENTE RECONOCIDAS.
</t>
    </r>
  </si>
  <si>
    <t>EMPRENDEDOR EN PRODUCCION DE QUESOS Y PRODUCTOS LACTEOS
FERMENTADOS</t>
  </si>
  <si>
    <r>
      <rPr>
        <b/>
        <sz val="9"/>
        <rFont val="Calibri"/>
        <family val="2"/>
      </rPr>
      <t xml:space="preserve">REQUISITO ACADÉMICO: </t>
    </r>
    <r>
      <rPr>
        <sz val="9"/>
        <rFont val="Calibri"/>
        <family val="2"/>
      </rPr>
      <t xml:space="preserve">
INGENIERO DE ALIMENTOS, INGENIERO AGROINDUSTRIAL, TECNÓLOGO EN CONTROL DE CALIDAD DE ALIMENTOS, TECNÓLOGO DE ALIMENTOS.
</t>
    </r>
    <r>
      <rPr>
        <b/>
        <sz val="9"/>
        <rFont val="Calibri"/>
        <family val="2"/>
      </rPr>
      <t>EXPERIENCIA RELACIONADA</t>
    </r>
    <r>
      <rPr>
        <sz val="9"/>
        <rFont val="Calibri"/>
        <family val="2"/>
      </rPr>
      <t xml:space="preserve">: DIECIOCHO (18) MESES ESTARÁN RELACIONADOS CON EL EJERCICIO DE EMPLEOS, ACTIVIDADES U OFICIOS AFINES CON EL ÁREA DE LÁCTEOS.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t>
    </r>
  </si>
  <si>
    <t xml:space="preserve">EMPRENDEDOR EN PRODUCCION DE PIEZAS AUDIBLES PARA INDUSTRIAS
CULTURALES
</t>
  </si>
  <si>
    <r>
      <rPr>
        <b/>
        <sz val="9"/>
        <rFont val="Calibri"/>
        <family val="2"/>
      </rPr>
      <t xml:space="preserve">REQUISITO ACADÉMICO: </t>
    </r>
    <r>
      <rPr>
        <sz val="9"/>
        <rFont val="Calibri"/>
        <family val="2"/>
      </rPr>
      <t xml:space="preserve">
EXPERTOS EN PRODUCCIÓN EN AUDIO CON CONOCIMIENTO EN MANEJAR LOS PROCESOS DE SECUENCIAMIENTO, CAPTURA Y EDICIÓN DE PIEZAS AUDIBLES.  CONOCIMIENTOS EN INDUSTRIAS CULTURALES.
</t>
    </r>
    <r>
      <rPr>
        <b/>
        <sz val="9"/>
        <rFont val="Calibri"/>
        <family val="2"/>
      </rPr>
      <t>EXPERIENCIA LABORAL</t>
    </r>
    <r>
      <rPr>
        <sz val="9"/>
        <rFont val="Calibri"/>
        <family val="2"/>
      </rPr>
      <t xml:space="preserve">: DIECIOCHO (18) MESES RELACIONADAS CON LA PRODUCCIÓN EN AUDIO O EXPERIENCIA RELACIONADA EN EL ÁREA MOTIVO DE LA CONTRATACIÓN.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t>
    </r>
  </si>
  <si>
    <t>SERVICIO AL CLIENTE MESA Y BAR</t>
  </si>
  <si>
    <t>20/09/2021</t>
  </si>
  <si>
    <r>
      <rPr>
        <b/>
        <sz val="9"/>
        <color theme="1"/>
        <rFont val="Calibri"/>
        <family val="2"/>
      </rPr>
      <t>REQUISITO ACADÉMICO</t>
    </r>
    <r>
      <rPr>
        <sz val="9"/>
        <color theme="1"/>
        <rFont val="Calibri"/>
        <family val="2"/>
      </rPr>
      <t xml:space="preserve">: 
PROFESIONAL Y/O TECNOLOGO EN HOTELERIA Y TURISMO. TÉCNICO Y/O TECNOLOGO EN MESA Y BAR.  TECNICO O TECNOLOGO EN CASTRONOMIA, CON EXPERIENCIA EN EL ÁREA.
</t>
    </r>
    <r>
      <rPr>
        <b/>
        <sz val="9"/>
        <color theme="1"/>
        <rFont val="Calibri"/>
        <family val="2"/>
      </rPr>
      <t>EXPERIENCIA LABORAL</t>
    </r>
    <r>
      <rPr>
        <sz val="9"/>
        <color theme="1"/>
        <rFont val="Calibri"/>
        <family val="2"/>
      </rPr>
      <t xml:space="preserve">:  DOCE (12) MESES ESTARÁN RELACIONADOS CON EL EJERCICIO DE EMPLEOS, ACTIVIDADES U OFICIOS AFINES CON SU PROFESIÓN OBJETO DE LA CONTRATACIÓN.
</t>
    </r>
    <r>
      <rPr>
        <b/>
        <sz val="9"/>
        <color theme="1"/>
        <rFont val="Calibri"/>
        <family val="2"/>
      </rPr>
      <t>EXPERIENCIA DOCENTE</t>
    </r>
    <r>
      <rPr>
        <sz val="9"/>
        <color theme="1"/>
        <rFont val="Calibri"/>
        <family val="2"/>
      </rPr>
      <t xml:space="preserve">: SEIS (6) MESES EN EL EJERCICIO DE LAS ACTIVIDADES DE DIVULGACIÓN DEL CONOCIMIENTO OBTENIDA EN INSTITUCIONES EDUCATIVAS DEBIDAMENTE RECONOCIDAS.
</t>
    </r>
  </si>
  <si>
    <r>
      <t xml:space="preserve">EMPRENDIMIENTO RURAL. Empresarismo en Negocios Rurales
</t>
    </r>
    <r>
      <rPr>
        <sz val="8"/>
        <color rgb="FFFF0000"/>
        <rFont val="Arial"/>
        <family val="2"/>
      </rPr>
      <t/>
    </r>
  </si>
  <si>
    <r>
      <rPr>
        <b/>
        <sz val="9"/>
        <rFont val="Calibri"/>
        <family val="2"/>
      </rPr>
      <t>REQUISITO ACADÉMICO:</t>
    </r>
    <r>
      <rPr>
        <sz val="9"/>
        <rFont val="Calibri"/>
        <family val="2"/>
      </rPr>
      <t xml:space="preserve">  
ADMISTRADOR DE NEGOCIOS, ADMINISTRADOR DE NEGOCIOS INTERNACIONALES, COMERCIO EXTERIOR, INGENIERO DE MERCADOS, PROFESIONAL DE MERCADEO, ADMINISTRADOR DE EMPRESAS CON ÉNFASIS EN MERCADEO AGROPECUARIO.
</t>
    </r>
    <r>
      <rPr>
        <b/>
        <sz val="9"/>
        <rFont val="Calibri"/>
        <family val="2"/>
      </rPr>
      <t>EXPERIENCIA LABORAL</t>
    </r>
    <r>
      <rPr>
        <sz val="9"/>
        <rFont val="Calibri"/>
        <family val="2"/>
      </rPr>
      <t xml:space="preserve">:  DOCE (12) MESES CON EXPERIENCIA DEMOSTRADA EN ELABORACIÓN DE PLANES DE COMERCIALIZACIÓN, PLANES DE NEGOCIO, CONFORMACIÓN DE MICROEMPRESAS Y EN MERCADEO DE PRODUCTOS AGRÍCOLAS, PECUARIOS, ARTESANALES, AGROINDUSTRIALES.
</t>
    </r>
    <r>
      <rPr>
        <b/>
        <sz val="9"/>
        <rFont val="Calibri"/>
        <family val="2"/>
      </rPr>
      <t>EXPERIENCIA DOCENTE</t>
    </r>
    <r>
      <rPr>
        <sz val="9"/>
        <rFont val="Calibri"/>
        <family val="2"/>
      </rPr>
      <t xml:space="preserve">: SEIS (6) MESES EN EL EJERCICIO DE LAS ACTIVIDADES DE DIVULGACIÓN DEL CONOCIMIENTO OBTENIDA EN INSTITUCIONES EDUCATIVAS DEBIDAMENTE RECONOCIDAS EN POBLACIÓN RURAL.
</t>
    </r>
  </si>
  <si>
    <t xml:space="preserve">
</t>
  </si>
  <si>
    <t>CAPACITACIÓN SOLUCIONES DE EMPAQUES PARA PRODUCTOS DE UP</t>
  </si>
  <si>
    <r>
      <rPr>
        <b/>
        <sz val="9"/>
        <color rgb="FF000000"/>
        <rFont val="Calibri"/>
        <family val="2"/>
      </rPr>
      <t xml:space="preserve">REQUISITO ACADÉMICO: </t>
    </r>
    <r>
      <rPr>
        <sz val="9"/>
        <color indexed="8"/>
        <rFont val="Calibri"/>
        <family val="2"/>
      </rPr>
      <t xml:space="preserve">
PROFESIONAL EN DISEÑO, O ARTES PLÁSTICAS, VISUALES O TECNÓLOGO EN DISEÑO, O ARTES PLÁSTICAS, VISUALES
</t>
    </r>
    <r>
      <rPr>
        <b/>
        <sz val="9"/>
        <color rgb="FF000000"/>
        <rFont val="Calibri"/>
        <family val="2"/>
      </rPr>
      <t>EXPERIENCIA LABORAL:</t>
    </r>
    <r>
      <rPr>
        <sz val="9"/>
        <color indexed="8"/>
        <rFont val="Calibri"/>
        <family val="2"/>
      </rPr>
      <t xml:space="preserve"> DIECIOCHO (18) MESES ESTARÁN RELACIONADOS CON EL EJERCICIO DE EMPLEOS, ACTIVIDADES U OFICIOS AFINES CON SU PROFESIÓN OBJETO DE LA CONTRATACIÓN.
</t>
    </r>
    <r>
      <rPr>
        <b/>
        <sz val="9"/>
        <color rgb="FF000000"/>
        <rFont val="Calibri"/>
        <family val="2"/>
      </rPr>
      <t>EXPERIENCIA DOCENTE</t>
    </r>
    <r>
      <rPr>
        <sz val="9"/>
        <color indexed="8"/>
        <rFont val="Calibri"/>
        <family val="2"/>
      </rPr>
      <t xml:space="preserve">: SEIS (6) MESES EN EL EJERCICIO DE LAS ACTIVIDADES DE DIVULGACIÓN DEL CONOCIMIENTO OBTENIDA EN INSTITUCIONES EDUCATIVAS DEBIDAMENTE RECONOCIDAS.
</t>
    </r>
  </si>
  <si>
    <t>CAPACITACIÓN COMPORTAMIENTO EMPRENDEDOR, GENERACION DE IDEAS PARA NEGOCIO INNOVADOR, DESARROLLO LOCAL INCLUYENTE BAJO EL ENFOQUE MI PUEBLO, MI PRODUCTO, MI ORGULLO- OVOP</t>
  </si>
  <si>
    <r>
      <rPr>
        <b/>
        <sz val="9"/>
        <color rgb="FF000000"/>
        <rFont val="Calibri"/>
        <family val="2"/>
      </rPr>
      <t>REQUISITO ACADÉMICO:</t>
    </r>
    <r>
      <rPr>
        <sz val="9"/>
        <color indexed="8"/>
        <rFont val="Calibri"/>
        <family val="2"/>
      </rPr>
      <t xml:space="preserve">
PROFESIONAL TITULADO EN CIENCIAS ECONÓMICAS, ADMINISTRATIVAS, FINANCIERAS, DE MERCADEO E INGENIERÍAS. CON CONOCIMIENTOS DEMOSTRABLES EN METODOLOGÍAS PARA IDEACIÓN Y CREATIVIDAD, CON CERTIFICACIÓN ORIENTACIÓN EN LA METODOLOGÍA ONE VILLAGE ONE PRODUCT - OVOP
</t>
    </r>
    <r>
      <rPr>
        <b/>
        <sz val="9"/>
        <color rgb="FF000000"/>
        <rFont val="Calibri"/>
        <family val="2"/>
      </rPr>
      <t>EXPERIENCIA LABORAL</t>
    </r>
    <r>
      <rPr>
        <sz val="9"/>
        <color indexed="8"/>
        <rFont val="Calibri"/>
        <family val="2"/>
      </rPr>
      <t xml:space="preserve">: DIECIOCHO (18) MESES ESTARÁN RELACIONADOS CON EL EJERCICIO DE EMPLEOS, ACTIVIDADES U OFICIOS AFINES CON LA ORIENTACIÓN DE PROCESOS DE EMPRENDIMIENTO, PREFERIBLEMENTE COMUNITARIO.
</t>
    </r>
    <r>
      <rPr>
        <b/>
        <sz val="9"/>
        <color rgb="FF000000"/>
        <rFont val="Calibri"/>
        <family val="2"/>
      </rPr>
      <t>EXPERIENCIA DOCENTE:</t>
    </r>
    <r>
      <rPr>
        <sz val="9"/>
        <color indexed="8"/>
        <rFont val="Calibri"/>
        <family val="2"/>
      </rPr>
      <t xml:space="preserve"> SEIS (6) MESES EN EL EJERCICIO DE LAS ACTIVIDADES DE DIVULGACIÓN DEL CONOCIMIENTO OBTENIDA EN INSTITUCIONES EDUCATIVAS DEBIDAMENTE RECONOCIDAS.
</t>
    </r>
  </si>
  <si>
    <t>CAPACITACIÓN FORMULACION Y EVALUACION DE PROYECTOS, ECONOMIA SOLIDARIA, ESTRUCTURACION DE MODELOS DE NEGOCIOS VERDES</t>
  </si>
  <si>
    <r>
      <rPr>
        <b/>
        <sz val="9"/>
        <color rgb="FF000000"/>
        <rFont val="Calibri"/>
        <family val="2"/>
      </rPr>
      <t xml:space="preserve">REQUISITO ACADÉMICO: </t>
    </r>
    <r>
      <rPr>
        <sz val="9"/>
        <color indexed="8"/>
        <rFont val="Calibri"/>
        <family val="2"/>
      </rPr>
      <t xml:space="preserve">
TÍTULO PROFESIONAL UNIVERSITARIO EN DISCIPLINA ACADÉMICA DEL NÚCLEO BÁSICO DE INGENIERÍA INDUSTRIAL Y AFINES, U OTRAS INGENIERÍAS O ADMINISTRACIÓN, O ECONOMÍA, O CONTADURÍA PÚBLICA, O INGENIERÍA ADMINISTRATIVA Y AFINES.
</t>
    </r>
    <r>
      <rPr>
        <b/>
        <sz val="9"/>
        <color rgb="FF000000"/>
        <rFont val="Calibri"/>
        <family val="2"/>
      </rPr>
      <t>EXPERIENCIA LABORAL</t>
    </r>
    <r>
      <rPr>
        <sz val="9"/>
        <color indexed="8"/>
        <rFont val="Calibri"/>
        <family val="2"/>
      </rPr>
      <t xml:space="preserve">: DIECIOCHO (18) MESES ESTARÁN RELACIONADOS CON EL EJERCICIO DE LA PROFESIÓN U OFICIO OBJETO DE LA FORMACIÓN PROFESIONAL
DE PREFERENCIA: EXPERIENCIA EN ASESORAMIENTO EMPRESARIAL O DE EMPRENDIMIENTOS SOCIALES Y AMBIENTALES, CON CRITERIOS DE RESPONSABILIDAD SOCIAL Y AMBIENTAL. CONOCIMIENTO EN LA APLICACIÓN DE METODOLOGÍAS DE IDEACIÓN, VERIFICACIÓN, EVALUACIÓN DE MODELOS DE NEGOCIOS Y ELABORACIÓN DE PLANES DE MEJORAMIENTO. CONOCIMIENTO Y EXPERIENCIA EN ALGUNO DE LOS SIGUIENTES ASPECTOS: ANÁLISIS FINANCIERO, ESTUDIOS DE MERCADO, ASOCIATIVIDAD, RESPONSABILIDAD SOCIAL.
</t>
    </r>
    <r>
      <rPr>
        <b/>
        <sz val="9"/>
        <color rgb="FF000000"/>
        <rFont val="Calibri"/>
        <family val="2"/>
      </rPr>
      <t>EXPERIENCIA DOCENTE</t>
    </r>
    <r>
      <rPr>
        <sz val="9"/>
        <color indexed="8"/>
        <rFont val="Calibri"/>
        <family val="2"/>
      </rPr>
      <t xml:space="preserve">: SEIS (6) MESES EN EL EJERCICIO DE LAS ACTIVIDADES DE DIVULGACIÓN DEL CONOCIMIENTO OBTENIDA EN INSTITUCIONES EDUCATIVAS DEBIDAMENTE RECONOCIDAS.
</t>
    </r>
  </si>
  <si>
    <t>CAPACITACIÓN COSTOS Y PRECIOS DE UN PRODUCTO, CONTABILIDAD EN LA ORGANIZACIÓN</t>
  </si>
  <si>
    <r>
      <rPr>
        <b/>
        <sz val="9"/>
        <rFont val="Calibri"/>
        <family val="2"/>
      </rPr>
      <t xml:space="preserve">ALTERNATIVA 1: 
REQUISITO ACADÉMICO:
</t>
    </r>
    <r>
      <rPr>
        <sz val="9"/>
        <rFont val="Calibri"/>
        <family val="2"/>
      </rPr>
      <t xml:space="preserve">TÍTULO PROFESIONAL UNIVERSITARIO EN CONTADURÍA PÚBLICA: PREFERIBLEMENTE CON: ESPECIALIZACIÓN EN TRIBUTARIA, FINANZAS, COSTOS, AUDITORIA, TESORERÍA Y ESTÁNDARES INTERNACIONALES (NIIF-NIC) O DIPLOMADO EN ESTÁNDARES INTERNACIONALES (NIIF-NIC) Y MANEJO DE PAQUETE OFIMÁTICA, EXCEL, SOFTWARE CONTABLE, FINANCIERO Y DE NÓMINA. O CERTIFICACIÓN DE COMPETENCIAS LABORALES EN NORMAS TÉCNICAS Y PEDAGÓGICAS. O TARJETA PROFESIONAL EN LOS CASOS EXIGIDOS POR LA LEY.
</t>
    </r>
    <r>
      <rPr>
        <b/>
        <sz val="9"/>
        <rFont val="Calibri"/>
        <family val="2"/>
      </rPr>
      <t xml:space="preserve">ALTERNATIVA 2: 
REQUISITO ACADÉMICO:
</t>
    </r>
    <r>
      <rPr>
        <sz val="9"/>
        <rFont val="Calibri"/>
        <family val="2"/>
      </rPr>
      <t xml:space="preserve">TÍTULO DE TECNÓLOGO EN EL NÚCLEO BÁSICO DE CONOCIMIENTO DE CONTADURÍA PÚBLICA; TECNÓLOGO EN CONTABILIDAD Y FINANZAS O CUATRO AÑOS DE ESTUDIO APROBADOS EN CONTADURÍA PÚBLICA. O PREFERIBLEMENTE CON ACTUALIZACIÓN EN NIIF Y NIC, (NORMAS INTERNACIONES DE INFORMACIÓN FINANCIERA Y DE CONTABILIDAD), O DIPLOMADO EN ESTÁNDARES INTERNACIONALES (NIIF-NIC) Y MANEJO DE EXCEL, SOFTWARE CONTABLE, FINANCIERO Y DE NÓMINA. 
</t>
    </r>
    <r>
      <rPr>
        <b/>
        <sz val="9"/>
        <rFont val="Calibri"/>
        <family val="2"/>
      </rPr>
      <t xml:space="preserve">
ALTERNATIVA 1: </t>
    </r>
    <r>
      <rPr>
        <sz val="9"/>
        <rFont val="Calibri"/>
        <family val="2"/>
      </rPr>
      <t xml:space="preserve">
</t>
    </r>
    <r>
      <rPr>
        <b/>
        <sz val="9"/>
        <rFont val="Calibri"/>
        <family val="2"/>
      </rPr>
      <t>EXPERIENCIA LABORAL</t>
    </r>
    <r>
      <rPr>
        <sz val="9"/>
        <rFont val="Calibri"/>
        <family val="2"/>
      </rPr>
      <t xml:space="preserve">: DOCE (12) MESES ESTARÁN RELACIONADOS CON EL EJERCICIO DE EMPLEOS, ACTIVIDADES U OFICIOS AFINES CON SU PROFESIÓN OBJETO DE LA CONTRATACIÓN.
</t>
    </r>
    <r>
      <rPr>
        <b/>
        <sz val="9"/>
        <rFont val="Calibri"/>
        <family val="2"/>
      </rPr>
      <t>EXPERIENCIA DOCENTE</t>
    </r>
    <r>
      <rPr>
        <sz val="9"/>
        <rFont val="Calibri"/>
        <family val="2"/>
      </rPr>
      <t xml:space="preserve">: DOCE (12) MESES EN EL EJERCICIO DE LAS ACTIVIDADES DE DIVULGACIÓN DEL CONOCIMIENTO OBTENIDA EN INSTITUCIONES EDUCATIVAS DEBIDAMENTE RECONOCIDAS.
ALTERNATIVA 2:
</t>
    </r>
    <r>
      <rPr>
        <b/>
        <sz val="9"/>
        <rFont val="Calibri"/>
        <family val="2"/>
      </rPr>
      <t>EXPERIENCIA LABORAL</t>
    </r>
    <r>
      <rPr>
        <sz val="9"/>
        <rFont val="Calibri"/>
        <family val="2"/>
      </rPr>
      <t xml:space="preserve">: DIECIOCHO (18) MESES ESTARÁN RELACIONADOS CON EL EJERCICIO DE EMPLEOS, ACTIVIDADES U OFICIOS AFINES CON SU PROFESIÓN OBJETO DE LA CONTRATACIÓN. 
</t>
    </r>
    <r>
      <rPr>
        <b/>
        <sz val="9"/>
        <rFont val="Calibri"/>
        <family val="2"/>
      </rPr>
      <t>EXPERIENCIA DOCENTE</t>
    </r>
    <r>
      <rPr>
        <sz val="9"/>
        <rFont val="Calibri"/>
        <family val="2"/>
      </rPr>
      <t>: SEIS (6) MESES EN EL EJERCICIO DE LAS ACTIVIDADES DE DIVULGACIÓN DEL CONOCIMIENTO OBTENIDA EN INSTITUCIONES EDUCATIVAS DEBIDAMENTE RECONOCIDAS.</t>
    </r>
  </si>
  <si>
    <t>CAPACTIACIÓN EN MERCADEO Y VENTAS Y DESARROLLO DE CAMPAÑAS DE PROMOCION EN REDES SOCIALES</t>
  </si>
  <si>
    <r>
      <rPr>
        <b/>
        <sz val="9"/>
        <color rgb="FF000000"/>
        <rFont val="Calibri"/>
        <family val="2"/>
      </rPr>
      <t>REQUISITOS ACADÉMICOS:</t>
    </r>
    <r>
      <rPr>
        <sz val="9"/>
        <color indexed="8"/>
        <rFont val="Calibri"/>
        <family val="2"/>
      </rPr>
      <t xml:space="preserve">
ALTERNATIVA 1. TÍTULO PROFESIONAL UNIVERSITARIO EN: ADMINISTRACIÓN, ECONOMÍA, INGENIERIA INDUSTRIAL, INGENIERIA ADMINISTRATIVA, INGENIERO DE MERCADOS, ADMINISTRACIÓN DE EMPRESAS, ECONOMISTAS, MERCADÓLOGO Y AFINES, CON CONOCIMIENTO EN PUBLICIDAD
ALTERNAVIA 2.  TECNÓLOGOS EN MERCADEO, GESTIÓN DE MERCADOS, DIRECCIÓN DE VENTAS, GESTIÓN EMPRESARIAL, GESTIÓN ADMINISTRATIVA.  CON CONOCIMIENTO EN PUBLICIDAD.
</t>
    </r>
    <r>
      <rPr>
        <b/>
        <sz val="9"/>
        <color rgb="FF000000"/>
        <rFont val="Calibri"/>
        <family val="2"/>
      </rPr>
      <t xml:space="preserve">ALTERNAVITA 1. </t>
    </r>
    <r>
      <rPr>
        <sz val="9"/>
        <color indexed="8"/>
        <rFont val="Calibri"/>
        <family val="2"/>
      </rPr>
      <t xml:space="preserve">
</t>
    </r>
    <r>
      <rPr>
        <b/>
        <sz val="9"/>
        <color rgb="FF000000"/>
        <rFont val="Calibri"/>
        <family val="2"/>
      </rPr>
      <t>EXPERIENCIA LABORAL</t>
    </r>
    <r>
      <rPr>
        <sz val="9"/>
        <color indexed="8"/>
        <rFont val="Calibri"/>
        <family val="2"/>
      </rPr>
      <t xml:space="preserve">: DOCE (12)MESES ESTARÁN RELACIONADOS CON EL EJERCICIO DE EMPLEOS, ACTIVIDADES U OFICIOS AFINES CON EL EJERCICIO DE LA GESTIÓN DE MERCADOS.
</t>
    </r>
    <r>
      <rPr>
        <b/>
        <sz val="9"/>
        <color rgb="FF000000"/>
        <rFont val="Calibri"/>
        <family val="2"/>
      </rPr>
      <t>EXPERIENCIA DOCENTE</t>
    </r>
    <r>
      <rPr>
        <sz val="9"/>
        <color indexed="8"/>
        <rFont val="Calibri"/>
        <family val="2"/>
      </rPr>
      <t xml:space="preserve"> :SEIS (6) MESES EN EL EJERCICIO DE LAS ACTIVIDADES DE DIVULGACIÓN DEL CONOCIMIENTO OBTENIDA EN INSTITUCIONES EDUCATIVAS DEBIDAMENTE RECONOCIDAS.
</t>
    </r>
    <r>
      <rPr>
        <b/>
        <sz val="9"/>
        <color rgb="FF000000"/>
        <rFont val="Calibri"/>
        <family val="2"/>
      </rPr>
      <t>ALTERNATIVA 2.</t>
    </r>
    <r>
      <rPr>
        <sz val="9"/>
        <color indexed="8"/>
        <rFont val="Calibri"/>
        <family val="2"/>
      </rPr>
      <t xml:space="preserve">
</t>
    </r>
    <r>
      <rPr>
        <b/>
        <sz val="9"/>
        <color rgb="FF000000"/>
        <rFont val="Calibri"/>
        <family val="2"/>
      </rPr>
      <t>EXPERIENCIA LABORAL</t>
    </r>
    <r>
      <rPr>
        <sz val="9"/>
        <color indexed="8"/>
        <rFont val="Calibri"/>
        <family val="2"/>
      </rPr>
      <t xml:space="preserve">:  DIECIOCHO (18) MESES ESTARÁN RELACIONADOS CON EL EJERCICIO DE EMPLEOS, ACTIVIDADES U OFICIOS AFINES CON EL EJERCICIO DE LA GESTIÓN DE MERCADOS.
</t>
    </r>
    <r>
      <rPr>
        <b/>
        <sz val="9"/>
        <color rgb="FF000000"/>
        <rFont val="Calibri"/>
        <family val="2"/>
      </rPr>
      <t>EXPERIENCIA DOCENTE</t>
    </r>
    <r>
      <rPr>
        <sz val="9"/>
        <color indexed="8"/>
        <rFont val="Calibri"/>
        <family val="2"/>
      </rPr>
      <t xml:space="preserve">: DOCE (12) MESES EN EL EJERCICIO DE LAS ACTIVIDADES DE DIVULGACIÓN DEL CONOCIMIENTO OBTENIDA EN INSTITUCIONES EDUCATIVAS DEBIDAMENTE RECONOCIDAS.
</t>
    </r>
  </si>
  <si>
    <t>RESUMEN DE PLANES
CAT</t>
  </si>
  <si>
    <t>PROYECTO</t>
  </si>
  <si>
    <t>VALOR</t>
  </si>
  <si>
    <t>Nro. INSTRUCTORES</t>
  </si>
  <si>
    <t>Valor por contratar:</t>
  </si>
  <si>
    <t>SEGUIMIENTOS ETAPA PRODUCTIVA</t>
  </si>
  <si>
    <t>TRANSVERSALES</t>
  </si>
  <si>
    <t>INVESTIGACION</t>
  </si>
  <si>
    <t>TITULADA VIRTUAL</t>
  </si>
  <si>
    <t>TITULADA PRESENCIAL</t>
  </si>
  <si>
    <t>CAPE</t>
  </si>
  <si>
    <t>ARTICULACION</t>
  </si>
  <si>
    <t>COMPLEMENTARIA VIRTUAL</t>
  </si>
  <si>
    <t>COMPLEMENTARIA</t>
  </si>
  <si>
    <t>DESPLAZADOS</t>
  </si>
  <si>
    <t>SER</t>
  </si>
  <si>
    <t>PRESUPUESTO VIGENCIA 2021</t>
  </si>
  <si>
    <t>CUENTA</t>
  </si>
  <si>
    <t>CAT</t>
  </si>
  <si>
    <t>MATER FORM</t>
  </si>
  <si>
    <t>VIATICOS</t>
  </si>
  <si>
    <t>DISEÑ_CURR</t>
  </si>
  <si>
    <t>ENI</t>
  </si>
  <si>
    <t>ACCIONES REGULARES Y DEMAS PROYECTOS (DESPLAZ)</t>
  </si>
  <si>
    <t>SERVICIOS PRESTADOS A LA FORMACION PROFESIONAL.</t>
  </si>
  <si>
    <t>PROGRAMA DE ARTICULACIÓN CON LA MEDIA.</t>
  </si>
  <si>
    <t>TOTAL:</t>
  </si>
  <si>
    <t>Prof</t>
  </si>
  <si>
    <t>Tgo/Tco</t>
  </si>
  <si>
    <t>SeNa9307</t>
  </si>
  <si>
    <t>No. De personas a contratar
CAPE</t>
  </si>
  <si>
    <t>I trimestre</t>
  </si>
  <si>
    <t>II trimestre</t>
  </si>
  <si>
    <t>III trimestre</t>
  </si>
  <si>
    <t>IV trimestre</t>
  </si>
  <si>
    <t>Id Aspiración</t>
  </si>
  <si>
    <t>Tipo y Núm. Documento</t>
  </si>
  <si>
    <t>Nombres y Apellidos</t>
  </si>
  <si>
    <t>Datos Contacto</t>
  </si>
  <si>
    <t>Centro Asignó Estado</t>
  </si>
  <si>
    <t>Fase</t>
  </si>
  <si>
    <t>Nombre Perfil</t>
  </si>
  <si>
    <t>Nombre Perfil Otro</t>
  </si>
  <si>
    <t>Centro Elegido 1</t>
  </si>
  <si>
    <t>Centro Elegido 2</t>
  </si>
  <si>
    <t>Municipio Residencia Aspirante</t>
  </si>
  <si>
    <t>Departamento Residencia Aspirante</t>
  </si>
  <si>
    <t>CC 87248424</t>
  </si>
  <si>
    <t>IVAN DARIO SANCHEZ ALVEAR</t>
  </si>
  <si>
    <t>isanchezqui80@gmail.com 3103214307 9288388000</t>
  </si>
  <si>
    <t xml:space="preserve">  </t>
  </si>
  <si>
    <t>Fase1</t>
  </si>
  <si>
    <t>AGRÍCOLA - PROCESAMIENTO DE ALIMENTOS - PANADERIA Y REPOSTERIA</t>
  </si>
  <si>
    <t xml:space="preserve">Cauca Popayán Centro Agropecuario </t>
  </si>
  <si>
    <t>Cauca Popayán Centro de Comercio y Servicios</t>
  </si>
  <si>
    <t>Popayán</t>
  </si>
  <si>
    <t>Cauca</t>
  </si>
  <si>
    <t>CC 4613272</t>
  </si>
  <si>
    <t>OSCAR ANDRES LOPEZ VALENCIA</t>
  </si>
  <si>
    <t>oscarandreslopez@hotmail.com 3175750300 3175750300</t>
  </si>
  <si>
    <t>Fase2</t>
  </si>
  <si>
    <t>COMERCIO Y VENTAS - GESTIÓN DE MERCADOS</t>
  </si>
  <si>
    <t xml:space="preserve">Cauca Popayán Centro de Teleinformática y Producción Industrial </t>
  </si>
  <si>
    <t>CC 25272710</t>
  </si>
  <si>
    <t>SONIA  YANET BETANCOURT SANCHEZ</t>
  </si>
  <si>
    <t>soniabetsa@hotmail.com 3128452603 9288369781</t>
  </si>
  <si>
    <t>FORMACIÓN VIRTUAL</t>
  </si>
  <si>
    <t>CC 34563325</t>
  </si>
  <si>
    <t xml:space="preserve">CARMEN ALICIA CAMPO </t>
  </si>
  <si>
    <t>carmen_a@misena.edu.co 3012355426 928375306</t>
  </si>
  <si>
    <t>CC 10295942</t>
  </si>
  <si>
    <t>OSCAR FERNANDO LOPEZ PERAFAN</t>
  </si>
  <si>
    <t>oscarfernandolopez@gmail.com 3007386534 328311128</t>
  </si>
  <si>
    <t>Tolima Espinal Centro Agropecuario la Granja</t>
  </si>
  <si>
    <t>Ibagué</t>
  </si>
  <si>
    <t>Tolima</t>
  </si>
  <si>
    <t>CC 76323755</t>
  </si>
  <si>
    <t>JAIRO ALBERTO ESPAÑA ISACAS</t>
  </si>
  <si>
    <t>jairo.espana.i@gmail.com 3058807122 3127701532</t>
  </si>
  <si>
    <t>Valle del Cauca Cali Centro de Gestión Tecnológica de Servicios</t>
  </si>
  <si>
    <t>CC 76326915</t>
  </si>
  <si>
    <t>DANNY KARLO COLLAZOS VILLEGAS</t>
  </si>
  <si>
    <t>dannycollazos@hotmail.com 3006565215 nullnull</t>
  </si>
  <si>
    <t xml:space="preserve">GESTIÓN ADMINISTRATIVA Y FINANCIERA - BANCA </t>
  </si>
  <si>
    <t>CC 25289695</t>
  </si>
  <si>
    <t>SANDRA PATRICIA BASTIDAS VIVAS</t>
  </si>
  <si>
    <t>patito_1113@hotmail.com 3127701532 3127701532</t>
  </si>
  <si>
    <t>CC 10566163</t>
  </si>
  <si>
    <t xml:space="preserve">MARTIN ADOLFO ALEGRIA </t>
  </si>
  <si>
    <t>martinadolfo_alegria@hotmail.com 3155471290 3155471290</t>
  </si>
  <si>
    <t>CC 10306141</t>
  </si>
  <si>
    <t>JOSE ALBERTO NAVIA SOSCUE</t>
  </si>
  <si>
    <t>josepnavia@hotmail.com 3206377601 nullnull</t>
  </si>
  <si>
    <t>Timbio</t>
  </si>
  <si>
    <t>CC 34552206</t>
  </si>
  <si>
    <t>GLADYS AMARIS LOPEZ QUINTERO</t>
  </si>
  <si>
    <t>glaloquin@hotmail.com 3136188907 928380458</t>
  </si>
  <si>
    <t>GESTIÓN ADMINISTRATIVA Y FINANCIERA - CONTABILIDAD</t>
  </si>
  <si>
    <t>CC 16465023</t>
  </si>
  <si>
    <t>LEONCIO ANGULO VALENCIA</t>
  </si>
  <si>
    <t>leoncio.angulo@hotmail.com 3158458801 928297667</t>
  </si>
  <si>
    <t>Valle del Cauca Cartago Centro de Tecnologías Agroindustriales</t>
  </si>
  <si>
    <t>Cali</t>
  </si>
  <si>
    <t>Valle del Cauca</t>
  </si>
  <si>
    <t>CC 25456262</t>
  </si>
  <si>
    <t>FLOR INELDA QUIPO MUÑOZ</t>
  </si>
  <si>
    <t>fiquipom@gmail.com 3105717105 3053814384</t>
  </si>
  <si>
    <t xml:space="preserve">Huila Neiva Centro de la Industria, la Empresa y los Servicios </t>
  </si>
  <si>
    <t>CC 40774930</t>
  </si>
  <si>
    <t>ESPERANZA RIVAS ESCOBAR</t>
  </si>
  <si>
    <t>esperanzarivase@gmail.com 3138160611 3138160611</t>
  </si>
  <si>
    <t>Huila La Plata Centro de Desarrollo Agroempresarial y Turístico del Huila</t>
  </si>
  <si>
    <t>CC 16376983</t>
  </si>
  <si>
    <t>JAIR ANDRES PEREZ QUINA</t>
  </si>
  <si>
    <t>jairandresperez@misena.edu.co 3108946440 3108946440</t>
  </si>
  <si>
    <t>CC 34548444</t>
  </si>
  <si>
    <t xml:space="preserve">SANDRA LUCIA MANZANO </t>
  </si>
  <si>
    <t>sanluma25@hotmail.com 3146642419 nullnull</t>
  </si>
  <si>
    <t>CC 34607268</t>
  </si>
  <si>
    <t>PAOLA ANDREA LALINDE VILLANI</t>
  </si>
  <si>
    <t>andrea.pao15@hotmail.com 3117199393 928299485</t>
  </si>
  <si>
    <t>CC 76318918</t>
  </si>
  <si>
    <t>HUGO MIGUEL AGREDO RAMIREZ</t>
  </si>
  <si>
    <t>huylo23@hotmail.com 3172374155 928336236</t>
  </si>
  <si>
    <t>NN-Cont</t>
  </si>
  <si>
    <t>SEG-EP</t>
  </si>
  <si>
    <t>CC 76317344</t>
  </si>
  <si>
    <t xml:space="preserve">HAMES ALFONSO VELASCO </t>
  </si>
  <si>
    <t>hamesalvelasco@yahoo.es 3178239472 3178239472</t>
  </si>
  <si>
    <t>GESTIÓN ADMINISTRATIVA Y FINANCIERA - GESTIÓN ADMINISTRATIVA</t>
  </si>
  <si>
    <t>CC 10486505</t>
  </si>
  <si>
    <t>MAURICIO HOYOS NAVIA</t>
  </si>
  <si>
    <t>mhoyos@sena.edu.co 3113437835 928297669</t>
  </si>
  <si>
    <t>Valle del Cauca Palmira Centro de Biotecnología Industrial</t>
  </si>
  <si>
    <t>Santander de Quilichao</t>
  </si>
  <si>
    <t>CC 1061717419</t>
  </si>
  <si>
    <t>JUAN PABLO VALENCIA DAVILA</t>
  </si>
  <si>
    <t>juanp_valencia@hotmail.com 3105358383 925131013</t>
  </si>
  <si>
    <t>Caldas Manizales Centro de Comercio y Servicios</t>
  </si>
  <si>
    <t>CC 1061749402</t>
  </si>
  <si>
    <t>DIANA CRISTINA PEREZ MELLIZO</t>
  </si>
  <si>
    <t>dcperez20@gmail.com 3166392591 518441151</t>
  </si>
  <si>
    <t>GESTIÓN ADMINISTRATIVA Y FINANCIERA - GESTIÓN DOCUMENTAL</t>
  </si>
  <si>
    <t>CC 34321474</t>
  </si>
  <si>
    <t>NANCY YANETH GOMEZ MUÑOZ</t>
  </si>
  <si>
    <t>yanethgm7@gmail.com 3127848392 578374262</t>
  </si>
  <si>
    <t>NN-Arc</t>
  </si>
  <si>
    <t>CC 48645064</t>
  </si>
  <si>
    <t>AMPARO SAMBONI CRUZ</t>
  </si>
  <si>
    <t>amsac9@yahoo.com 3132388779 nullnull</t>
  </si>
  <si>
    <t>HOTELERÍA Y TURISMO. - COCINA</t>
  </si>
  <si>
    <t>CC 1061701459</t>
  </si>
  <si>
    <t>VIVIANA TORO HURTADO</t>
  </si>
  <si>
    <t>vivianatorohurtado17@gmail.com 3015620638 578300295</t>
  </si>
  <si>
    <t>HOTELERÍA Y TURISMO. - GUIANZA TURÍSTICA</t>
  </si>
  <si>
    <t>CC 1110497222</t>
  </si>
  <si>
    <t>CRISTIAN CAMILO  RUEDA MARTINEZ</t>
  </si>
  <si>
    <t>cc900412@hotmail.com 3114522323 312762110</t>
  </si>
  <si>
    <t>HOTELERÍA Y TURISMO. - MESA Y BAR</t>
  </si>
  <si>
    <t>Tolima Ibagué Centro de Comercio y Servicios</t>
  </si>
  <si>
    <t>CC 76316652</t>
  </si>
  <si>
    <t>JOSE RAFAEL NIÑO ORDOÑEZ</t>
  </si>
  <si>
    <t>jr_rafael630@hotmail.com 3104087642 288367308</t>
  </si>
  <si>
    <t>INFORMATICA DISEÑO Y DESARROLLO DE SOFTWARE - INFRAESTRUCTURA</t>
  </si>
  <si>
    <t>CC 76326227</t>
  </si>
  <si>
    <t>GUILLERMO ALEXANDER BURGOS IBARRA</t>
  </si>
  <si>
    <t>gaburgos@misena.edu.co 3225262983 928207758</t>
  </si>
  <si>
    <t>CC 76327284</t>
  </si>
  <si>
    <t>ALVARO ANTONIO CORREAL CORTES</t>
  </si>
  <si>
    <t>alvarocorreal@misena.edu.co 3147812863 3147812863</t>
  </si>
  <si>
    <t>INFORMATICA DISEÑO Y DESARROLLO DE SOFTWARE - CONTENIDOS DIGITALES</t>
  </si>
  <si>
    <t>INVEST</t>
  </si>
  <si>
    <t>CC 1061746744</t>
  </si>
  <si>
    <t>JEISON JAVIER SOLARTE ROJAS</t>
  </si>
  <si>
    <t>jeisonsolarte@gmail.com 3126083338 5728352202</t>
  </si>
  <si>
    <t>INFORMATICA DISEÑO Y DESARROLLO DE SOFTWARE - SOFTWARE</t>
  </si>
  <si>
    <t>CC 10299503</t>
  </si>
  <si>
    <t>ALEJANDRO ORDOÑEZ GUIZAR</t>
  </si>
  <si>
    <t>psicologoalejandro1983@gmail.com 3104284350 928221326</t>
  </si>
  <si>
    <t>INSTITUCIONAL DE INTEGRALIDAD DE LA FORMACIÓN - INTERACCIÓN CONSIGO MISMO, CON LOS DEMÁS, CON LA NATURALEZA Y CON LA TRASCENDENCIA</t>
  </si>
  <si>
    <t>CC 25278399</t>
  </si>
  <si>
    <t>ADRIANA GUZMAN RESTREPO</t>
  </si>
  <si>
    <t>adrianagr@misena.edu.co 3225102467 3225102467</t>
  </si>
  <si>
    <t>CC 1061689723</t>
  </si>
  <si>
    <t>ANDRES FERNANDO POLINDARA TRUJILLO</t>
  </si>
  <si>
    <t>andresfer86@hotmail.com 3146978104 328373414</t>
  </si>
  <si>
    <t>INSTITUCIONAL DE LA ENSEÑANZA DE IDIOMAS - IDIOMAS</t>
  </si>
  <si>
    <t>CC 1061721970</t>
  </si>
  <si>
    <t>JENNIFER RUIZ VELASCO</t>
  </si>
  <si>
    <t>jenniferruizv@misena.edu.co 3122613497 328365893</t>
  </si>
  <si>
    <t>CC 1085289573</t>
  </si>
  <si>
    <t>JENNY EMILCE ORDOÑEZ MUÑOZ</t>
  </si>
  <si>
    <t>jeordonez375@misena.edu.co 3128540597 nullnull</t>
  </si>
  <si>
    <t>CC 1061729384</t>
  </si>
  <si>
    <t>GIOVANNI BUCHELI HERNANDEZ</t>
  </si>
  <si>
    <t>gbuchelih90@gmail.com 3128510835 nullnull</t>
  </si>
  <si>
    <t>Antioquia Medellín Centro Textil y de Gestión Industrial</t>
  </si>
  <si>
    <t>CC 1061743491</t>
  </si>
  <si>
    <t>MANUEL CARLOS NIÑO DAZA</t>
  </si>
  <si>
    <t>manu570p@gmail.com 3104096734 5728336123</t>
  </si>
  <si>
    <t>CC 10305505</t>
  </si>
  <si>
    <t>JESUS ALEJANDRO FLOR MERA</t>
  </si>
  <si>
    <t>alexandreiliverence@gmail.com 3182713699 3178335557</t>
  </si>
  <si>
    <t>CC 76332753</t>
  </si>
  <si>
    <t>HERNAN DARIO BONILLA LOPEZ</t>
  </si>
  <si>
    <t>hernandb@misena.edu.co 3147474206 928300792</t>
  </si>
  <si>
    <t>INSTITUCIONAL DE PEDAGOGÍA - ACTIVIDAD FÍSICA Y HABITOS DE DE VIDA SULUDABLES</t>
  </si>
  <si>
    <t>Girardot</t>
  </si>
  <si>
    <t>Cundinamarca</t>
  </si>
  <si>
    <t>CC 34318918</t>
  </si>
  <si>
    <t>AURA PAOLA ANDRADE AYALA</t>
  </si>
  <si>
    <t>paolaandr@gmail.com 3148156544 nullnull</t>
  </si>
  <si>
    <t>INSTITUCIONAL DE PEDAGOGÍA - CIENCIAS NATURALES</t>
  </si>
  <si>
    <t>CC 1061714626</t>
  </si>
  <si>
    <t>ANGELA VIVIANA RAMOS CAICEDO</t>
  </si>
  <si>
    <t>ramosangela@misena.edu.co 3233803409 nullnull</t>
  </si>
  <si>
    <t>CC 59836401</t>
  </si>
  <si>
    <t>EMILCE RODRIGUEZ ERAZO</t>
  </si>
  <si>
    <t>emirodriguez@misena.edu.co 3138729281 nullnull</t>
  </si>
  <si>
    <t>INSTITUCIONAL DE PEDAGOGÍA - COMUNICACIÓN</t>
  </si>
  <si>
    <t>CC 1063814519</t>
  </si>
  <si>
    <t>ANA MARIA CABRERA ASTAIZA</t>
  </si>
  <si>
    <t>anamariacabreraastaiza95@gmail.com 3108919256 98365756</t>
  </si>
  <si>
    <t>INSTITUCIONAL DE PEDAGOGÍA - EMPRENDIMIENTO</t>
  </si>
  <si>
    <t>CC 34560354</t>
  </si>
  <si>
    <t>ANABELLY ALARCON CASTELLANOS</t>
  </si>
  <si>
    <t>anabelly29@hotmail.com 3012238551 nullnull</t>
  </si>
  <si>
    <t>NN-Emp</t>
  </si>
  <si>
    <t>NN-Mat</t>
  </si>
  <si>
    <t>CC 76324806</t>
  </si>
  <si>
    <t>FREDDY GALINDEZ GOMEZ</t>
  </si>
  <si>
    <t>fredyg52@hotmail.com 3136486139 928366996</t>
  </si>
  <si>
    <t>LOGÍSTICA Y GESTIÓN DE LA PRODUCCIÓN - GESTIÓN LOGÍSTICA</t>
  </si>
  <si>
    <t>CC 1061691979</t>
  </si>
  <si>
    <t>HECTOR IVAN MUÑOZ ALVEAR</t>
  </si>
  <si>
    <t>hector11159@gmail.com 3163428763 3163968053</t>
  </si>
  <si>
    <t>CC 76326545</t>
  </si>
  <si>
    <t>CLAUDIO FERNANDO CRUZ ROA</t>
  </si>
  <si>
    <t>klaudio100@hotmail.com 3006654584 928368676</t>
  </si>
  <si>
    <t>Pereira</t>
  </si>
  <si>
    <t xml:space="preserve">Risaralda </t>
  </si>
  <si>
    <t>CC 34543032</t>
  </si>
  <si>
    <t>MARIA ISABEL ALEGRIA CERON</t>
  </si>
  <si>
    <t>malegriaceron@misena.edu.co 3154630284 3154630284</t>
  </si>
  <si>
    <t>LOGÍSTICA Y GESTIÓN DE LA PRODUCCIÓN - SEGURIDAD Y SALUD EN EL TRABAJO</t>
  </si>
  <si>
    <t>CC 34318845</t>
  </si>
  <si>
    <t>DIANA JUDITH FERNANDEZ SOTELO</t>
  </si>
  <si>
    <t>dfernandezs214@gmail.com 3132505812 928335983</t>
  </si>
  <si>
    <t>SALUD. - APOYO TERAPÉUTICO Y REHABILITACIÓN</t>
  </si>
  <si>
    <t>CC 1061746354</t>
  </si>
  <si>
    <t>TATIANA  GONZALEZ ROJAS</t>
  </si>
  <si>
    <t>tatianagonzrojas@gmail.com 3176154226 928200510</t>
  </si>
  <si>
    <t>Antioquia Medellín Centro de Servicios de Salud</t>
  </si>
  <si>
    <t>Medellín</t>
  </si>
  <si>
    <t>Antioquia</t>
  </si>
  <si>
    <t>CC 76314876</t>
  </si>
  <si>
    <t>CARLOS ALBERTO TITUAÑA SARABINO</t>
  </si>
  <si>
    <t>calberti@misena.edu.co 3136522248 928390626</t>
  </si>
  <si>
    <t>Risaralda  Pereira Centro de Comercio y Servicios</t>
  </si>
  <si>
    <t>CC 10315518</t>
  </si>
  <si>
    <t>GERSAIN  MACIAS QUIÑONEZ</t>
  </si>
  <si>
    <t>gmq0411@hotmail.com 3216441462 3216441462</t>
  </si>
  <si>
    <t>NN-Salud</t>
  </si>
  <si>
    <t>CC 34659005</t>
  </si>
  <si>
    <t>ALBA LUCIA ARROYAVE ORDOÑEZ</t>
  </si>
  <si>
    <t>albitarroyave@hotmail.com 3146696071 nullnull</t>
  </si>
  <si>
    <t>SALUD. - GESTIÓN ADMINISTRATIVA EN SALUD</t>
  </si>
  <si>
    <t>CC 25277393</t>
  </si>
  <si>
    <t>SANDRA MILENA ENRIQUEZ TROCHEZ</t>
  </si>
  <si>
    <t>smeting2495@yahoo.es 3045462718 928317856</t>
  </si>
  <si>
    <t>Valle del Cauca Buga Centro Agropecuario de Buga</t>
  </si>
  <si>
    <t>14238</t>
  </si>
  <si>
    <t>CC 10549497</t>
  </si>
  <si>
    <t>FRANCISCO MORALES GALVEZ</t>
  </si>
  <si>
    <t>franciscomorales10@yahoo.com 3104184695 nullnull</t>
  </si>
  <si>
    <t>Nariño San Juan de Pasto Centro Internacional de Producción Limpia - Lope</t>
  </si>
  <si>
    <t>4480</t>
  </si>
  <si>
    <t>CC 25280368</t>
  </si>
  <si>
    <t>LORENA MUÑOZ OHMEN</t>
  </si>
  <si>
    <t>loreohm@gmail.com 3112864720 3112864720</t>
  </si>
  <si>
    <t>6729</t>
  </si>
  <si>
    <t>CC 25284412</t>
  </si>
  <si>
    <t>LUZ MARINA YACUMAL VELASCO</t>
  </si>
  <si>
    <t>lumaryv@outlook.es 3226515454 nullnull</t>
  </si>
  <si>
    <t>SALUD. - SALUD PÚBLICA</t>
  </si>
  <si>
    <t>9018</t>
  </si>
  <si>
    <t>CC 25292466</t>
  </si>
  <si>
    <t>ANA MARIA ROMERO TORO</t>
  </si>
  <si>
    <t>hanny-0108@hotmail.com 3104711437 3104711437</t>
  </si>
  <si>
    <t>18952</t>
  </si>
  <si>
    <t>CC 34535932</t>
  </si>
  <si>
    <t>SOCORRO EUGENIA ZUÑIGA BERMEO</t>
  </si>
  <si>
    <t>psicozube@hotmail.com 3159269661 928342750</t>
  </si>
  <si>
    <t>13878</t>
  </si>
  <si>
    <t>CC 16783097</t>
  </si>
  <si>
    <t>JOSE MANUEL CASTAÑEDA ROTAWISKY</t>
  </si>
  <si>
    <t>jomaca1169@gmail.com 3186907965 928371504</t>
  </si>
  <si>
    <t>7337</t>
  </si>
  <si>
    <t>CC 12996992</t>
  </si>
  <si>
    <t>JOSE WILSON CABRERA SALAZAR</t>
  </si>
  <si>
    <t>wilsoncabreras@yahoo.es 3137697399 3137697399</t>
  </si>
  <si>
    <t>SALUD. - SERVICIOS FARMACÉUTICOS</t>
  </si>
  <si>
    <t>32174</t>
  </si>
  <si>
    <t>CC 10296166</t>
  </si>
  <si>
    <t>EDUARD IVAN PIEDRAHITA VELASCO</t>
  </si>
  <si>
    <t>zurdoocoro@hotmail.com 3193305583 nullnull</t>
  </si>
  <si>
    <t>14082</t>
  </si>
  <si>
    <t>CC 29503859</t>
  </si>
  <si>
    <t xml:space="preserve">MARIA LUZ ENID ACOSTA </t>
  </si>
  <si>
    <t>luzenid_226@hotmail.com 3162667655 3105376567</t>
  </si>
  <si>
    <t>SERVICIOS PERSONALES. - BELLEZA - PELUQUERIA</t>
  </si>
  <si>
    <t>9755</t>
  </si>
  <si>
    <t>CC 34554549</t>
  </si>
  <si>
    <t>RUBBY YANNETTE ZAMBRANO OVIEDO</t>
  </si>
  <si>
    <t>ryzambrano@misena.edu.co 3128181146 978372476</t>
  </si>
  <si>
    <t>22440</t>
  </si>
  <si>
    <t>CC 1118540431</t>
  </si>
  <si>
    <t>YESENIA CATERINE LOPEZ ESCALANTE</t>
  </si>
  <si>
    <t>katerine0315@gmail.com 3118558123 nullnull</t>
  </si>
  <si>
    <t>TELECOMUNICACIONES - SISTEMA DE TELECOMUNICACIONES</t>
  </si>
  <si>
    <t>18675</t>
  </si>
  <si>
    <t>CC 79268898</t>
  </si>
  <si>
    <t>JOSE IDELVER BOLAÑOS DIAZ</t>
  </si>
  <si>
    <t>jbodi@misena.edu.co 3165349948 928327836</t>
  </si>
  <si>
    <t>TRANSPORTE. - TRANSPORTE TERRESTRE POR CARRETERA</t>
  </si>
  <si>
    <t>TITULADA PRESENCIAL - LOGISTICA Y TRANSPORTE
SEGURIDAD VIAL, CONTROL DE TRANSITO Y TRANSPORTE</t>
  </si>
  <si>
    <t>Profesionales del área administrativa y/o ciencias políticas con experiencia mínima docente de dos años, orientando procesos de formación en los temas relacionados en:  OPERACIÓN DE EQUIPOS DE SERVICIO INTERMUNICIPAL DE PASAJEROS. TECNICO SEGURIDAD VIAL, CONTROL DE TRANSITO Y TRANSPORTE</t>
  </si>
  <si>
    <t>TITULADA PRESENCIAL - NEGOCIACION INTERNACIONAL</t>
  </si>
  <si>
    <t>Profesional Universitario en Administración de empresas, Preferiblemente con posgrado en mercados o negocios internacionales.
Con experiencia de un año en manejo de plataformas virtuales.
Experiencia técnica 18 meses y  6 meses en labores de docencia.</t>
  </si>
  <si>
    <t>TITULADA PRESENCIAL - GESTION DE MERCADOS</t>
  </si>
  <si>
    <t>Tgo Virtual en ADSI</t>
  </si>
  <si>
    <t>Tecnólogo o Cuatro (4) años de Estudios Universitarios en sistemas o electrónica, preferiblemente con Certificación Internacional en Desarrollo de Soluciones de Software ya sea en Tecnologías Sun Microsystems (Java o MySQL), Microsoft (Visual Studio o SQL Server), Oracle (Administración o Desarrollo sobre PL/SQL.
Con experiencia de un año en manejo de plataformas virtuales.
Experiencia técnica 18 meses y  6 meses en labores de docencia.</t>
  </si>
  <si>
    <t>TITULADA PRESENCIAL - TIC DISEÑO Y DESARROLLO SOFWARE</t>
  </si>
  <si>
    <t>El programa requiere de un equipo de instructores con Título de Tecnólogo o Cuatro (4) años de Estudios Universitarios, relacionados con la especialidad objeto de formación, preferiblemente con Certificación Internacional en Desarrollo de Soluciones de Software ya sea en Tecnologías Sun Microsystems (Java o MySQL), Microsoft (Visual Studio o SQL Server) u Oracle (Administración o Desarrollo sobre PL/SQL).
Veinticuatro (24) meses de Experiencia: de los cuales Dieciocho (18) meses estarán relacionados con el ejercicio de la profesión u oficio objeto de la formación profesional y Seis (6) meses en labores de docencia.</t>
  </si>
  <si>
    <t>Título de Tecnólogo o Cuatro (4) años de Estudios Universitarios, relacionados con la especialidad objeto de formación, preferiblemente con Certificación Internacional en Administración de Redes de Computadores sobre plataformas Microsoft,
Linux, Solaris o CCNA, o Ensamble y Mantenimiento de Equipos de Cómputo y Servidores CompTIA
A+ o Server+.  (MUNICIPIOS DEL DEPARTAMENTO DEL CAUCA)
Experiencia técnica 18 meses y  6 meses en labores de docencia.</t>
  </si>
  <si>
    <t xml:space="preserve">Tecnólogo o Cuatro (4) años de Estudios Universitarios, relacionados con la especialidad objeto de formación, preferiblemente con Certificación Internacional en Desarrollo de Productos de Animación sobre Plataformas Adobe o AutoDesk. Veinticuatro (24) meses de Experiencia: de los cuales Dieciocho (18) meses estarán relacionados con el ejercicio de la profesión u oficio objeto de la formación profesional y Seis (6) meses en labores de docencia.
</t>
  </si>
  <si>
    <t>TITULADA PRESENCIAL - FINACIERA</t>
  </si>
  <si>
    <t>Profesional en Ciencias Económicas, Financiera o afines. Preferiblemente con  posgrado en gestión bancaria o afines.
Manejo de herramientas informáticas asociadas al área objeto de la contratación. Medio tiempo
Experiencia técnica 18 meses y  6 meses en labores de docencia.</t>
  </si>
  <si>
    <t>TITULADA PRESENCIAL - ADTIVA Y FINANCIERA</t>
  </si>
  <si>
    <t>TITULADA PRESENCIAL - GESTION DOCUMENTAL</t>
  </si>
  <si>
    <t>Profesionales formados en: Ciencias de la Información y la Documentación o Archivística,  O Título de Tecnólogo o cuatro (4) años de estudios universitarios en: Ciencias de la Información y la Documentación o Archivística,  Preferiblemente con especialización en archivística o afines.  (GUAPI Y MUNICIPIOS DEL DEPARTAMENTO DEL CAUCA)
Veinticuatro (24) meses de experiencia: de los cuales dieciocho (18) meses estarán relacionados con el ejercicio de la profesión u oficio objeto de la formación profesional y seis (6) meses en labores de docencia.</t>
  </si>
  <si>
    <t>TITULADA PRESENCIAL - MESA Y BAR</t>
  </si>
  <si>
    <t>Opción 1: Profesional en Administración Turística y Hotelera.
Opción 2: Tecnólogo en Administración Hotelera.
Opción 3: Técnico en Mesa y Bar.
Tener experiencia mínima en actividades laborales de 24 meses
Tener experiencia mínima de 6 meses en procesos de formación con el enfoque basado en competencias laborales.</t>
  </si>
  <si>
    <t>TITULADA PRESENCIAL - GASTRONOMIA</t>
  </si>
  <si>
    <t>Profesional en Ingeniería de alimentos o áreas afines, con experiencia técnica en panadería y/o áreas fines al objeto de contratación.
Veinticuatro (24) meses de vinculación laboral con el área de su profesión. Especialista o experto en procesos de panadería. Mínimo 6 meses de experiencia docente</t>
  </si>
  <si>
    <t>TITULADA PRESENCIAL - PANADERIA</t>
  </si>
  <si>
    <t xml:space="preserve">Profesional en ciencias administrativas, Ingenieria industrial, preferiblemente con especialización en el área de conocimiento
Veinticuatro (24) meses de experiencia: de los cuales dieciocho (18) meses estarán relacionados con el ejercicio de la profesión u oficio objeto de la formación profesional y seis (6) meses en labores de docencia.
</t>
  </si>
  <si>
    <t xml:space="preserve">TITULADA - RED SALUD
</t>
  </si>
  <si>
    <t>Competencias técnicas del progama Rotes</t>
  </si>
  <si>
    <t xml:space="preserve">PROFESIONALES EN ENFERMERÍA CON FORMACIÓN ESPECÍFICA EN PAI, MÍNIMO 12 MESES DE EXPERIENCIA EN SU DESEMPEÑO PROFESIONAL. MÍNIMO 24 MESES DE VINCULACIÓN LABORAL EN EL DESEMPEÑO DE FUNCIONES RELACIONADAS CON LOS PROCESOS COMUNITARIOS. MÍNIMO 12 MESES DE EXPERIENCIA EN FORMACIÓN Y/O EDUCACIÓN.
</t>
  </si>
  <si>
    <t>TITULADA - RED SALUD</t>
  </si>
  <si>
    <t xml:space="preserve">Profesional de la salud, Regente de Farmacia y/o Químico farmacéutico,  (MUNICIPIOS DEL DEPARTAMENTO DELCAUCA)
Experiencia técnica 18 meses y  6 meses en labores de docencia.
</t>
  </si>
  <si>
    <t>Profesional  de la salud  preferiblemente con epecialización en gerencia o administración en salud.  (MUNICIPIOS DEL DEPARTAMENTO DELCAUCA)
Experiencia técnica 18 meses y  minimo 6 meses en labores de docencia.</t>
  </si>
  <si>
    <t xml:space="preserve">Técnico en peluquería, cosmetólogo esteticista experto en maquillaje o técnico en maquillaje artístico y decorativo mínimo 24 meses de vinculación laboral con el área de su profesión. Mínimo 12 meses de experiencia laboral como docente y/o instructor
</t>
  </si>
  <si>
    <t>Competencias técnicas del progama
Pedagogo</t>
  </si>
  <si>
    <t>Profesional en el área de la educación infantil, psicopedagoga, licenciado en educación preescolar (municipios del departamento del cauca). Experiencia laboral de 24 meses relacionada con la atención a niñas y niños menores de 6 años. (Psicologo)</t>
  </si>
  <si>
    <t>Competencias técnicas del progama
Psicologo</t>
  </si>
  <si>
    <t>TITULADA VIRTUAL - GUIANZA TURISTICA</t>
  </si>
  <si>
    <t xml:space="preserve">Profesional y/o Tecnólogo en Administración Turística y/o
• Guía de turismo con tarjeta profesional y/o
• Profesionales en áreas especializadas de acuerdo al objeto de formación.
Profesional: Doce (12) meses de experiencia relacionados con la especialidad objeto de formación.
• Tecnólogo: Veinticuatro (24) meses de experiencia relacionados con la especialidad objeto de formación.
• Guía de turismo con tarjeta profesional. Treinta y seis (36) meses de experiencia relacionados con la especialidad objeto de formación.
</t>
  </si>
  <si>
    <t>PROGRAMA</t>
  </si>
  <si>
    <t>Valor Mes</t>
  </si>
  <si>
    <t>N°  instructores</t>
  </si>
  <si>
    <t>valor total</t>
  </si>
  <si>
    <t>Titulada Presencial</t>
  </si>
  <si>
    <t>Titulada Salud y Servicios Personales</t>
  </si>
  <si>
    <t>Transversales</t>
  </si>
  <si>
    <t>Seguimiento a Etapa Productiva</t>
  </si>
  <si>
    <t>Titulada virtual</t>
  </si>
  <si>
    <t>Valor Total</t>
  </si>
  <si>
    <t>Instructores de medio tiempo</t>
  </si>
  <si>
    <t>Nombre completo</t>
  </si>
  <si>
    <t>Programa</t>
  </si>
  <si>
    <t>valor mes</t>
  </si>
  <si>
    <t>Fecha inicio</t>
  </si>
  <si>
    <t>Fecha finalización</t>
  </si>
  <si>
    <t>TITULADA PRESENCIAL
 GESTIÓN LOGÍSTICA GESTIÓN EMPRESARIAL GESTIÓN DE MERCADOS
Presencial y/o virtual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</si>
</sst>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0_-;\-* #,##0_-;_-* &quot;-&quot;_-;_-@_-"/>
    <numFmt numFmtId="43" formatCode="_-* #,##0.00_-;\-* #,##0.00_-;_-* &quot;-&quot;??_-;_-@_-"/>
    <numFmt numFmtId="164" formatCode="&quot;$&quot;\ #,##0;\-&quot;$&quot;\ #,##0"/>
    <numFmt numFmtId="165" formatCode="&quot;$&quot;\ #,##0.00;\-&quot;$&quot;\ #,##0.00"/>
    <numFmt numFmtId="166" formatCode="_-&quot;$&quot;\ * #,##0_-;\-&quot;$&quot;\ * #,##0_-;_-&quot;$&quot;\ * &quot;-&quot;_-;_-@_-"/>
    <numFmt numFmtId="167" formatCode="_(* #,##0.00_);_(* \(#,##0.00\);_(* &quot;-&quot;??_);_(@_)"/>
    <numFmt numFmtId="168" formatCode="&quot;$&quot;#,##0;[Red]\-&quot;$&quot;#,##0"/>
    <numFmt numFmtId="169" formatCode="_(* #,##0_);_(* \(#,##0\);_(* &quot;-&quot;??_);_(@_)"/>
    <numFmt numFmtId="170" formatCode="_([$$-240A]\ * #,##0_);_([$$-240A]\ * \(#,##0\);_([$$-240A]\ * &quot;-&quot;_);_(@_)"/>
    <numFmt numFmtId="171" formatCode="[$$-240A]\ #,##0"/>
    <numFmt numFmtId="172" formatCode="&quot;$&quot;\ #,##0"/>
    <numFmt numFmtId="173" formatCode="[$$-240A]#,##0"/>
    <numFmt numFmtId="174" formatCode="&quot;$&quot;\ #,##0.00"/>
  </numFmts>
  <fonts count="86">
    <font>
      <sz val="11"/>
      <color indexed="8"/>
      <name val="Calibri"/>
      <family val="2"/>
    </font>
    <font>
      <sz val="11"/>
      <color theme="1"/>
      <name val="Calibri"/>
      <family val="2"/>
      <scheme val="minor"/>
    </font>
    <font>
      <sz val="11"/>
      <color theme="1"/>
      <name val="Calibri"/>
      <family val="2"/>
      <scheme val="minor"/>
    </font>
    <font>
      <sz val="10"/>
      <name val="Arial"/>
      <family val="2"/>
    </font>
    <font>
      <b/>
      <sz val="8"/>
      <name val="Arial"/>
      <family val="2"/>
    </font>
    <font>
      <b/>
      <sz val="9"/>
      <name val="Cambria"/>
      <family val="1"/>
    </font>
    <font>
      <b/>
      <sz val="9"/>
      <name val="Arial"/>
      <family val="2"/>
    </font>
    <font>
      <sz val="9"/>
      <name val="Arial"/>
      <family val="2"/>
    </font>
    <font>
      <sz val="12"/>
      <color indexed="8"/>
      <name val="Arial"/>
      <family val="2"/>
    </font>
    <font>
      <b/>
      <sz val="12"/>
      <name val="Arial"/>
      <family val="2"/>
    </font>
    <font>
      <sz val="8"/>
      <name val="Arial"/>
      <family val="2"/>
    </font>
    <font>
      <b/>
      <sz val="8"/>
      <color indexed="10"/>
      <name val="Arial"/>
      <family val="2"/>
    </font>
    <font>
      <sz val="11"/>
      <color indexed="8"/>
      <name val="Cambria"/>
      <family val="1"/>
    </font>
    <font>
      <b/>
      <sz val="9"/>
      <color indexed="8"/>
      <name val="Arial"/>
      <family val="2"/>
    </font>
    <font>
      <b/>
      <sz val="10"/>
      <color indexed="10"/>
      <name val="Cambria"/>
      <family val="1"/>
    </font>
    <font>
      <sz val="11"/>
      <name val="Calibri"/>
      <family val="2"/>
    </font>
    <font>
      <sz val="10"/>
      <name val="Calibri"/>
      <family val="2"/>
    </font>
    <font>
      <b/>
      <sz val="11"/>
      <color indexed="10"/>
      <name val="Calibri"/>
      <family val="2"/>
    </font>
    <font>
      <b/>
      <sz val="11"/>
      <color indexed="8"/>
      <name val="Calibri"/>
      <family val="2"/>
    </font>
    <font>
      <sz val="9"/>
      <color indexed="8"/>
      <name val="Arial"/>
      <family val="2"/>
    </font>
    <font>
      <sz val="9"/>
      <color indexed="8"/>
      <name val="Calibri"/>
      <family val="2"/>
    </font>
    <font>
      <b/>
      <sz val="12"/>
      <color indexed="8"/>
      <name val="Arial"/>
      <family val="2"/>
    </font>
    <font>
      <sz val="11"/>
      <color indexed="8"/>
      <name val="Arial"/>
      <family val="2"/>
    </font>
    <font>
      <sz val="10"/>
      <color indexed="8"/>
      <name val="Arial"/>
      <family val="2"/>
    </font>
    <font>
      <sz val="10"/>
      <color indexed="8"/>
      <name val="Arial Unicode MS"/>
      <family val="2"/>
    </font>
    <font>
      <b/>
      <sz val="11"/>
      <name val="Arial"/>
      <family val="2"/>
    </font>
    <font>
      <sz val="9"/>
      <name val="Cambria"/>
      <family val="1"/>
    </font>
    <font>
      <sz val="11"/>
      <color indexed="8"/>
      <name val="Calibri"/>
      <family val="2"/>
    </font>
    <font>
      <b/>
      <sz val="10"/>
      <name val="Arial"/>
      <family val="2"/>
    </font>
    <font>
      <b/>
      <sz val="10"/>
      <color indexed="10"/>
      <name val="Arial"/>
      <family val="2"/>
    </font>
    <font>
      <b/>
      <sz val="12"/>
      <name val="Cambria"/>
      <family val="1"/>
    </font>
    <font>
      <sz val="12"/>
      <name val="Cambria"/>
      <family val="1"/>
    </font>
    <font>
      <sz val="12"/>
      <name val="Arial"/>
      <family val="2"/>
    </font>
    <font>
      <b/>
      <sz val="11"/>
      <color indexed="8"/>
      <name val="Arial"/>
      <family val="2"/>
    </font>
    <font>
      <sz val="11"/>
      <name val="Arial"/>
      <family val="2"/>
    </font>
    <font>
      <sz val="11"/>
      <color theme="1"/>
      <name val="Calibri"/>
      <family val="2"/>
      <scheme val="minor"/>
    </font>
    <font>
      <sz val="11"/>
      <color theme="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sz val="18"/>
      <color theme="3"/>
      <name val="Calibri Light"/>
      <family val="2"/>
      <scheme val="major"/>
    </font>
    <font>
      <b/>
      <sz val="13"/>
      <color theme="3"/>
      <name val="Calibri"/>
      <family val="2"/>
      <scheme val="minor"/>
    </font>
    <font>
      <b/>
      <sz val="11"/>
      <color theme="1"/>
      <name val="Calibri"/>
      <family val="2"/>
      <scheme val="minor"/>
    </font>
    <font>
      <sz val="12"/>
      <color indexed="8"/>
      <name val="Calibri"/>
      <family val="2"/>
    </font>
    <font>
      <b/>
      <sz val="16"/>
      <color indexed="8"/>
      <name val="Calibri"/>
      <family val="2"/>
    </font>
    <font>
      <sz val="12"/>
      <color indexed="8"/>
      <name val="Cambria"/>
      <family val="1"/>
    </font>
    <font>
      <b/>
      <sz val="10"/>
      <name val="Cambria"/>
      <family val="1"/>
    </font>
    <font>
      <sz val="16"/>
      <color indexed="8"/>
      <name val="Calibri"/>
      <family val="2"/>
    </font>
    <font>
      <b/>
      <sz val="16"/>
      <name val="Arial"/>
      <family val="2"/>
    </font>
    <font>
      <b/>
      <sz val="16"/>
      <color indexed="10"/>
      <name val="Calibri"/>
      <family val="2"/>
    </font>
    <font>
      <sz val="9"/>
      <color indexed="8"/>
      <name val="Cambria"/>
      <family val="1"/>
    </font>
    <font>
      <sz val="8"/>
      <name val="Calibri"/>
      <family val="2"/>
    </font>
    <font>
      <b/>
      <sz val="12"/>
      <color indexed="8"/>
      <name val="Calibri"/>
      <family val="2"/>
    </font>
    <font>
      <sz val="9"/>
      <color indexed="81"/>
      <name val="Tahoma"/>
      <family val="2"/>
    </font>
    <font>
      <b/>
      <sz val="9"/>
      <name val="Calibri Light"/>
      <family val="1"/>
      <scheme val="major"/>
    </font>
    <font>
      <sz val="11"/>
      <color theme="1"/>
      <name val="Calibri Light"/>
      <family val="1"/>
      <scheme val="major"/>
    </font>
    <font>
      <sz val="8"/>
      <color theme="1"/>
      <name val="Arial"/>
      <family val="2"/>
    </font>
    <font>
      <b/>
      <sz val="8"/>
      <name val="Calibri"/>
      <family val="2"/>
    </font>
    <font>
      <b/>
      <sz val="11"/>
      <color rgb="FFFF0000"/>
      <name val="Calibri"/>
      <family val="2"/>
      <scheme val="minor"/>
    </font>
    <font>
      <sz val="9"/>
      <color rgb="FFFF0000"/>
      <name val="Arial"/>
      <family val="2"/>
    </font>
    <font>
      <sz val="9"/>
      <name val="Calibri"/>
      <family val="2"/>
    </font>
    <font>
      <b/>
      <sz val="9"/>
      <name val="Calibri"/>
      <family val="2"/>
    </font>
    <font>
      <sz val="8"/>
      <color rgb="FFFF0000"/>
      <name val="Arial"/>
      <family val="2"/>
    </font>
    <font>
      <b/>
      <sz val="9"/>
      <color indexed="81"/>
      <name val="Tahoma"/>
      <family val="2"/>
    </font>
    <font>
      <sz val="9"/>
      <color theme="1"/>
      <name val="Calibri"/>
      <family val="2"/>
    </font>
    <font>
      <b/>
      <sz val="9"/>
      <color theme="1"/>
      <name val="Calibri"/>
      <family val="2"/>
    </font>
    <font>
      <b/>
      <i/>
      <sz val="12"/>
      <name val="Arial"/>
      <family val="2"/>
    </font>
    <font>
      <b/>
      <i/>
      <sz val="11"/>
      <name val="Arial"/>
      <family val="2"/>
    </font>
    <font>
      <b/>
      <sz val="10"/>
      <name val="Calibri"/>
      <family val="2"/>
    </font>
    <font>
      <sz val="9"/>
      <color rgb="FF000000"/>
      <name val="Calibri"/>
      <family val="2"/>
    </font>
    <font>
      <b/>
      <sz val="9"/>
      <color rgb="FF000000"/>
      <name val="Calibri"/>
      <family val="2"/>
    </font>
    <font>
      <b/>
      <sz val="8"/>
      <name val="Calibri Light"/>
      <family val="1"/>
      <scheme val="major"/>
    </font>
    <font>
      <b/>
      <sz val="8"/>
      <name val="Calibri Light"/>
      <family val="2"/>
      <scheme val="major"/>
    </font>
    <font>
      <b/>
      <sz val="7.5"/>
      <name val="Calibri Light"/>
      <family val="2"/>
      <scheme val="major"/>
    </font>
    <font>
      <b/>
      <sz val="9"/>
      <name val="Calibri Light"/>
      <family val="2"/>
      <scheme val="major"/>
    </font>
    <font>
      <sz val="8"/>
      <name val="Arial"/>
      <family val="2"/>
    </font>
    <font>
      <sz val="8"/>
      <color theme="1"/>
      <name val="Arial"/>
      <family val="2"/>
    </font>
    <font>
      <b/>
      <sz val="8"/>
      <color theme="1"/>
      <name val="Arial"/>
      <family val="2"/>
    </font>
    <font>
      <sz val="11"/>
      <color rgb="FF000000"/>
      <name val="Calibri"/>
      <family val="2"/>
      <scheme val="minor"/>
    </font>
  </fonts>
  <fills count="4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rgb="FFD9D9D9"/>
        <bgColor indexed="64"/>
      </patternFill>
    </fill>
    <fill>
      <patternFill patternType="solid">
        <fgColor rgb="FFA6A6A6"/>
        <bgColor indexed="64"/>
      </patternFill>
    </fill>
    <fill>
      <patternFill patternType="solid">
        <fgColor rgb="FFFFFFFF"/>
        <bgColor indexed="64"/>
      </patternFill>
    </fill>
    <fill>
      <patternFill patternType="solid">
        <fgColor rgb="FF92D050"/>
        <bgColor indexed="64"/>
      </patternFill>
    </fill>
    <fill>
      <patternFill patternType="solid">
        <fgColor rgb="FFFFFF00"/>
        <bgColor indexed="64"/>
      </patternFill>
    </fill>
    <fill>
      <patternFill patternType="solid">
        <fgColor rgb="FF808080"/>
        <bgColor indexed="64"/>
      </patternFill>
    </fill>
    <fill>
      <patternFill patternType="solid">
        <fgColor rgb="FFFFC000"/>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rgb="FF00B0F0"/>
        <bgColor indexed="64"/>
      </patternFill>
    </fill>
    <fill>
      <patternFill patternType="solid">
        <fgColor theme="0" tint="-0.34998626667073579"/>
        <bgColor indexed="64"/>
      </patternFill>
    </fill>
    <fill>
      <patternFill patternType="solid">
        <fgColor theme="7" tint="0.39997558519241921"/>
        <bgColor indexed="64"/>
      </patternFill>
    </fill>
  </fills>
  <borders count="7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right/>
      <top style="thin">
        <color indexed="64"/>
      </top>
      <bottom/>
      <diagonal/>
    </border>
    <border>
      <left style="thin">
        <color indexed="64"/>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diagonal/>
    </border>
    <border>
      <left style="thin">
        <color indexed="64"/>
      </left>
      <right style="medium">
        <color indexed="64"/>
      </right>
      <top/>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57">
    <xf numFmtId="0" fontId="0" fillId="0" borderId="0"/>
    <xf numFmtId="0" fontId="35" fillId="2" borderId="0" applyNumberFormat="0" applyBorder="0" applyAlignment="0" applyProtection="0"/>
    <xf numFmtId="0" fontId="35" fillId="3" borderId="0" applyNumberFormat="0" applyBorder="0" applyAlignment="0" applyProtection="0"/>
    <xf numFmtId="0" fontId="35" fillId="4" borderId="0" applyNumberFormat="0" applyBorder="0" applyAlignment="0" applyProtection="0"/>
    <xf numFmtId="0" fontId="35" fillId="5" borderId="0" applyNumberFormat="0" applyBorder="0" applyAlignment="0" applyProtection="0"/>
    <xf numFmtId="0" fontId="35" fillId="6" borderId="0" applyNumberFormat="0" applyBorder="0" applyAlignment="0" applyProtection="0"/>
    <xf numFmtId="0" fontId="35" fillId="7" borderId="0" applyNumberFormat="0" applyBorder="0" applyAlignment="0" applyProtection="0"/>
    <xf numFmtId="0" fontId="35" fillId="8" borderId="0" applyNumberFormat="0" applyBorder="0" applyAlignment="0" applyProtection="0"/>
    <xf numFmtId="0" fontId="35" fillId="9" borderId="0" applyNumberFormat="0" applyBorder="0" applyAlignment="0" applyProtection="0"/>
    <xf numFmtId="0" fontId="35" fillId="10" borderId="0" applyNumberFormat="0" applyBorder="0" applyAlignment="0" applyProtection="0"/>
    <xf numFmtId="0" fontId="35" fillId="11" borderId="0" applyNumberFormat="0" applyBorder="0" applyAlignment="0" applyProtection="0"/>
    <xf numFmtId="0" fontId="35" fillId="12" borderId="0" applyNumberFormat="0" applyBorder="0" applyAlignment="0" applyProtection="0"/>
    <xf numFmtId="0" fontId="35" fillId="13" borderId="0" applyNumberFormat="0" applyBorder="0" applyAlignment="0" applyProtection="0"/>
    <xf numFmtId="0" fontId="36" fillId="14" borderId="0" applyNumberFormat="0" applyBorder="0" applyAlignment="0" applyProtection="0"/>
    <xf numFmtId="0" fontId="36" fillId="15" borderId="0" applyNumberFormat="0" applyBorder="0" applyAlignment="0" applyProtection="0"/>
    <xf numFmtId="0" fontId="36" fillId="16" borderId="0" applyNumberFormat="0" applyBorder="0" applyAlignment="0" applyProtection="0"/>
    <xf numFmtId="0" fontId="36" fillId="17" borderId="0" applyNumberFormat="0" applyBorder="0" applyAlignment="0" applyProtection="0"/>
    <xf numFmtId="0" fontId="36" fillId="18" borderId="0" applyNumberFormat="0" applyBorder="0" applyAlignment="0" applyProtection="0"/>
    <xf numFmtId="0" fontId="36" fillId="19" borderId="0" applyNumberFormat="0" applyBorder="0" applyAlignment="0" applyProtection="0"/>
    <xf numFmtId="0" fontId="37" fillId="20" borderId="51" applyNumberFormat="0" applyAlignment="0" applyProtection="0"/>
    <xf numFmtId="0" fontId="38" fillId="21" borderId="52" applyNumberFormat="0" applyAlignment="0" applyProtection="0"/>
    <xf numFmtId="0" fontId="39" fillId="0" borderId="53" applyNumberFormat="0" applyFill="0" applyAlignment="0" applyProtection="0"/>
    <xf numFmtId="0" fontId="40" fillId="0" borderId="0" applyNumberFormat="0" applyFill="0" applyBorder="0" applyAlignment="0" applyProtection="0"/>
    <xf numFmtId="0" fontId="36" fillId="22" borderId="0" applyNumberFormat="0" applyBorder="0" applyAlignment="0" applyProtection="0"/>
    <xf numFmtId="0" fontId="36" fillId="23" borderId="0" applyNumberFormat="0" applyBorder="0" applyAlignment="0" applyProtection="0"/>
    <xf numFmtId="0" fontId="36" fillId="24" borderId="0" applyNumberFormat="0" applyBorder="0" applyAlignment="0" applyProtection="0"/>
    <xf numFmtId="0" fontId="36" fillId="25" borderId="0" applyNumberFormat="0" applyBorder="0" applyAlignment="0" applyProtection="0"/>
    <xf numFmtId="0" fontId="36" fillId="26" borderId="0" applyNumberFormat="0" applyBorder="0" applyAlignment="0" applyProtection="0"/>
    <xf numFmtId="0" fontId="36" fillId="27" borderId="0" applyNumberFormat="0" applyBorder="0" applyAlignment="0" applyProtection="0"/>
    <xf numFmtId="0" fontId="41" fillId="28" borderId="51" applyNumberFormat="0" applyAlignment="0" applyProtection="0"/>
    <xf numFmtId="0" fontId="42" fillId="29" borderId="0" applyNumberFormat="0" applyBorder="0" applyAlignment="0" applyProtection="0"/>
    <xf numFmtId="41" fontId="27" fillId="0" borderId="0" applyFont="0" applyFill="0" applyBorder="0" applyAlignment="0" applyProtection="0"/>
    <xf numFmtId="167" fontId="27" fillId="0" borderId="0" applyFont="0" applyFill="0" applyBorder="0" applyAlignment="0" applyProtection="0"/>
    <xf numFmtId="167" fontId="27" fillId="0" borderId="0" applyFont="0" applyFill="0" applyBorder="0" applyAlignment="0" applyProtection="0"/>
    <xf numFmtId="0" fontId="43" fillId="30" borderId="0" applyNumberFormat="0" applyBorder="0" applyAlignment="0" applyProtection="0"/>
    <xf numFmtId="0" fontId="3" fillId="0" borderId="0"/>
    <xf numFmtId="0" fontId="3" fillId="0" borderId="0"/>
    <xf numFmtId="0" fontId="3" fillId="0" borderId="0"/>
    <xf numFmtId="0" fontId="3" fillId="0" borderId="0"/>
    <xf numFmtId="0" fontId="35" fillId="31" borderId="54" applyNumberFormat="0" applyFont="0" applyAlignment="0" applyProtection="0"/>
    <xf numFmtId="0" fontId="44" fillId="20" borderId="55" applyNumberFormat="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8" fillId="0" borderId="56" applyNumberFormat="0" applyFill="0" applyAlignment="0" applyProtection="0"/>
    <xf numFmtId="0" fontId="40" fillId="0" borderId="57" applyNumberFormat="0" applyFill="0" applyAlignment="0" applyProtection="0"/>
    <xf numFmtId="0" fontId="49" fillId="0" borderId="58" applyNumberFormat="0" applyFill="0" applyAlignment="0" applyProtection="0"/>
    <xf numFmtId="0" fontId="27" fillId="0" borderId="0"/>
    <xf numFmtId="43" fontId="27" fillId="0" borderId="0" applyFont="0" applyFill="0" applyBorder="0" applyAlignment="0" applyProtection="0"/>
    <xf numFmtId="166" fontId="27" fillId="0" borderId="0" applyFont="0" applyFill="0" applyBorder="0" applyAlignment="0" applyProtection="0"/>
    <xf numFmtId="0" fontId="2" fillId="0" borderId="0"/>
    <xf numFmtId="167" fontId="3" fillId="0" borderId="0" applyFont="0" applyFill="0" applyBorder="0" applyAlignment="0" applyProtection="0"/>
    <xf numFmtId="0" fontId="3" fillId="0" borderId="0" applyFont="0" applyFill="0" applyBorder="0" applyAlignment="0" applyProtection="0"/>
    <xf numFmtId="0" fontId="27" fillId="0" borderId="0" applyFill="0" applyProtection="0"/>
    <xf numFmtId="0" fontId="2" fillId="0" borderId="0"/>
    <xf numFmtId="0" fontId="2" fillId="0" borderId="0"/>
    <xf numFmtId="0" fontId="2" fillId="0" borderId="0"/>
  </cellStyleXfs>
  <cellXfs count="691">
    <xf numFmtId="0" fontId="0" fillId="0" borderId="0" xfId="0"/>
    <xf numFmtId="0" fontId="0" fillId="0" borderId="0" xfId="0" applyAlignment="1">
      <alignment vertical="top"/>
    </xf>
    <xf numFmtId="0" fontId="0" fillId="0" borderId="0" xfId="0" applyAlignment="1">
      <alignment horizontal="center"/>
    </xf>
    <xf numFmtId="0" fontId="0" fillId="0" borderId="0" xfId="0" applyFill="1" applyAlignment="1">
      <alignment vertical="top"/>
    </xf>
    <xf numFmtId="169" fontId="4" fillId="0" borderId="0" xfId="32" applyNumberFormat="1" applyFont="1" applyFill="1" applyBorder="1" applyAlignment="1">
      <alignment horizontal="left" vertical="center" wrapText="1"/>
    </xf>
    <xf numFmtId="169" fontId="4" fillId="0" borderId="0" xfId="32" applyNumberFormat="1" applyFont="1" applyFill="1" applyBorder="1" applyAlignment="1">
      <alignment horizontal="center" vertical="center" wrapText="1"/>
    </xf>
    <xf numFmtId="169" fontId="4" fillId="0" borderId="0" xfId="32" applyNumberFormat="1" applyFont="1" applyFill="1" applyBorder="1" applyAlignment="1">
      <alignment vertical="center" wrapText="1"/>
    </xf>
    <xf numFmtId="0" fontId="7" fillId="0" borderId="0" xfId="36" applyFont="1" applyFill="1" applyBorder="1" applyAlignment="1">
      <alignment horizontal="left" vertical="top" wrapText="1"/>
    </xf>
    <xf numFmtId="169" fontId="4" fillId="0" borderId="1" xfId="32" applyNumberFormat="1" applyFont="1" applyFill="1" applyBorder="1" applyAlignment="1">
      <alignment vertical="center" wrapText="1"/>
    </xf>
    <xf numFmtId="0" fontId="7" fillId="32" borderId="2" xfId="36" applyFont="1" applyFill="1" applyBorder="1" applyAlignment="1">
      <alignment horizontal="left" vertical="top" wrapText="1"/>
    </xf>
    <xf numFmtId="3" fontId="0" fillId="0" borderId="0" xfId="0" applyNumberFormat="1"/>
    <xf numFmtId="169" fontId="10" fillId="0" borderId="0" xfId="32" applyNumberFormat="1" applyFont="1" applyFill="1" applyBorder="1" applyAlignment="1">
      <alignment vertical="center" wrapText="1"/>
    </xf>
    <xf numFmtId="0" fontId="7" fillId="0" borderId="3" xfId="36" applyFont="1" applyFill="1" applyBorder="1" applyAlignment="1">
      <alignment horizontal="left" vertical="top" wrapText="1"/>
    </xf>
    <xf numFmtId="0" fontId="10" fillId="0" borderId="4" xfId="36" applyFont="1" applyFill="1" applyBorder="1" applyAlignment="1">
      <alignment horizontal="left" vertical="center"/>
    </xf>
    <xf numFmtId="170" fontId="11" fillId="0" borderId="5" xfId="36" applyNumberFormat="1" applyFont="1" applyFill="1" applyBorder="1" applyAlignment="1">
      <alignment horizontal="left" vertical="center"/>
    </xf>
    <xf numFmtId="0" fontId="10" fillId="0" borderId="0" xfId="36" applyFont="1" applyFill="1" applyBorder="1" applyAlignment="1">
      <alignment horizontal="center" vertical="center"/>
    </xf>
    <xf numFmtId="169" fontId="4" fillId="0" borderId="6" xfId="32" applyNumberFormat="1" applyFont="1" applyFill="1" applyBorder="1" applyAlignment="1">
      <alignment horizontal="center" vertical="center" wrapText="1"/>
    </xf>
    <xf numFmtId="169" fontId="4" fillId="0" borderId="6" xfId="32" applyNumberFormat="1" applyFont="1" applyFill="1" applyBorder="1" applyAlignment="1">
      <alignment vertical="center" wrapText="1"/>
    </xf>
    <xf numFmtId="0" fontId="10" fillId="0" borderId="7" xfId="36" applyFont="1" applyFill="1" applyBorder="1" applyAlignment="1">
      <alignment horizontal="left" vertical="top" wrapText="1"/>
    </xf>
    <xf numFmtId="0" fontId="10" fillId="0" borderId="4" xfId="36" applyFont="1" applyFill="1" applyBorder="1" applyAlignment="1">
      <alignment horizontal="left" vertical="center" wrapText="1"/>
    </xf>
    <xf numFmtId="3" fontId="4" fillId="0" borderId="5" xfId="36" applyNumberFormat="1" applyFont="1" applyFill="1" applyBorder="1" applyAlignment="1">
      <alignment horizontal="center" vertical="center" wrapText="1"/>
    </xf>
    <xf numFmtId="3" fontId="4" fillId="0" borderId="0" xfId="36" applyNumberFormat="1" applyFont="1" applyFill="1" applyBorder="1" applyAlignment="1">
      <alignment horizontal="center" vertical="center" wrapText="1"/>
    </xf>
    <xf numFmtId="169" fontId="4" fillId="0" borderId="5" xfId="32" applyNumberFormat="1" applyFont="1" applyFill="1" applyBorder="1" applyAlignment="1">
      <alignment horizontal="center" vertical="center" wrapText="1"/>
    </xf>
    <xf numFmtId="0" fontId="10" fillId="0" borderId="8" xfId="36" applyFont="1" applyFill="1" applyBorder="1" applyAlignment="1">
      <alignment horizontal="left" vertical="center" wrapText="1"/>
    </xf>
    <xf numFmtId="9" fontId="4" fillId="0" borderId="9" xfId="36" applyNumberFormat="1" applyFont="1" applyFill="1" applyBorder="1" applyAlignment="1">
      <alignment horizontal="center" vertical="center" wrapText="1"/>
    </xf>
    <xf numFmtId="9" fontId="4" fillId="0" borderId="10" xfId="36" applyNumberFormat="1" applyFont="1" applyFill="1" applyBorder="1" applyAlignment="1">
      <alignment horizontal="center" vertical="center" wrapText="1"/>
    </xf>
    <xf numFmtId="169" fontId="4" fillId="0" borderId="10" xfId="32" applyNumberFormat="1" applyFont="1" applyFill="1" applyBorder="1" applyAlignment="1">
      <alignment horizontal="center" vertical="center" wrapText="1"/>
    </xf>
    <xf numFmtId="169" fontId="4" fillId="0" borderId="9" xfId="32" applyNumberFormat="1" applyFont="1" applyFill="1" applyBorder="1" applyAlignment="1">
      <alignment horizontal="center" vertical="center" wrapText="1"/>
    </xf>
    <xf numFmtId="0" fontId="12" fillId="0" borderId="0" xfId="0" applyFont="1"/>
    <xf numFmtId="0" fontId="5" fillId="0" borderId="5" xfId="36" applyFont="1" applyFill="1" applyBorder="1" applyAlignment="1">
      <alignment horizontal="center" vertical="center" wrapText="1"/>
    </xf>
    <xf numFmtId="0" fontId="6" fillId="33" borderId="4" xfId="35" applyFont="1" applyFill="1" applyBorder="1" applyAlignment="1">
      <alignment horizontal="center" vertical="center" wrapText="1"/>
    </xf>
    <xf numFmtId="0" fontId="6" fillId="33" borderId="5" xfId="35" applyFont="1" applyFill="1" applyBorder="1" applyAlignment="1">
      <alignment horizontal="center" vertical="center" wrapText="1"/>
    </xf>
    <xf numFmtId="0" fontId="6" fillId="33" borderId="5" xfId="36" applyFont="1" applyFill="1" applyBorder="1" applyAlignment="1">
      <alignment horizontal="center" vertical="center" wrapText="1"/>
    </xf>
    <xf numFmtId="3" fontId="6" fillId="33" borderId="5" xfId="36" applyNumberFormat="1" applyFont="1" applyFill="1" applyBorder="1" applyAlignment="1">
      <alignment horizontal="center" vertical="center" wrapText="1"/>
    </xf>
    <xf numFmtId="0" fontId="0" fillId="0" borderId="0" xfId="0" applyFill="1"/>
    <xf numFmtId="0" fontId="0" fillId="0" borderId="0" xfId="0" applyFill="1" applyAlignment="1">
      <alignment horizontal="center"/>
    </xf>
    <xf numFmtId="0" fontId="7" fillId="0" borderId="5" xfId="35" applyFont="1" applyFill="1" applyBorder="1" applyAlignment="1">
      <alignment horizontal="center" vertical="center" wrapText="1"/>
    </xf>
    <xf numFmtId="0" fontId="7" fillId="0" borderId="5" xfId="36" applyFont="1" applyFill="1" applyBorder="1" applyAlignment="1">
      <alignment horizontal="center" vertical="center" wrapText="1"/>
    </xf>
    <xf numFmtId="14" fontId="10" fillId="34" borderId="5" xfId="37" applyNumberFormat="1" applyFont="1" applyFill="1" applyBorder="1" applyAlignment="1">
      <alignment horizontal="center" vertical="center" wrapText="1"/>
    </xf>
    <xf numFmtId="14" fontId="10" fillId="0" borderId="5" xfId="37" applyNumberFormat="1" applyFont="1" applyFill="1" applyBorder="1" applyAlignment="1">
      <alignment horizontal="center" vertical="center" wrapText="1"/>
    </xf>
    <xf numFmtId="3" fontId="7" fillId="34" borderId="5" xfId="36" applyNumberFormat="1" applyFont="1" applyFill="1" applyBorder="1" applyAlignment="1">
      <alignment horizontal="center" vertical="center" wrapText="1"/>
    </xf>
    <xf numFmtId="3" fontId="7" fillId="0" borderId="5" xfId="36" applyNumberFormat="1" applyFont="1" applyFill="1" applyBorder="1" applyAlignment="1">
      <alignment horizontal="center" vertical="center" wrapText="1"/>
    </xf>
    <xf numFmtId="0" fontId="7" fillId="35" borderId="5" xfId="35" applyFont="1" applyFill="1" applyBorder="1" applyAlignment="1">
      <alignment horizontal="center" vertical="center" wrapText="1"/>
    </xf>
    <xf numFmtId="0" fontId="4" fillId="0" borderId="14" xfId="37" applyFont="1" applyFill="1" applyBorder="1" applyAlignment="1">
      <alignment horizontal="center" vertical="center" wrapText="1"/>
    </xf>
    <xf numFmtId="0" fontId="0" fillId="0" borderId="14" xfId="0" applyBorder="1"/>
    <xf numFmtId="170" fontId="0" fillId="0" borderId="0" xfId="0" applyNumberFormat="1"/>
    <xf numFmtId="0" fontId="0" fillId="0" borderId="0" xfId="0" applyNumberFormat="1" applyFont="1" applyFill="1" applyBorder="1" applyAlignment="1" applyProtection="1"/>
    <xf numFmtId="0" fontId="0" fillId="0" borderId="0" xfId="0" applyBorder="1"/>
    <xf numFmtId="0" fontId="14" fillId="0" borderId="0" xfId="0" applyFont="1" applyAlignment="1">
      <alignment horizontal="center" vertical="center" wrapText="1"/>
    </xf>
    <xf numFmtId="0" fontId="15" fillId="0" borderId="0" xfId="0" applyFont="1" applyAlignment="1">
      <alignment horizontal="right"/>
    </xf>
    <xf numFmtId="0" fontId="16" fillId="0" borderId="0" xfId="0" applyFont="1" applyAlignment="1">
      <alignment horizontal="right" vertical="center" wrapText="1"/>
    </xf>
    <xf numFmtId="0" fontId="15" fillId="0" borderId="0" xfId="0" applyFont="1"/>
    <xf numFmtId="0" fontId="7" fillId="34" borderId="5" xfId="35" applyFont="1" applyFill="1" applyBorder="1" applyAlignment="1">
      <alignment horizontal="center" vertical="center" wrapText="1"/>
    </xf>
    <xf numFmtId="0" fontId="7" fillId="34" borderId="5" xfId="36" applyFont="1" applyFill="1" applyBorder="1" applyAlignment="1">
      <alignment horizontal="center" vertical="center" wrapText="1"/>
    </xf>
    <xf numFmtId="0" fontId="17" fillId="0" borderId="14" xfId="0" applyFont="1" applyBorder="1" applyAlignment="1">
      <alignment horizontal="center"/>
    </xf>
    <xf numFmtId="3" fontId="6" fillId="33" borderId="5" xfId="33" applyNumberFormat="1" applyFont="1" applyFill="1" applyBorder="1" applyAlignment="1">
      <alignment horizontal="center" vertical="center"/>
    </xf>
    <xf numFmtId="0" fontId="0" fillId="34" borderId="0" xfId="0" applyFill="1"/>
    <xf numFmtId="3" fontId="7" fillId="34" borderId="5" xfId="33" applyNumberFormat="1" applyFont="1" applyFill="1" applyBorder="1" applyAlignment="1">
      <alignment horizontal="center" vertical="center"/>
    </xf>
    <xf numFmtId="170" fontId="18" fillId="0" borderId="14" xfId="0" applyNumberFormat="1" applyFont="1" applyBorder="1"/>
    <xf numFmtId="3" fontId="0" fillId="34" borderId="0" xfId="0" applyNumberFormat="1" applyFill="1"/>
    <xf numFmtId="0" fontId="10" fillId="0" borderId="17" xfId="36" applyFont="1" applyFill="1" applyBorder="1" applyAlignment="1">
      <alignment horizontal="left" vertical="center" wrapText="1"/>
    </xf>
    <xf numFmtId="9" fontId="4" fillId="0" borderId="18" xfId="36" applyNumberFormat="1" applyFont="1" applyFill="1" applyBorder="1" applyAlignment="1">
      <alignment horizontal="center" vertical="center" wrapText="1"/>
    </xf>
    <xf numFmtId="9" fontId="4" fillId="0" borderId="0" xfId="36" applyNumberFormat="1" applyFont="1" applyFill="1" applyBorder="1" applyAlignment="1">
      <alignment horizontal="center" vertical="center" wrapText="1"/>
    </xf>
    <xf numFmtId="169" fontId="4" fillId="0" borderId="18" xfId="32" applyNumberFormat="1" applyFont="1" applyFill="1" applyBorder="1" applyAlignment="1">
      <alignment horizontal="center" vertical="center" wrapText="1"/>
    </xf>
    <xf numFmtId="0" fontId="13" fillId="33" borderId="19" xfId="38" applyFont="1" applyFill="1" applyBorder="1" applyAlignment="1">
      <alignment horizontal="center" vertical="top" wrapText="1"/>
    </xf>
    <xf numFmtId="0" fontId="6" fillId="34" borderId="4" xfId="35" applyFont="1" applyFill="1" applyBorder="1" applyAlignment="1">
      <alignment horizontal="center" vertical="center" wrapText="1"/>
    </xf>
    <xf numFmtId="14" fontId="7" fillId="34" borderId="5" xfId="36" applyNumberFormat="1" applyFont="1" applyFill="1" applyBorder="1" applyAlignment="1">
      <alignment horizontal="center" vertical="center" wrapText="1"/>
    </xf>
    <xf numFmtId="0" fontId="0" fillId="35" borderId="0" xfId="0" applyFill="1"/>
    <xf numFmtId="0" fontId="7" fillId="34" borderId="19" xfId="37" applyFont="1" applyFill="1" applyBorder="1" applyAlignment="1">
      <alignment horizontal="justify" vertical="top" wrapText="1"/>
    </xf>
    <xf numFmtId="0" fontId="0" fillId="0" borderId="20" xfId="0" applyBorder="1"/>
    <xf numFmtId="0" fontId="4" fillId="0" borderId="21" xfId="37" applyFont="1" applyFill="1" applyBorder="1" applyAlignment="1">
      <alignment horizontal="right" vertical="center" wrapText="1"/>
    </xf>
    <xf numFmtId="0" fontId="4" fillId="0" borderId="21" xfId="37" applyFont="1" applyFill="1" applyBorder="1" applyAlignment="1">
      <alignment horizontal="center" vertical="center" wrapText="1"/>
    </xf>
    <xf numFmtId="0" fontId="0" fillId="0" borderId="21" xfId="0" applyBorder="1"/>
    <xf numFmtId="0" fontId="17" fillId="0" borderId="21" xfId="0" applyFont="1" applyBorder="1" applyAlignment="1">
      <alignment horizontal="center"/>
    </xf>
    <xf numFmtId="170" fontId="18" fillId="0" borderId="21" xfId="0" applyNumberFormat="1" applyFont="1" applyBorder="1"/>
    <xf numFmtId="0" fontId="4" fillId="0" borderId="0" xfId="37" applyFont="1" applyFill="1" applyBorder="1" applyAlignment="1">
      <alignment horizontal="right" vertical="center" wrapText="1"/>
    </xf>
    <xf numFmtId="0" fontId="4" fillId="0" borderId="0" xfId="37" applyFont="1" applyFill="1" applyBorder="1" applyAlignment="1">
      <alignment horizontal="center" vertical="center" wrapText="1"/>
    </xf>
    <xf numFmtId="0" fontId="17" fillId="0" borderId="0" xfId="0" applyFont="1" applyBorder="1" applyAlignment="1">
      <alignment horizontal="center"/>
    </xf>
    <xf numFmtId="170" fontId="18" fillId="0" borderId="0" xfId="0" applyNumberFormat="1" applyFont="1" applyBorder="1"/>
    <xf numFmtId="0" fontId="0" fillId="0" borderId="0" xfId="0" applyBorder="1" applyAlignment="1">
      <alignment vertical="top"/>
    </xf>
    <xf numFmtId="170" fontId="0" fillId="0" borderId="0" xfId="0" applyNumberFormat="1" applyBorder="1" applyAlignment="1">
      <alignment vertical="top"/>
    </xf>
    <xf numFmtId="0" fontId="6" fillId="33" borderId="18" xfId="35" applyFont="1" applyFill="1" applyBorder="1" applyAlignment="1">
      <alignment horizontal="center" vertical="center" wrapText="1"/>
    </xf>
    <xf numFmtId="0" fontId="6" fillId="33" borderId="18" xfId="36" applyFont="1" applyFill="1" applyBorder="1" applyAlignment="1">
      <alignment horizontal="center" vertical="center" wrapText="1"/>
    </xf>
    <xf numFmtId="3" fontId="6" fillId="33" borderId="18" xfId="36" applyNumberFormat="1" applyFont="1" applyFill="1" applyBorder="1" applyAlignment="1">
      <alignment horizontal="center" vertical="center" wrapText="1"/>
    </xf>
    <xf numFmtId="3" fontId="6" fillId="33" borderId="18" xfId="33" applyNumberFormat="1" applyFont="1" applyFill="1" applyBorder="1" applyAlignment="1">
      <alignment horizontal="center" vertical="center"/>
    </xf>
    <xf numFmtId="0" fontId="0" fillId="34" borderId="5" xfId="0" applyFill="1" applyBorder="1"/>
    <xf numFmtId="0" fontId="0" fillId="0" borderId="22" xfId="0" applyBorder="1" applyAlignment="1">
      <alignment vertical="top"/>
    </xf>
    <xf numFmtId="0" fontId="6" fillId="34" borderId="23" xfId="35" applyFont="1" applyFill="1" applyBorder="1" applyAlignment="1">
      <alignment horizontal="center" vertical="center" wrapText="1"/>
    </xf>
    <xf numFmtId="0" fontId="0" fillId="0" borderId="6" xfId="0" applyFill="1" applyBorder="1"/>
    <xf numFmtId="3" fontId="0" fillId="34" borderId="5" xfId="0" applyNumberFormat="1" applyFill="1" applyBorder="1"/>
    <xf numFmtId="0" fontId="21" fillId="37" borderId="5" xfId="0" applyFont="1" applyFill="1" applyBorder="1" applyAlignment="1">
      <alignment horizontal="center" vertical="center"/>
    </xf>
    <xf numFmtId="0" fontId="21" fillId="37" borderId="5" xfId="0" applyFont="1" applyFill="1" applyBorder="1" applyAlignment="1">
      <alignment horizontal="center" vertical="center" wrapText="1"/>
    </xf>
    <xf numFmtId="0" fontId="8" fillId="0" borderId="5" xfId="0" applyFont="1" applyBorder="1" applyAlignment="1">
      <alignment horizontal="left" vertical="center"/>
    </xf>
    <xf numFmtId="168" fontId="8" fillId="0" borderId="5" xfId="0" applyNumberFormat="1" applyFont="1" applyBorder="1" applyAlignment="1">
      <alignment vertical="center" wrapText="1"/>
    </xf>
    <xf numFmtId="0" fontId="8" fillId="0" borderId="5" xfId="0" applyFont="1" applyBorder="1" applyAlignment="1">
      <alignment horizontal="center" vertical="center"/>
    </xf>
    <xf numFmtId="168" fontId="8" fillId="0" borderId="5" xfId="0" applyNumberFormat="1" applyFont="1" applyBorder="1" applyAlignment="1">
      <alignment horizontal="right" vertical="center" wrapText="1"/>
    </xf>
    <xf numFmtId="0" fontId="8" fillId="0" borderId="5" xfId="0" applyFont="1" applyBorder="1" applyAlignment="1">
      <alignment horizontal="left" vertical="center" wrapText="1"/>
    </xf>
    <xf numFmtId="168" fontId="8" fillId="0" borderId="5" xfId="0" applyNumberFormat="1" applyFont="1" applyBorder="1" applyAlignment="1">
      <alignment horizontal="center" vertical="center" wrapText="1"/>
    </xf>
    <xf numFmtId="168" fontId="21" fillId="0" borderId="5" xfId="0" applyNumberFormat="1" applyFont="1" applyBorder="1" applyAlignment="1">
      <alignment horizontal="right" vertical="center"/>
    </xf>
    <xf numFmtId="168" fontId="0" fillId="0" borderId="0" xfId="0" applyNumberFormat="1"/>
    <xf numFmtId="0" fontId="9" fillId="0" borderId="20" xfId="0" applyFont="1" applyBorder="1" applyAlignment="1">
      <alignment horizontal="center" vertical="center"/>
    </xf>
    <xf numFmtId="0" fontId="21" fillId="0" borderId="21" xfId="0" applyFont="1" applyBorder="1" applyAlignment="1">
      <alignment horizontal="center" vertical="center"/>
    </xf>
    <xf numFmtId="0" fontId="9" fillId="0" borderId="21" xfId="0" applyFont="1" applyBorder="1" applyAlignment="1">
      <alignment horizontal="center" vertical="center"/>
    </xf>
    <xf numFmtId="0" fontId="9" fillId="0" borderId="22" xfId="0" applyFont="1" applyBorder="1" applyAlignment="1">
      <alignment horizontal="center" vertical="center" wrapText="1"/>
    </xf>
    <xf numFmtId="0" fontId="22" fillId="0" borderId="25" xfId="0" applyFont="1" applyBorder="1" applyAlignment="1">
      <alignment vertical="center"/>
    </xf>
    <xf numFmtId="0" fontId="19" fillId="0" borderId="24" xfId="0" applyFont="1" applyBorder="1" applyAlignment="1">
      <alignment horizontal="center" vertical="center" wrapText="1"/>
    </xf>
    <xf numFmtId="3" fontId="3" fillId="0" borderId="24" xfId="36" applyNumberFormat="1" applyFont="1" applyFill="1" applyBorder="1" applyAlignment="1">
      <alignment horizontal="center" vertical="center" wrapText="1"/>
    </xf>
    <xf numFmtId="14" fontId="3" fillId="0" borderId="24" xfId="37" applyNumberFormat="1" applyFont="1" applyFill="1" applyBorder="1" applyAlignment="1">
      <alignment horizontal="center" vertical="center" wrapText="1"/>
    </xf>
    <xf numFmtId="14" fontId="3" fillId="0" borderId="26" xfId="37" applyNumberFormat="1" applyFont="1" applyFill="1" applyBorder="1" applyAlignment="1">
      <alignment horizontal="center" vertical="center" wrapText="1"/>
    </xf>
    <xf numFmtId="0" fontId="22" fillId="0" borderId="4" xfId="0" applyFont="1" applyBorder="1" applyAlignment="1">
      <alignment vertical="center"/>
    </xf>
    <xf numFmtId="0" fontId="19" fillId="0" borderId="5" xfId="0" applyFont="1" applyBorder="1" applyAlignment="1">
      <alignment horizontal="center" vertical="center" wrapText="1"/>
    </xf>
    <xf numFmtId="3" fontId="3" fillId="0" borderId="5" xfId="36" applyNumberFormat="1" applyFont="1" applyFill="1" applyBorder="1" applyAlignment="1">
      <alignment horizontal="center" vertical="center" wrapText="1"/>
    </xf>
    <xf numFmtId="14" fontId="3" fillId="0" borderId="5" xfId="37" applyNumberFormat="1" applyFont="1" applyFill="1" applyBorder="1" applyAlignment="1">
      <alignment horizontal="center" vertical="center" wrapText="1"/>
    </xf>
    <xf numFmtId="14" fontId="3" fillId="0" borderId="19" xfId="37" applyNumberFormat="1" applyFont="1" applyFill="1" applyBorder="1" applyAlignment="1">
      <alignment horizontal="center" vertical="center" wrapText="1"/>
    </xf>
    <xf numFmtId="0" fontId="22" fillId="0" borderId="4" xfId="0" applyFont="1" applyBorder="1"/>
    <xf numFmtId="0" fontId="7" fillId="34" borderId="5" xfId="35" applyFont="1" applyFill="1" applyBorder="1" applyAlignment="1">
      <alignment vertical="center" wrapText="1"/>
    </xf>
    <xf numFmtId="3" fontId="3" fillId="34" borderId="5" xfId="36" applyNumberFormat="1" applyFont="1" applyFill="1" applyBorder="1" applyAlignment="1">
      <alignment horizontal="center" vertical="center" wrapText="1"/>
    </xf>
    <xf numFmtId="14" fontId="23" fillId="0" borderId="5" xfId="0" applyNumberFormat="1" applyFont="1" applyBorder="1" applyAlignment="1">
      <alignment horizontal="center" vertical="center"/>
    </xf>
    <xf numFmtId="14" fontId="23" fillId="0" borderId="19" xfId="0" applyNumberFormat="1" applyFont="1" applyBorder="1" applyAlignment="1">
      <alignment horizontal="center" vertical="center"/>
    </xf>
    <xf numFmtId="14" fontId="3" fillId="34" borderId="5" xfId="37" applyNumberFormat="1" applyFont="1" applyFill="1" applyBorder="1" applyAlignment="1">
      <alignment horizontal="center" vertical="center" wrapText="1"/>
    </xf>
    <xf numFmtId="14" fontId="3" fillId="34" borderId="19" xfId="37" applyNumberFormat="1" applyFont="1" applyFill="1" applyBorder="1" applyAlignment="1">
      <alignment horizontal="center" vertical="center" wrapText="1"/>
    </xf>
    <xf numFmtId="0" fontId="22" fillId="0" borderId="8" xfId="0" applyFont="1" applyBorder="1" applyAlignment="1">
      <alignment vertical="center"/>
    </xf>
    <xf numFmtId="0" fontId="19" fillId="0" borderId="9" xfId="0" applyFont="1" applyBorder="1" applyAlignment="1">
      <alignment horizontal="center" vertical="center" wrapText="1"/>
    </xf>
    <xf numFmtId="3" fontId="3" fillId="34" borderId="9" xfId="36" applyNumberFormat="1" applyFont="1" applyFill="1" applyBorder="1" applyAlignment="1">
      <alignment horizontal="center" vertical="center" wrapText="1"/>
    </xf>
    <xf numFmtId="14" fontId="23" fillId="0" borderId="9" xfId="0" applyNumberFormat="1" applyFont="1" applyBorder="1" applyAlignment="1">
      <alignment horizontal="center" vertical="center"/>
    </xf>
    <xf numFmtId="14" fontId="23" fillId="0" borderId="27" xfId="0" applyNumberFormat="1" applyFont="1" applyBorder="1" applyAlignment="1">
      <alignment horizontal="center" vertical="center"/>
    </xf>
    <xf numFmtId="0" fontId="24" fillId="0" borderId="0" xfId="0" applyFont="1" applyBorder="1" applyAlignment="1">
      <alignment vertical="center" wrapText="1"/>
    </xf>
    <xf numFmtId="166" fontId="0" fillId="36" borderId="0" xfId="0" applyNumberFormat="1" applyFill="1"/>
    <xf numFmtId="41" fontId="0" fillId="0" borderId="0" xfId="31" applyFont="1"/>
    <xf numFmtId="166" fontId="0" fillId="34" borderId="0" xfId="0" applyNumberFormat="1" applyFill="1"/>
    <xf numFmtId="0" fontId="0" fillId="34" borderId="0" xfId="0" applyFill="1" applyAlignment="1">
      <alignment horizontal="left"/>
    </xf>
    <xf numFmtId="169" fontId="28" fillId="0" borderId="1" xfId="32" applyNumberFormat="1" applyFont="1" applyFill="1" applyBorder="1" applyAlignment="1">
      <alignment vertical="center" wrapText="1"/>
    </xf>
    <xf numFmtId="0" fontId="3" fillId="32" borderId="2" xfId="36" applyFont="1" applyFill="1" applyBorder="1" applyAlignment="1">
      <alignment horizontal="left" vertical="top" wrapText="1"/>
    </xf>
    <xf numFmtId="169" fontId="3" fillId="0" borderId="0" xfId="32" applyNumberFormat="1" applyFont="1" applyFill="1" applyBorder="1" applyAlignment="1">
      <alignment vertical="center" wrapText="1"/>
    </xf>
    <xf numFmtId="0" fontId="3" fillId="0" borderId="3" xfId="36" applyFont="1" applyFill="1" applyBorder="1" applyAlignment="1">
      <alignment horizontal="left" vertical="top" wrapText="1"/>
    </xf>
    <xf numFmtId="0" fontId="3" fillId="0" borderId="4" xfId="36" applyFont="1" applyFill="1" applyBorder="1" applyAlignment="1">
      <alignment horizontal="left" vertical="center"/>
    </xf>
    <xf numFmtId="170" fontId="29" fillId="0" borderId="5" xfId="36" applyNumberFormat="1" applyFont="1" applyFill="1" applyBorder="1" applyAlignment="1">
      <alignment horizontal="left" vertical="center"/>
    </xf>
    <xf numFmtId="0" fontId="3" fillId="0" borderId="0" xfId="36" applyFont="1" applyFill="1" applyBorder="1" applyAlignment="1">
      <alignment horizontal="center" vertical="center"/>
    </xf>
    <xf numFmtId="169" fontId="28" fillId="0" borderId="0" xfId="32" applyNumberFormat="1" applyFont="1" applyFill="1" applyBorder="1" applyAlignment="1">
      <alignment horizontal="center" vertical="center" wrapText="1"/>
    </xf>
    <xf numFmtId="169" fontId="28" fillId="0" borderId="6" xfId="32" applyNumberFormat="1" applyFont="1" applyFill="1" applyBorder="1" applyAlignment="1">
      <alignment horizontal="center" vertical="center" wrapText="1"/>
    </xf>
    <xf numFmtId="169" fontId="28" fillId="0" borderId="6" xfId="32" applyNumberFormat="1" applyFont="1" applyFill="1" applyBorder="1" applyAlignment="1">
      <alignment vertical="center" wrapText="1"/>
    </xf>
    <xf numFmtId="0" fontId="3" fillId="0" borderId="7" xfId="36" applyFont="1" applyFill="1" applyBorder="1" applyAlignment="1">
      <alignment horizontal="left" vertical="top" wrapText="1"/>
    </xf>
    <xf numFmtId="0" fontId="3" fillId="0" borderId="4" xfId="36" applyFont="1" applyFill="1" applyBorder="1" applyAlignment="1">
      <alignment horizontal="left" vertical="center" wrapText="1"/>
    </xf>
    <xf numFmtId="3" fontId="28" fillId="0" borderId="5" xfId="36" applyNumberFormat="1" applyFont="1" applyFill="1" applyBorder="1" applyAlignment="1">
      <alignment horizontal="center" vertical="center" wrapText="1"/>
    </xf>
    <xf numFmtId="3" fontId="28" fillId="0" borderId="0" xfId="36" applyNumberFormat="1" applyFont="1" applyFill="1" applyBorder="1" applyAlignment="1">
      <alignment horizontal="center" vertical="center" wrapText="1"/>
    </xf>
    <xf numFmtId="169" fontId="28" fillId="0" borderId="5" xfId="32" applyNumberFormat="1" applyFont="1" applyFill="1" applyBorder="1" applyAlignment="1">
      <alignment horizontal="center" vertical="center" wrapText="1"/>
    </xf>
    <xf numFmtId="0" fontId="3" fillId="0" borderId="8" xfId="36" applyFont="1" applyFill="1" applyBorder="1" applyAlignment="1">
      <alignment horizontal="left" vertical="center" wrapText="1"/>
    </xf>
    <xf numFmtId="9" fontId="28" fillId="0" borderId="9" xfId="36" applyNumberFormat="1" applyFont="1" applyFill="1" applyBorder="1" applyAlignment="1">
      <alignment horizontal="center" vertical="center" wrapText="1"/>
    </xf>
    <xf numFmtId="9" fontId="28" fillId="0" borderId="10" xfId="36" applyNumberFormat="1" applyFont="1" applyFill="1" applyBorder="1" applyAlignment="1">
      <alignment horizontal="center" vertical="center" wrapText="1"/>
    </xf>
    <xf numFmtId="169" fontId="28" fillId="0" borderId="10" xfId="32" applyNumberFormat="1" applyFont="1" applyFill="1" applyBorder="1" applyAlignment="1">
      <alignment horizontal="center" vertical="center" wrapText="1"/>
    </xf>
    <xf numFmtId="169" fontId="28" fillId="0" borderId="9" xfId="32" applyNumberFormat="1" applyFont="1" applyFill="1" applyBorder="1" applyAlignment="1">
      <alignment horizontal="center" vertical="center" wrapText="1"/>
    </xf>
    <xf numFmtId="0" fontId="3" fillId="0" borderId="17" xfId="36" applyFont="1" applyFill="1" applyBorder="1" applyAlignment="1">
      <alignment horizontal="left" vertical="center" wrapText="1"/>
    </xf>
    <xf numFmtId="9" fontId="28" fillId="0" borderId="18" xfId="36" applyNumberFormat="1" applyFont="1" applyFill="1" applyBorder="1" applyAlignment="1">
      <alignment horizontal="center" vertical="center" wrapText="1"/>
    </xf>
    <xf numFmtId="9" fontId="28" fillId="0" borderId="0" xfId="36" applyNumberFormat="1" applyFont="1" applyFill="1" applyBorder="1" applyAlignment="1">
      <alignment horizontal="center" vertical="center" wrapText="1"/>
    </xf>
    <xf numFmtId="169" fontId="28" fillId="0" borderId="18" xfId="32" applyNumberFormat="1" applyFont="1" applyFill="1" applyBorder="1" applyAlignment="1">
      <alignment horizontal="center" vertical="center" wrapText="1"/>
    </xf>
    <xf numFmtId="0" fontId="30" fillId="0" borderId="5" xfId="36" applyFont="1" applyFill="1" applyBorder="1" applyAlignment="1">
      <alignment horizontal="center" vertical="center" wrapText="1"/>
    </xf>
    <xf numFmtId="0" fontId="9" fillId="33" borderId="4" xfId="35" applyFont="1" applyFill="1" applyBorder="1" applyAlignment="1">
      <alignment horizontal="center" vertical="center" wrapText="1"/>
    </xf>
    <xf numFmtId="0" fontId="9" fillId="33" borderId="5" xfId="35" applyFont="1" applyFill="1" applyBorder="1" applyAlignment="1">
      <alignment horizontal="center" vertical="center" wrapText="1"/>
    </xf>
    <xf numFmtId="0" fontId="9" fillId="33" borderId="5" xfId="36" applyFont="1" applyFill="1" applyBorder="1" applyAlignment="1">
      <alignment horizontal="center" vertical="center" wrapText="1"/>
    </xf>
    <xf numFmtId="3" fontId="9" fillId="33" borderId="5" xfId="36" applyNumberFormat="1" applyFont="1" applyFill="1" applyBorder="1" applyAlignment="1">
      <alignment horizontal="center" vertical="center" wrapText="1"/>
    </xf>
    <xf numFmtId="3" fontId="9" fillId="33" borderId="11" xfId="33" applyNumberFormat="1" applyFont="1" applyFill="1" applyBorder="1" applyAlignment="1">
      <alignment horizontal="center" vertical="center"/>
    </xf>
    <xf numFmtId="0" fontId="21" fillId="33" borderId="12" xfId="38" applyFont="1" applyFill="1" applyBorder="1" applyAlignment="1">
      <alignment horizontal="center" vertical="top" wrapText="1"/>
    </xf>
    <xf numFmtId="0" fontId="32" fillId="0" borderId="5" xfId="35" applyFont="1" applyFill="1" applyBorder="1" applyAlignment="1">
      <alignment horizontal="center" vertical="center" wrapText="1"/>
    </xf>
    <xf numFmtId="0" fontId="32" fillId="0" borderId="5" xfId="36" applyFont="1" applyFill="1" applyBorder="1" applyAlignment="1">
      <alignment horizontal="center" vertical="center" wrapText="1"/>
    </xf>
    <xf numFmtId="14" fontId="32" fillId="0" borderId="5" xfId="37" applyNumberFormat="1" applyFont="1" applyFill="1" applyBorder="1" applyAlignment="1">
      <alignment horizontal="center" vertical="center" wrapText="1"/>
    </xf>
    <xf numFmtId="3" fontId="32" fillId="0" borderId="5" xfId="36" applyNumberFormat="1" applyFont="1" applyFill="1" applyBorder="1" applyAlignment="1">
      <alignment horizontal="center" vertical="center" wrapText="1"/>
    </xf>
    <xf numFmtId="0" fontId="32" fillId="0" borderId="5" xfId="37" applyFont="1" applyFill="1" applyBorder="1" applyAlignment="1">
      <alignment horizontal="justify" vertical="top" wrapText="1"/>
    </xf>
    <xf numFmtId="0" fontId="32" fillId="0" borderId="5" xfId="37" applyFont="1" applyFill="1" applyBorder="1" applyAlignment="1">
      <alignment vertical="top" wrapText="1"/>
    </xf>
    <xf numFmtId="0" fontId="25" fillId="33" borderId="4" xfId="35" applyFont="1" applyFill="1" applyBorder="1" applyAlignment="1">
      <alignment horizontal="center" vertical="center" wrapText="1"/>
    </xf>
    <xf numFmtId="0" fontId="25" fillId="33" borderId="5" xfId="35" applyFont="1" applyFill="1" applyBorder="1" applyAlignment="1">
      <alignment horizontal="center" vertical="center" wrapText="1"/>
    </xf>
    <xf numFmtId="0" fontId="25" fillId="33" borderId="5" xfId="36" applyFont="1" applyFill="1" applyBorder="1" applyAlignment="1">
      <alignment horizontal="center" vertical="center" wrapText="1"/>
    </xf>
    <xf numFmtId="3" fontId="25" fillId="33" borderId="5" xfId="36" applyNumberFormat="1" applyFont="1" applyFill="1" applyBorder="1" applyAlignment="1">
      <alignment horizontal="center" vertical="center" wrapText="1"/>
    </xf>
    <xf numFmtId="3" fontId="25" fillId="33" borderId="5" xfId="33" applyNumberFormat="1" applyFont="1" applyFill="1" applyBorder="1" applyAlignment="1">
      <alignment horizontal="center" vertical="center"/>
    </xf>
    <xf numFmtId="0" fontId="33" fillId="33" borderId="19" xfId="38" applyFont="1" applyFill="1" applyBorder="1" applyAlignment="1">
      <alignment horizontal="center" vertical="top" wrapText="1"/>
    </xf>
    <xf numFmtId="0" fontId="25" fillId="34" borderId="4" xfId="35" applyFont="1" applyFill="1" applyBorder="1" applyAlignment="1">
      <alignment horizontal="center" vertical="center" wrapText="1"/>
    </xf>
    <xf numFmtId="0" fontId="34" fillId="0" borderId="5" xfId="35" applyFont="1" applyFill="1" applyBorder="1" applyAlignment="1">
      <alignment horizontal="center" vertical="center" wrapText="1"/>
    </xf>
    <xf numFmtId="0" fontId="22" fillId="34" borderId="5" xfId="0" applyFont="1" applyFill="1" applyBorder="1" applyAlignment="1">
      <alignment horizontal="center" vertical="center"/>
    </xf>
    <xf numFmtId="3" fontId="34" fillId="34" borderId="5" xfId="36" applyNumberFormat="1" applyFont="1" applyFill="1" applyBorder="1" applyAlignment="1">
      <alignment horizontal="center" vertical="center" wrapText="1"/>
    </xf>
    <xf numFmtId="0" fontId="34" fillId="34" borderId="19" xfId="37" applyFont="1" applyFill="1" applyBorder="1" applyAlignment="1">
      <alignment horizontal="justify" vertical="center" wrapText="1"/>
    </xf>
    <xf numFmtId="14" fontId="32" fillId="34" borderId="5" xfId="37" applyNumberFormat="1" applyFont="1" applyFill="1" applyBorder="1" applyAlignment="1">
      <alignment horizontal="center" vertical="center" wrapText="1"/>
    </xf>
    <xf numFmtId="3" fontId="32" fillId="34" borderId="5" xfId="36" applyNumberFormat="1" applyFont="1" applyFill="1" applyBorder="1" applyAlignment="1">
      <alignment horizontal="center" vertical="center" wrapText="1"/>
    </xf>
    <xf numFmtId="0" fontId="32" fillId="34" borderId="5" xfId="35" applyFont="1" applyFill="1" applyBorder="1" applyAlignment="1">
      <alignment horizontal="center" vertical="center" wrapText="1"/>
    </xf>
    <xf numFmtId="0" fontId="7" fillId="0" borderId="0" xfId="36" applyFont="1" applyFill="1" applyBorder="1" applyAlignment="1">
      <alignment horizontal="center" vertical="center" wrapText="1"/>
    </xf>
    <xf numFmtId="3" fontId="34" fillId="39" borderId="5" xfId="36" applyNumberFormat="1" applyFont="1" applyFill="1" applyBorder="1" applyAlignment="1">
      <alignment horizontal="center" vertical="center" wrapText="1"/>
    </xf>
    <xf numFmtId="0" fontId="0" fillId="0" borderId="0" xfId="0" applyFont="1"/>
    <xf numFmtId="0" fontId="50" fillId="0" borderId="0" xfId="0" applyFont="1"/>
    <xf numFmtId="171" fontId="51" fillId="0" borderId="16" xfId="0" applyNumberFormat="1" applyFont="1" applyBorder="1" applyAlignment="1">
      <alignment horizontal="center" vertical="center"/>
    </xf>
    <xf numFmtId="0" fontId="3" fillId="38" borderId="0" xfId="36" applyFont="1" applyFill="1" applyBorder="1" applyAlignment="1">
      <alignment horizontal="right" vertical="center"/>
    </xf>
    <xf numFmtId="169" fontId="28" fillId="38" borderId="0" xfId="32" applyNumberFormat="1" applyFont="1" applyFill="1" applyBorder="1" applyAlignment="1">
      <alignment horizontal="center" vertical="center" wrapText="1"/>
    </xf>
    <xf numFmtId="3" fontId="50" fillId="0" borderId="0" xfId="0" applyNumberFormat="1" applyFont="1"/>
    <xf numFmtId="0" fontId="52" fillId="0" borderId="0" xfId="0" applyFont="1"/>
    <xf numFmtId="0" fontId="32" fillId="33" borderId="4" xfId="35" applyFont="1" applyFill="1" applyBorder="1" applyAlignment="1">
      <alignment horizontal="center" vertical="center" wrapText="1"/>
    </xf>
    <xf numFmtId="0" fontId="32" fillId="33" borderId="5" xfId="35" applyFont="1" applyFill="1" applyBorder="1" applyAlignment="1">
      <alignment horizontal="center" vertical="center" wrapText="1"/>
    </xf>
    <xf numFmtId="0" fontId="32" fillId="33" borderId="5" xfId="36" applyFont="1" applyFill="1" applyBorder="1" applyAlignment="1">
      <alignment horizontal="center" vertical="center" wrapText="1"/>
    </xf>
    <xf numFmtId="3" fontId="32" fillId="33" borderId="5" xfId="36" applyNumberFormat="1" applyFont="1" applyFill="1" applyBorder="1" applyAlignment="1">
      <alignment horizontal="center" vertical="center" wrapText="1"/>
    </xf>
    <xf numFmtId="3" fontId="32" fillId="33" borderId="11" xfId="33" applyNumberFormat="1" applyFont="1" applyFill="1" applyBorder="1" applyAlignment="1">
      <alignment horizontal="center" vertical="center"/>
    </xf>
    <xf numFmtId="0" fontId="8" fillId="33" borderId="12" xfId="38" applyFont="1" applyFill="1" applyBorder="1" applyAlignment="1">
      <alignment horizontal="center" vertical="top" wrapText="1"/>
    </xf>
    <xf numFmtId="3" fontId="0" fillId="0" borderId="0" xfId="0" applyNumberFormat="1" applyFont="1"/>
    <xf numFmtId="0" fontId="7" fillId="33" borderId="5" xfId="35" applyFont="1" applyFill="1" applyBorder="1" applyAlignment="1">
      <alignment horizontal="center" vertical="center" wrapText="1"/>
    </xf>
    <xf numFmtId="0" fontId="7" fillId="33" borderId="5" xfId="36" applyFont="1" applyFill="1" applyBorder="1" applyAlignment="1">
      <alignment horizontal="center" vertical="center" wrapText="1"/>
    </xf>
    <xf numFmtId="3" fontId="7" fillId="33" borderId="5" xfId="36" applyNumberFormat="1" applyFont="1" applyFill="1" applyBorder="1" applyAlignment="1">
      <alignment horizontal="center" vertical="center" wrapText="1"/>
    </xf>
    <xf numFmtId="3" fontId="7" fillId="33" borderId="11" xfId="33" applyNumberFormat="1" applyFont="1" applyFill="1" applyBorder="1" applyAlignment="1">
      <alignment horizontal="center" vertical="center"/>
    </xf>
    <xf numFmtId="0" fontId="54" fillId="0" borderId="13" xfId="0" applyFont="1" applyBorder="1"/>
    <xf numFmtId="0" fontId="55" fillId="0" borderId="14" xfId="37" applyFont="1" applyFill="1" applyBorder="1" applyAlignment="1">
      <alignment horizontal="center" vertical="center" wrapText="1"/>
    </xf>
    <xf numFmtId="0" fontId="54" fillId="0" borderId="14" xfId="0" applyFont="1" applyBorder="1"/>
    <xf numFmtId="3" fontId="55" fillId="0" borderId="14" xfId="37" applyNumberFormat="1" applyFont="1" applyFill="1" applyBorder="1" applyAlignment="1">
      <alignment horizontal="center" vertical="center" wrapText="1"/>
    </xf>
    <xf numFmtId="0" fontId="54" fillId="0" borderId="15" xfId="0" applyFont="1" applyBorder="1" applyAlignment="1">
      <alignment vertical="top"/>
    </xf>
    <xf numFmtId="0" fontId="54" fillId="0" borderId="0" xfId="0" applyFont="1"/>
    <xf numFmtId="0" fontId="56" fillId="0" borderId="14" xfId="0" applyFont="1" applyBorder="1" applyAlignment="1">
      <alignment horizontal="center"/>
    </xf>
    <xf numFmtId="170" fontId="51" fillId="0" borderId="16" xfId="0" applyNumberFormat="1" applyFont="1" applyBorder="1"/>
    <xf numFmtId="0" fontId="0" fillId="34" borderId="0" xfId="0" applyFill="1" applyAlignment="1">
      <alignment horizontal="center" vertical="center"/>
    </xf>
    <xf numFmtId="0" fontId="12" fillId="0" borderId="0" xfId="0" applyFont="1" applyAlignment="1">
      <alignment horizontal="center" vertical="center"/>
    </xf>
    <xf numFmtId="0" fontId="54" fillId="0" borderId="20" xfId="0" applyFont="1" applyBorder="1"/>
    <xf numFmtId="0" fontId="55" fillId="0" borderId="21" xfId="37" applyFont="1" applyFill="1" applyBorder="1" applyAlignment="1">
      <alignment horizontal="center" vertical="center" wrapText="1"/>
    </xf>
    <xf numFmtId="0" fontId="54" fillId="0" borderId="21" xfId="0" applyFont="1" applyBorder="1"/>
    <xf numFmtId="0" fontId="56" fillId="0" borderId="21" xfId="0" applyFont="1" applyBorder="1" applyAlignment="1">
      <alignment horizontal="center"/>
    </xf>
    <xf numFmtId="170" fontId="51" fillId="0" borderId="21" xfId="0" applyNumberFormat="1" applyFont="1" applyBorder="1"/>
    <xf numFmtId="0" fontId="54" fillId="0" borderId="22" xfId="0" applyFont="1" applyBorder="1" applyAlignment="1">
      <alignment vertical="top"/>
    </xf>
    <xf numFmtId="170" fontId="51" fillId="0" borderId="14" xfId="0" applyNumberFormat="1" applyFont="1" applyBorder="1"/>
    <xf numFmtId="171" fontId="51" fillId="0" borderId="21" xfId="0" applyNumberFormat="1" applyFont="1" applyBorder="1" applyAlignment="1">
      <alignment horizontal="center"/>
    </xf>
    <xf numFmtId="172" fontId="55" fillId="0" borderId="14" xfId="37" applyNumberFormat="1" applyFont="1" applyFill="1" applyBorder="1" applyAlignment="1">
      <alignment horizontal="center" vertical="center" wrapText="1"/>
    </xf>
    <xf numFmtId="172" fontId="32" fillId="0" borderId="5" xfId="37" applyNumberFormat="1" applyFont="1" applyFill="1" applyBorder="1" applyAlignment="1">
      <alignment horizontal="center" vertical="center" wrapText="1"/>
    </xf>
    <xf numFmtId="14" fontId="7" fillId="34" borderId="5" xfId="37" applyNumberFormat="1" applyFont="1" applyFill="1" applyBorder="1" applyAlignment="1">
      <alignment horizontal="center" vertical="center" wrapText="1"/>
    </xf>
    <xf numFmtId="0" fontId="57" fillId="0" borderId="0" xfId="0" applyFont="1"/>
    <xf numFmtId="0" fontId="20" fillId="34" borderId="0" xfId="0" applyFont="1" applyFill="1"/>
    <xf numFmtId="171" fontId="51" fillId="0" borderId="16" xfId="0" applyNumberFormat="1" applyFont="1" applyBorder="1" applyAlignment="1">
      <alignment horizontal="center"/>
    </xf>
    <xf numFmtId="0" fontId="7" fillId="34" borderId="59" xfId="35" applyFont="1" applyFill="1" applyBorder="1" applyAlignment="1">
      <alignment horizontal="center" vertical="center" wrapText="1"/>
    </xf>
    <xf numFmtId="0" fontId="7" fillId="34" borderId="59" xfId="36" applyFont="1" applyFill="1" applyBorder="1" applyAlignment="1">
      <alignment horizontal="center" vertical="center" wrapText="1"/>
    </xf>
    <xf numFmtId="14" fontId="10" fillId="34" borderId="59" xfId="37" applyNumberFormat="1" applyFont="1" applyFill="1" applyBorder="1" applyAlignment="1">
      <alignment horizontal="center" vertical="center" wrapText="1"/>
    </xf>
    <xf numFmtId="3" fontId="7" fillId="34" borderId="59" xfId="36" applyNumberFormat="1" applyFont="1" applyFill="1" applyBorder="1" applyAlignment="1">
      <alignment horizontal="center" vertical="center" wrapText="1"/>
    </xf>
    <xf numFmtId="3" fontId="7" fillId="34" borderId="59" xfId="33" applyNumberFormat="1" applyFont="1" applyFill="1" applyBorder="1" applyAlignment="1">
      <alignment horizontal="center" vertical="center"/>
    </xf>
    <xf numFmtId="0" fontId="32" fillId="0" borderId="60" xfId="37" applyFont="1" applyFill="1" applyBorder="1" applyAlignment="1">
      <alignment horizontal="justify" vertical="top" wrapText="1"/>
    </xf>
    <xf numFmtId="0" fontId="52" fillId="34" borderId="0" xfId="0" applyFont="1" applyFill="1"/>
    <xf numFmtId="0" fontId="54" fillId="34" borderId="0" xfId="0" applyFont="1" applyFill="1"/>
    <xf numFmtId="0" fontId="54" fillId="0" borderId="0" xfId="0" applyFont="1" applyFill="1"/>
    <xf numFmtId="0" fontId="0" fillId="0" borderId="0" xfId="0" applyAlignment="1">
      <alignment horizontal="center" vertical="center"/>
    </xf>
    <xf numFmtId="0" fontId="25" fillId="0" borderId="4" xfId="35" applyFont="1" applyFill="1" applyBorder="1" applyAlignment="1">
      <alignment horizontal="center" vertical="center" wrapText="1"/>
    </xf>
    <xf numFmtId="0" fontId="0" fillId="0" borderId="0" xfId="0" applyAlignment="1"/>
    <xf numFmtId="0" fontId="18" fillId="40" borderId="5" xfId="0" applyFont="1" applyFill="1" applyBorder="1" applyAlignment="1">
      <alignment horizontal="center" vertical="center" wrapText="1"/>
    </xf>
    <xf numFmtId="0" fontId="3" fillId="0" borderId="0" xfId="0" applyFont="1"/>
    <xf numFmtId="0" fontId="32" fillId="0" borderId="5" xfId="37" applyFont="1" applyBorder="1" applyAlignment="1">
      <alignment horizontal="justify" vertical="top" wrapText="1"/>
    </xf>
    <xf numFmtId="0" fontId="0" fillId="0" borderId="0" xfId="0" applyNumberFormat="1" applyAlignment="1">
      <alignment horizontal="left"/>
    </xf>
    <xf numFmtId="0" fontId="0" fillId="0" borderId="0" xfId="0" applyAlignment="1">
      <alignment horizontal="left"/>
    </xf>
    <xf numFmtId="0" fontId="0" fillId="36" borderId="0" xfId="0" applyNumberFormat="1" applyFill="1" applyAlignment="1">
      <alignment horizontal="left"/>
    </xf>
    <xf numFmtId="164" fontId="0" fillId="0" borderId="5" xfId="48" applyNumberFormat="1" applyFont="1" applyBorder="1" applyAlignment="1">
      <alignment horizontal="right" vertical="center" wrapText="1"/>
    </xf>
    <xf numFmtId="0" fontId="18" fillId="36" borderId="5" xfId="0" applyFont="1" applyFill="1" applyBorder="1" applyAlignment="1">
      <alignment horizontal="center" vertical="center"/>
    </xf>
    <xf numFmtId="3" fontId="18" fillId="36" borderId="5" xfId="0" applyNumberFormat="1" applyFont="1" applyFill="1" applyBorder="1" applyAlignment="1">
      <alignment horizontal="center" vertical="center"/>
    </xf>
    <xf numFmtId="0" fontId="18" fillId="36" borderId="5" xfId="0" applyFont="1" applyFill="1" applyBorder="1" applyAlignment="1">
      <alignment horizontal="center" vertical="center" wrapText="1"/>
    </xf>
    <xf numFmtId="164" fontId="0" fillId="41" borderId="5" xfId="48" applyNumberFormat="1" applyFont="1" applyFill="1" applyBorder="1" applyAlignment="1">
      <alignment horizontal="right" vertical="center" wrapText="1"/>
    </xf>
    <xf numFmtId="164" fontId="0" fillId="41" borderId="5" xfId="48" applyNumberFormat="1" applyFont="1" applyFill="1" applyBorder="1" applyAlignment="1">
      <alignment horizontal="right" vertical="center"/>
    </xf>
    <xf numFmtId="164" fontId="0" fillId="34" borderId="0" xfId="0" applyNumberFormat="1" applyFill="1"/>
    <xf numFmtId="0" fontId="18" fillId="34" borderId="0" xfId="0" applyFont="1" applyFill="1" applyAlignment="1">
      <alignment horizontal="right"/>
    </xf>
    <xf numFmtId="0" fontId="18" fillId="34" borderId="0" xfId="0" applyFont="1" applyFill="1" applyAlignment="1">
      <alignment horizontal="center" vertical="center"/>
    </xf>
    <xf numFmtId="0" fontId="0" fillId="0" borderId="5" xfId="0" applyBorder="1" applyAlignment="1">
      <alignment horizontal="left" vertical="center" wrapText="1"/>
    </xf>
    <xf numFmtId="172" fontId="0" fillId="34" borderId="5" xfId="0" applyNumberFormat="1" applyFill="1" applyBorder="1"/>
    <xf numFmtId="0" fontId="2" fillId="0" borderId="0" xfId="50"/>
    <xf numFmtId="0" fontId="2" fillId="0" borderId="0" xfId="50" applyAlignment="1">
      <alignment horizontal="center"/>
    </xf>
    <xf numFmtId="0" fontId="2" fillId="0" borderId="0" xfId="50" applyAlignment="1">
      <alignment vertical="center"/>
    </xf>
    <xf numFmtId="169" fontId="4" fillId="0" borderId="0" xfId="51" applyNumberFormat="1" applyFont="1" applyFill="1" applyBorder="1" applyAlignment="1">
      <alignment horizontal="left" vertical="center" wrapText="1"/>
    </xf>
    <xf numFmtId="169" fontId="4" fillId="0" borderId="0" xfId="51" applyNumberFormat="1" applyFont="1" applyFill="1" applyBorder="1" applyAlignment="1">
      <alignment horizontal="center" vertical="center" wrapText="1"/>
    </xf>
    <xf numFmtId="169" fontId="4" fillId="0" borderId="0" xfId="51" applyNumberFormat="1" applyFont="1" applyFill="1" applyBorder="1" applyAlignment="1">
      <alignment vertical="center" wrapText="1"/>
    </xf>
    <xf numFmtId="0" fontId="7" fillId="0" borderId="0" xfId="36" applyFont="1" applyAlignment="1">
      <alignment horizontal="left" vertical="center"/>
    </xf>
    <xf numFmtId="169" fontId="4" fillId="0" borderId="42" xfId="51" applyNumberFormat="1" applyFont="1" applyFill="1" applyBorder="1" applyAlignment="1">
      <alignment vertical="center" wrapText="1"/>
    </xf>
    <xf numFmtId="0" fontId="7" fillId="40" borderId="42" xfId="36" applyFont="1" applyFill="1" applyBorder="1" applyAlignment="1">
      <alignment horizontal="left" vertical="center"/>
    </xf>
    <xf numFmtId="169" fontId="10" fillId="0" borderId="45" xfId="51" applyNumberFormat="1" applyFont="1" applyFill="1" applyBorder="1" applyAlignment="1">
      <alignment vertical="center" wrapText="1"/>
    </xf>
    <xf numFmtId="169" fontId="10" fillId="0" borderId="43" xfId="51" applyNumberFormat="1" applyFont="1" applyFill="1" applyBorder="1" applyAlignment="1">
      <alignment vertical="center" wrapText="1"/>
    </xf>
    <xf numFmtId="0" fontId="7" fillId="0" borderId="46" xfId="36" applyFont="1" applyBorder="1" applyAlignment="1">
      <alignment horizontal="left" vertical="center"/>
    </xf>
    <xf numFmtId="0" fontId="10" fillId="0" borderId="64" xfId="36" applyFont="1" applyBorder="1" applyAlignment="1">
      <alignment horizontal="left" vertical="center"/>
    </xf>
    <xf numFmtId="0" fontId="10" fillId="0" borderId="43" xfId="36" applyFont="1" applyBorder="1" applyAlignment="1">
      <alignment horizontal="center" vertical="center"/>
    </xf>
    <xf numFmtId="169" fontId="4" fillId="0" borderId="43" xfId="51" applyNumberFormat="1" applyFont="1" applyFill="1" applyBorder="1" applyAlignment="1">
      <alignment horizontal="center" vertical="center" wrapText="1"/>
    </xf>
    <xf numFmtId="169" fontId="4" fillId="0" borderId="31" xfId="51" applyNumberFormat="1" applyFont="1" applyFill="1" applyBorder="1" applyAlignment="1">
      <alignment horizontal="center" vertical="center" wrapText="1"/>
    </xf>
    <xf numFmtId="169" fontId="4" fillId="0" borderId="31" xfId="51" applyNumberFormat="1" applyFont="1" applyFill="1" applyBorder="1" applyAlignment="1">
      <alignment vertical="center" wrapText="1"/>
    </xf>
    <xf numFmtId="0" fontId="10" fillId="0" borderId="34" xfId="36" applyFont="1" applyBorder="1" applyAlignment="1">
      <alignment horizontal="left" vertical="center"/>
    </xf>
    <xf numFmtId="0" fontId="10" fillId="0" borderId="30" xfId="36" applyFont="1" applyBorder="1" applyAlignment="1">
      <alignment horizontal="left" vertical="center" wrapText="1"/>
    </xf>
    <xf numFmtId="3" fontId="4" fillId="0" borderId="45" xfId="36" applyNumberFormat="1" applyFont="1" applyBorder="1" applyAlignment="1">
      <alignment horizontal="center" vertical="center" wrapText="1"/>
    </xf>
    <xf numFmtId="3" fontId="4" fillId="0" borderId="43" xfId="36" applyNumberFormat="1" applyFont="1" applyBorder="1" applyAlignment="1">
      <alignment horizontal="center" vertical="center" wrapText="1"/>
    </xf>
    <xf numFmtId="169" fontId="4" fillId="0" borderId="47" xfId="51" applyNumberFormat="1" applyFont="1" applyFill="1" applyBorder="1" applyAlignment="1">
      <alignment horizontal="center" vertical="center" wrapText="1"/>
    </xf>
    <xf numFmtId="169" fontId="4" fillId="0" borderId="28" xfId="51" applyNumberFormat="1" applyFont="1" applyFill="1" applyBorder="1" applyAlignment="1">
      <alignment horizontal="center" vertical="center" wrapText="1"/>
    </xf>
    <xf numFmtId="0" fontId="10" fillId="0" borderId="63" xfId="36" applyFont="1" applyBorder="1" applyAlignment="1">
      <alignment horizontal="left" vertical="center" wrapText="1"/>
    </xf>
    <xf numFmtId="9" fontId="4" fillId="0" borderId="45" xfId="36" applyNumberFormat="1" applyFont="1" applyBorder="1" applyAlignment="1">
      <alignment horizontal="center" vertical="center" wrapText="1"/>
    </xf>
    <xf numFmtId="9" fontId="4" fillId="0" borderId="43" xfId="36" applyNumberFormat="1" applyFont="1" applyBorder="1" applyAlignment="1">
      <alignment horizontal="center" vertical="center" wrapText="1"/>
    </xf>
    <xf numFmtId="0" fontId="62" fillId="0" borderId="0" xfId="50" applyFont="1"/>
    <xf numFmtId="0" fontId="6" fillId="43" borderId="23" xfId="35" applyFont="1" applyFill="1" applyBorder="1" applyAlignment="1">
      <alignment horizontal="center" vertical="center" wrapText="1"/>
    </xf>
    <xf numFmtId="0" fontId="6" fillId="43" borderId="59" xfId="35" applyFont="1" applyFill="1" applyBorder="1" applyAlignment="1">
      <alignment horizontal="center" vertical="center" wrapText="1"/>
    </xf>
    <xf numFmtId="0" fontId="6" fillId="43" borderId="59" xfId="36" applyFont="1" applyFill="1" applyBorder="1" applyAlignment="1">
      <alignment horizontal="center" vertical="center" wrapText="1"/>
    </xf>
    <xf numFmtId="3" fontId="6" fillId="43" borderId="59" xfId="36" applyNumberFormat="1" applyFont="1" applyFill="1" applyBorder="1" applyAlignment="1">
      <alignment horizontal="center" vertical="center" wrapText="1"/>
    </xf>
    <xf numFmtId="3" fontId="6" fillId="43" borderId="60" xfId="52" applyNumberFormat="1" applyFont="1" applyFill="1" applyBorder="1" applyAlignment="1">
      <alignment horizontal="center" vertical="center"/>
    </xf>
    <xf numFmtId="0" fontId="13" fillId="43" borderId="68" xfId="38" applyFont="1" applyFill="1" applyBorder="1" applyAlignment="1">
      <alignment horizontal="center" vertical="center"/>
    </xf>
    <xf numFmtId="0" fontId="10" fillId="0" borderId="5" xfId="50" applyFont="1" applyBorder="1" applyAlignment="1">
      <alignment horizontal="left" vertical="center" wrapText="1"/>
    </xf>
    <xf numFmtId="0" fontId="63" fillId="39" borderId="5" xfId="50" applyFont="1" applyFill="1" applyBorder="1" applyAlignment="1">
      <alignment horizontal="center" vertical="center" wrapText="1"/>
    </xf>
    <xf numFmtId="0" fontId="63" fillId="39" borderId="5" xfId="50" applyFont="1" applyFill="1" applyBorder="1" applyAlignment="1">
      <alignment horizontal="center" vertical="center"/>
    </xf>
    <xf numFmtId="0" fontId="7" fillId="39" borderId="5" xfId="36" applyFont="1" applyFill="1" applyBorder="1" applyAlignment="1">
      <alignment horizontal="center" vertical="center" wrapText="1"/>
    </xf>
    <xf numFmtId="14" fontId="10" fillId="39" borderId="5" xfId="37" applyNumberFormat="1" applyFont="1" applyFill="1" applyBorder="1" applyAlignment="1">
      <alignment horizontal="center" vertical="center" wrapText="1"/>
    </xf>
    <xf numFmtId="173" fontId="3" fillId="39" borderId="5" xfId="37" applyNumberFormat="1" applyFill="1" applyBorder="1" applyAlignment="1">
      <alignment horizontal="right" vertical="center" wrapText="1"/>
    </xf>
    <xf numFmtId="0" fontId="10" fillId="39" borderId="5" xfId="50" applyFont="1" applyFill="1" applyBorder="1" applyAlignment="1">
      <alignment horizontal="left" vertical="center" wrapText="1"/>
    </xf>
    <xf numFmtId="0" fontId="45" fillId="0" borderId="0" xfId="50" applyFont="1" applyAlignment="1">
      <alignment vertical="center"/>
    </xf>
    <xf numFmtId="0" fontId="10" fillId="39" borderId="5" xfId="50" applyFont="1" applyFill="1" applyBorder="1" applyAlignment="1">
      <alignment horizontal="center" vertical="center" wrapText="1"/>
    </xf>
    <xf numFmtId="0" fontId="2" fillId="0" borderId="13" xfId="50" applyBorder="1"/>
    <xf numFmtId="0" fontId="4" fillId="0" borderId="14" xfId="37" applyFont="1" applyBorder="1" applyAlignment="1">
      <alignment horizontal="center" vertical="center" wrapText="1"/>
    </xf>
    <xf numFmtId="0" fontId="2" fillId="0" borderId="14" xfId="50" applyBorder="1"/>
    <xf numFmtId="0" fontId="65" fillId="0" borderId="14" xfId="50" applyFont="1" applyBorder="1" applyAlignment="1">
      <alignment horizontal="center"/>
    </xf>
    <xf numFmtId="173" fontId="28" fillId="0" borderId="16" xfId="37" applyNumberFormat="1" applyFont="1" applyBorder="1" applyAlignment="1">
      <alignment horizontal="right" vertical="center" wrapText="1"/>
    </xf>
    <xf numFmtId="0" fontId="2" fillId="0" borderId="27" xfId="50" applyBorder="1" applyAlignment="1">
      <alignment vertical="center"/>
    </xf>
    <xf numFmtId="173" fontId="2" fillId="0" borderId="0" xfId="50" applyNumberFormat="1"/>
    <xf numFmtId="170" fontId="2" fillId="0" borderId="0" xfId="50" applyNumberFormat="1" applyAlignment="1">
      <alignment vertical="center"/>
    </xf>
    <xf numFmtId="172" fontId="2" fillId="0" borderId="0" xfId="50" applyNumberFormat="1"/>
    <xf numFmtId="0" fontId="2" fillId="0" borderId="0" xfId="54"/>
    <xf numFmtId="0" fontId="2" fillId="0" borderId="0" xfId="54" applyAlignment="1">
      <alignment horizontal="center"/>
    </xf>
    <xf numFmtId="0" fontId="2" fillId="0" borderId="0" xfId="54" applyAlignment="1">
      <alignment vertical="top"/>
    </xf>
    <xf numFmtId="0" fontId="7" fillId="0" borderId="0" xfId="36" applyFont="1" applyAlignment="1">
      <alignment horizontal="left" vertical="top" wrapText="1"/>
    </xf>
    <xf numFmtId="0" fontId="66" fillId="40" borderId="2" xfId="36" applyFont="1" applyFill="1" applyBorder="1" applyAlignment="1">
      <alignment horizontal="left" vertical="top" wrapText="1"/>
    </xf>
    <xf numFmtId="169" fontId="10" fillId="0" borderId="18" xfId="51" applyNumberFormat="1" applyFont="1" applyFill="1" applyBorder="1" applyAlignment="1">
      <alignment vertical="center" wrapText="1"/>
    </xf>
    <xf numFmtId="0" fontId="66" fillId="0" borderId="46" xfId="36" applyFont="1" applyBorder="1" applyAlignment="1">
      <alignment horizontal="left" vertical="top" wrapText="1"/>
    </xf>
    <xf numFmtId="0" fontId="7" fillId="0" borderId="46" xfId="36" applyFont="1" applyBorder="1" applyAlignment="1">
      <alignment horizontal="left" vertical="top" wrapText="1"/>
    </xf>
    <xf numFmtId="0" fontId="10" fillId="0" borderId="34" xfId="36" applyFont="1" applyBorder="1" applyAlignment="1">
      <alignment horizontal="left" vertical="top" wrapText="1"/>
    </xf>
    <xf numFmtId="0" fontId="62" fillId="0" borderId="0" xfId="54" applyFont="1"/>
    <xf numFmtId="0" fontId="13" fillId="43" borderId="68" xfId="38" applyFont="1" applyFill="1" applyBorder="1" applyAlignment="1">
      <alignment horizontal="center" vertical="top" wrapText="1"/>
    </xf>
    <xf numFmtId="0" fontId="10" fillId="0" borderId="5" xfId="54" applyFont="1" applyBorder="1" applyAlignment="1">
      <alignment horizontal="left" vertical="center" wrapText="1"/>
    </xf>
    <xf numFmtId="0" fontId="10" fillId="0" borderId="5" xfId="54" applyFont="1" applyBorder="1" applyAlignment="1">
      <alignment horizontal="center" vertical="center" wrapText="1"/>
    </xf>
    <xf numFmtId="0" fontId="63" fillId="39" borderId="5" xfId="54" applyFont="1" applyFill="1" applyBorder="1" applyAlignment="1">
      <alignment horizontal="center" vertical="center" wrapText="1"/>
    </xf>
    <xf numFmtId="0" fontId="63" fillId="39" borderId="5" xfId="54" applyFont="1" applyFill="1" applyBorder="1" applyAlignment="1">
      <alignment horizontal="center" vertical="center"/>
    </xf>
    <xf numFmtId="0" fontId="7" fillId="0" borderId="5" xfId="36" applyFont="1" applyBorder="1" applyAlignment="1">
      <alignment horizontal="center" vertical="center" wrapText="1"/>
    </xf>
    <xf numFmtId="14" fontId="10" fillId="0" borderId="5" xfId="37" applyNumberFormat="1" applyFont="1" applyBorder="1" applyAlignment="1">
      <alignment horizontal="center" vertical="center" wrapText="1"/>
    </xf>
    <xf numFmtId="173" fontId="3" fillId="0" borderId="5" xfId="37" applyNumberFormat="1" applyBorder="1" applyAlignment="1">
      <alignment horizontal="right" vertical="center" wrapText="1"/>
    </xf>
    <xf numFmtId="0" fontId="2" fillId="0" borderId="0" xfId="54" applyAlignment="1">
      <alignment vertical="center"/>
    </xf>
    <xf numFmtId="0" fontId="10" fillId="0" borderId="5" xfId="54" applyFont="1" applyBorder="1" applyAlignment="1">
      <alignment vertical="center" wrapText="1"/>
    </xf>
    <xf numFmtId="0" fontId="63" fillId="0" borderId="5" xfId="54" applyFont="1" applyBorder="1" applyAlignment="1">
      <alignment horizontal="center" vertical="center" wrapText="1"/>
    </xf>
    <xf numFmtId="0" fontId="2" fillId="0" borderId="69" xfId="54" applyBorder="1"/>
    <xf numFmtId="0" fontId="4" fillId="0" borderId="9" xfId="37" applyFont="1" applyBorder="1" applyAlignment="1">
      <alignment horizontal="center" vertical="center" wrapText="1"/>
    </xf>
    <xf numFmtId="0" fontId="2" fillId="0" borderId="9" xfId="54" applyBorder="1"/>
    <xf numFmtId="0" fontId="65" fillId="0" borderId="9" xfId="54" applyFont="1" applyBorder="1" applyAlignment="1">
      <alignment horizontal="center"/>
    </xf>
    <xf numFmtId="173" fontId="28" fillId="0" borderId="9" xfId="37" applyNumberFormat="1" applyFont="1" applyBorder="1" applyAlignment="1">
      <alignment horizontal="right" vertical="center" wrapText="1"/>
    </xf>
    <xf numFmtId="0" fontId="2" fillId="0" borderId="27" xfId="54" applyBorder="1" applyAlignment="1">
      <alignment vertical="top"/>
    </xf>
    <xf numFmtId="173" fontId="2" fillId="0" borderId="0" xfId="54" applyNumberFormat="1"/>
    <xf numFmtId="173" fontId="49" fillId="0" borderId="0" xfId="54" applyNumberFormat="1" applyFont="1"/>
    <xf numFmtId="170" fontId="2" fillId="0" borderId="0" xfId="54" applyNumberFormat="1" applyAlignment="1">
      <alignment vertical="center"/>
    </xf>
    <xf numFmtId="0" fontId="2" fillId="0" borderId="0" xfId="55"/>
    <xf numFmtId="0" fontId="2" fillId="0" borderId="0" xfId="55" applyAlignment="1">
      <alignment horizontal="center"/>
    </xf>
    <xf numFmtId="0" fontId="2" fillId="0" borderId="0" xfId="55" applyAlignment="1">
      <alignment vertical="top"/>
    </xf>
    <xf numFmtId="169" fontId="4" fillId="0" borderId="12" xfId="51" applyNumberFormat="1" applyFont="1" applyFill="1" applyBorder="1" applyAlignment="1">
      <alignment vertical="center" wrapText="1"/>
    </xf>
    <xf numFmtId="0" fontId="7" fillId="40" borderId="70" xfId="36" applyFont="1" applyFill="1" applyBorder="1" applyAlignment="1">
      <alignment horizontal="left" vertical="top" wrapText="1"/>
    </xf>
    <xf numFmtId="169" fontId="10" fillId="0" borderId="5" xfId="51" applyNumberFormat="1" applyFont="1" applyFill="1" applyBorder="1" applyAlignment="1">
      <alignment vertical="center" wrapText="1"/>
    </xf>
    <xf numFmtId="0" fontId="2" fillId="0" borderId="0" xfId="55" applyAlignment="1">
      <alignment vertical="center"/>
    </xf>
    <xf numFmtId="0" fontId="10" fillId="0" borderId="69" xfId="36" applyFont="1" applyBorder="1" applyAlignment="1">
      <alignment horizontal="left" vertical="center" wrapText="1"/>
    </xf>
    <xf numFmtId="9" fontId="4" fillId="0" borderId="35" xfId="36" applyNumberFormat="1" applyFont="1" applyBorder="1" applyAlignment="1">
      <alignment horizontal="center" vertical="center" wrapText="1"/>
    </xf>
    <xf numFmtId="9" fontId="4" fillId="0" borderId="71" xfId="36" applyNumberFormat="1" applyFont="1" applyBorder="1" applyAlignment="1">
      <alignment horizontal="center" vertical="center" wrapText="1"/>
    </xf>
    <xf numFmtId="169" fontId="4" fillId="0" borderId="71" xfId="51" applyNumberFormat="1" applyFont="1" applyFill="1" applyBorder="1" applyAlignment="1">
      <alignment horizontal="center" vertical="center" wrapText="1"/>
    </xf>
    <xf numFmtId="169" fontId="4" fillId="0" borderId="72" xfId="51" applyNumberFormat="1" applyFont="1" applyFill="1" applyBorder="1" applyAlignment="1">
      <alignment horizontal="center" vertical="center" wrapText="1"/>
    </xf>
    <xf numFmtId="0" fontId="62" fillId="0" borderId="0" xfId="55" applyFont="1"/>
    <xf numFmtId="0" fontId="10" fillId="39" borderId="5" xfId="55" applyFont="1" applyFill="1" applyBorder="1" applyAlignment="1">
      <alignment horizontal="left" vertical="center" wrapText="1"/>
    </xf>
    <xf numFmtId="0" fontId="10" fillId="39" borderId="5" xfId="55" applyFont="1" applyFill="1" applyBorder="1" applyAlignment="1">
      <alignment horizontal="center" vertical="center" wrapText="1"/>
    </xf>
    <xf numFmtId="0" fontId="63" fillId="39" borderId="5" xfId="55" applyFont="1" applyFill="1" applyBorder="1" applyAlignment="1">
      <alignment horizontal="center" vertical="center" wrapText="1"/>
    </xf>
    <xf numFmtId="0" fontId="63" fillId="39" borderId="5" xfId="55" applyFont="1" applyFill="1" applyBorder="1" applyAlignment="1">
      <alignment horizontal="center" vertical="center"/>
    </xf>
    <xf numFmtId="0" fontId="10" fillId="39" borderId="5" xfId="55" applyFont="1" applyFill="1" applyBorder="1" applyAlignment="1">
      <alignment vertical="center" wrapText="1"/>
    </xf>
    <xf numFmtId="0" fontId="63" fillId="0" borderId="5" xfId="55" applyFont="1" applyBorder="1" applyAlignment="1">
      <alignment horizontal="center" vertical="center" wrapText="1"/>
    </xf>
    <xf numFmtId="0" fontId="10" fillId="0" borderId="5" xfId="55" applyFont="1" applyBorder="1" applyAlignment="1">
      <alignment horizontal="left" vertical="center" wrapText="1"/>
    </xf>
    <xf numFmtId="0" fontId="67" fillId="39" borderId="5" xfId="53" applyFont="1" applyFill="1" applyBorder="1" applyAlignment="1" applyProtection="1">
      <alignment horizontal="left" vertical="top" wrapText="1"/>
    </xf>
    <xf numFmtId="0" fontId="2" fillId="0" borderId="66" xfId="55" applyBorder="1"/>
    <xf numFmtId="0" fontId="4" fillId="0" borderId="14" xfId="37" applyFont="1" applyBorder="1" applyAlignment="1">
      <alignment horizontal="right" vertical="center" wrapText="1"/>
    </xf>
    <xf numFmtId="0" fontId="2" fillId="0" borderId="14" xfId="55" applyBorder="1"/>
    <xf numFmtId="0" fontId="65" fillId="0" borderId="14" xfId="55" applyFont="1" applyBorder="1" applyAlignment="1">
      <alignment horizontal="center"/>
    </xf>
    <xf numFmtId="173" fontId="28" fillId="0" borderId="14" xfId="37" applyNumberFormat="1" applyFont="1" applyBorder="1" applyAlignment="1">
      <alignment horizontal="right" vertical="center" wrapText="1"/>
    </xf>
    <xf numFmtId="0" fontId="2" fillId="0" borderId="73" xfId="55" applyBorder="1" applyAlignment="1">
      <alignment vertical="top"/>
    </xf>
    <xf numFmtId="173" fontId="2" fillId="0" borderId="0" xfId="55" applyNumberFormat="1"/>
    <xf numFmtId="173" fontId="49" fillId="0" borderId="0" xfId="55" applyNumberFormat="1" applyFont="1"/>
    <xf numFmtId="170" fontId="2" fillId="0" borderId="0" xfId="55" applyNumberFormat="1" applyAlignment="1">
      <alignment vertical="center"/>
    </xf>
    <xf numFmtId="0" fontId="2" fillId="0" borderId="0" xfId="56"/>
    <xf numFmtId="0" fontId="2" fillId="0" borderId="0" xfId="56" applyAlignment="1">
      <alignment horizontal="center"/>
    </xf>
    <xf numFmtId="0" fontId="2" fillId="0" borderId="0" xfId="56" applyAlignment="1">
      <alignment vertical="top"/>
    </xf>
    <xf numFmtId="0" fontId="7" fillId="40" borderId="2" xfId="36" applyFont="1" applyFill="1" applyBorder="1" applyAlignment="1">
      <alignment horizontal="left" vertical="top" wrapText="1"/>
    </xf>
    <xf numFmtId="0" fontId="62" fillId="0" borderId="0" xfId="56" applyFont="1"/>
    <xf numFmtId="0" fontId="6" fillId="43" borderId="61" xfId="35" applyFont="1" applyFill="1" applyBorder="1" applyAlignment="1">
      <alignment horizontal="center" vertical="center" wrapText="1"/>
    </xf>
    <xf numFmtId="0" fontId="6" fillId="43" borderId="12" xfId="35" applyFont="1" applyFill="1" applyBorder="1" applyAlignment="1">
      <alignment horizontal="center" vertical="center" wrapText="1"/>
    </xf>
    <xf numFmtId="0" fontId="6" fillId="43" borderId="12" xfId="36" applyFont="1" applyFill="1" applyBorder="1" applyAlignment="1">
      <alignment horizontal="center" vertical="center" wrapText="1"/>
    </xf>
    <xf numFmtId="3" fontId="6" fillId="43" borderId="12" xfId="36" applyNumberFormat="1" applyFont="1" applyFill="1" applyBorder="1" applyAlignment="1">
      <alignment horizontal="center" vertical="center" wrapText="1"/>
    </xf>
    <xf numFmtId="3" fontId="6" fillId="43" borderId="12" xfId="52" applyNumberFormat="1" applyFont="1" applyFill="1" applyBorder="1" applyAlignment="1">
      <alignment horizontal="center" vertical="center"/>
    </xf>
    <xf numFmtId="0" fontId="13" fillId="43" borderId="75" xfId="38" applyFont="1" applyFill="1" applyBorder="1" applyAlignment="1">
      <alignment horizontal="center" vertical="top" wrapText="1"/>
    </xf>
    <xf numFmtId="0" fontId="10" fillId="0" borderId="4" xfId="56" applyFont="1" applyBorder="1" applyAlignment="1">
      <alignment horizontal="left" vertical="center" wrapText="1"/>
    </xf>
    <xf numFmtId="0" fontId="7" fillId="39" borderId="5" xfId="35" applyFont="1" applyFill="1" applyBorder="1" applyAlignment="1">
      <alignment horizontal="center" vertical="center" wrapText="1"/>
    </xf>
    <xf numFmtId="0" fontId="63" fillId="0" borderId="5" xfId="56" applyFont="1" applyBorder="1" applyAlignment="1">
      <alignment horizontal="center" vertical="center" wrapText="1"/>
    </xf>
    <xf numFmtId="0" fontId="63" fillId="0" borderId="5" xfId="56" applyFont="1" applyBorder="1" applyAlignment="1">
      <alignment horizontal="center" vertical="center"/>
    </xf>
    <xf numFmtId="0" fontId="67" fillId="0" borderId="19" xfId="53" applyFont="1" applyFill="1" applyBorder="1" applyAlignment="1" applyProtection="1">
      <alignment horizontal="left" vertical="center" wrapText="1"/>
    </xf>
    <xf numFmtId="0" fontId="67" fillId="39" borderId="19" xfId="53" applyFont="1" applyFill="1" applyBorder="1" applyAlignment="1" applyProtection="1">
      <alignment horizontal="left" vertical="center" wrapText="1"/>
    </xf>
    <xf numFmtId="0" fontId="2" fillId="0" borderId="0" xfId="56" applyAlignment="1">
      <alignment vertical="center" wrapText="1"/>
    </xf>
    <xf numFmtId="0" fontId="2" fillId="0" borderId="8" xfId="56" applyBorder="1"/>
    <xf numFmtId="0" fontId="4" fillId="0" borderId="9" xfId="37" applyFont="1" applyBorder="1" applyAlignment="1">
      <alignment horizontal="right" vertical="center" wrapText="1"/>
    </xf>
    <xf numFmtId="0" fontId="2" fillId="0" borderId="9" xfId="56" applyBorder="1"/>
    <xf numFmtId="0" fontId="65" fillId="0" borderId="9" xfId="56" applyFont="1" applyBorder="1" applyAlignment="1">
      <alignment horizontal="center"/>
    </xf>
    <xf numFmtId="0" fontId="2" fillId="0" borderId="27" xfId="56" applyBorder="1" applyAlignment="1">
      <alignment vertical="top"/>
    </xf>
    <xf numFmtId="173" fontId="2" fillId="0" borderId="0" xfId="56" applyNumberFormat="1"/>
    <xf numFmtId="0" fontId="2" fillId="0" borderId="0" xfId="56" applyAlignment="1">
      <alignment vertical="center"/>
    </xf>
    <xf numFmtId="170" fontId="2" fillId="0" borderId="0" xfId="56" applyNumberFormat="1" applyAlignment="1">
      <alignment vertical="center"/>
    </xf>
    <xf numFmtId="0" fontId="7" fillId="0" borderId="0" xfId="36" applyFont="1" applyAlignment="1">
      <alignment horizontal="left" vertical="center" wrapText="1"/>
    </xf>
    <xf numFmtId="0" fontId="7" fillId="0" borderId="46" xfId="36" applyFont="1" applyBorder="1" applyAlignment="1">
      <alignment horizontal="left" vertical="center" wrapText="1"/>
    </xf>
    <xf numFmtId="0" fontId="10" fillId="0" borderId="30" xfId="36" applyFont="1" applyBorder="1" applyAlignment="1">
      <alignment horizontal="left" vertical="center"/>
    </xf>
    <xf numFmtId="0" fontId="10" fillId="0" borderId="34" xfId="36" applyFont="1" applyBorder="1" applyAlignment="1">
      <alignment horizontal="left" vertical="center" wrapText="1"/>
    </xf>
    <xf numFmtId="0" fontId="10" fillId="0" borderId="64" xfId="36" applyFont="1" applyBorder="1" applyAlignment="1">
      <alignment horizontal="left" vertical="center" wrapText="1"/>
    </xf>
    <xf numFmtId="0" fontId="10" fillId="0" borderId="8" xfId="36" applyFont="1" applyBorder="1" applyAlignment="1">
      <alignment horizontal="left" vertical="center" wrapText="1"/>
    </xf>
    <xf numFmtId="3" fontId="6" fillId="43" borderId="38" xfId="52" applyNumberFormat="1" applyFont="1" applyFill="1" applyBorder="1" applyAlignment="1">
      <alignment horizontal="center" vertical="center"/>
    </xf>
    <xf numFmtId="0" fontId="13" fillId="43" borderId="75" xfId="38" applyFont="1" applyFill="1" applyBorder="1" applyAlignment="1">
      <alignment horizontal="center" vertical="center" wrapText="1"/>
    </xf>
    <xf numFmtId="0" fontId="10" fillId="39" borderId="4" xfId="55" applyFont="1" applyFill="1" applyBorder="1" applyAlignment="1">
      <alignment horizontal="left" vertical="center" wrapText="1"/>
    </xf>
    <xf numFmtId="0" fontId="7" fillId="0" borderId="5" xfId="35" applyFont="1" applyBorder="1" applyAlignment="1">
      <alignment horizontal="center" vertical="center" wrapText="1"/>
    </xf>
    <xf numFmtId="0" fontId="10" fillId="0" borderId="4" xfId="55" applyFont="1" applyBorder="1" applyAlignment="1">
      <alignment horizontal="left" vertical="center" wrapText="1"/>
    </xf>
    <xf numFmtId="0" fontId="2" fillId="0" borderId="0" xfId="55" applyAlignment="1">
      <alignment vertical="center" wrapText="1"/>
    </xf>
    <xf numFmtId="0" fontId="10" fillId="0" borderId="30" xfId="55" applyFont="1" applyBorder="1" applyAlignment="1">
      <alignment horizontal="left" vertical="center" wrapText="1"/>
    </xf>
    <xf numFmtId="0" fontId="63" fillId="0" borderId="4" xfId="55" applyFont="1" applyBorder="1" applyAlignment="1">
      <alignment horizontal="left" vertical="center" wrapText="1"/>
    </xf>
    <xf numFmtId="0" fontId="63" fillId="0" borderId="30" xfId="55" applyFont="1" applyBorder="1" applyAlignment="1">
      <alignment horizontal="left" vertical="center" wrapText="1"/>
    </xf>
    <xf numFmtId="0" fontId="10" fillId="39" borderId="5" xfId="55" applyFont="1" applyFill="1" applyBorder="1" applyAlignment="1">
      <alignment horizontal="center" vertical="center"/>
    </xf>
    <xf numFmtId="0" fontId="2" fillId="0" borderId="13" xfId="55" applyBorder="1"/>
    <xf numFmtId="166" fontId="4" fillId="0" borderId="14" xfId="49" applyFont="1" applyFill="1" applyBorder="1" applyAlignment="1">
      <alignment horizontal="center" vertical="center" wrapText="1"/>
    </xf>
    <xf numFmtId="0" fontId="2" fillId="0" borderId="15" xfId="55" applyBorder="1" applyAlignment="1">
      <alignment vertical="center"/>
    </xf>
    <xf numFmtId="166" fontId="0" fillId="34" borderId="5" xfId="0" applyNumberFormat="1" applyFill="1" applyBorder="1"/>
    <xf numFmtId="172" fontId="59" fillId="42" borderId="5" xfId="0" applyNumberFormat="1" applyFont="1" applyFill="1" applyBorder="1"/>
    <xf numFmtId="3" fontId="59" fillId="42" borderId="5" xfId="0" applyNumberFormat="1" applyFont="1" applyFill="1" applyBorder="1"/>
    <xf numFmtId="164" fontId="18" fillId="34" borderId="0" xfId="0" applyNumberFormat="1" applyFont="1" applyFill="1" applyAlignment="1">
      <alignment horizontal="center" vertical="center"/>
    </xf>
    <xf numFmtId="164" fontId="0" fillId="42" borderId="24" xfId="48" applyNumberFormat="1" applyFont="1" applyFill="1" applyBorder="1" applyAlignment="1">
      <alignment vertical="center" wrapText="1"/>
    </xf>
    <xf numFmtId="164" fontId="0" fillId="42" borderId="5" xfId="48" applyNumberFormat="1" applyFont="1" applyFill="1" applyBorder="1" applyAlignment="1">
      <alignment horizontal="right" vertical="center" wrapText="1"/>
    </xf>
    <xf numFmtId="172" fontId="59" fillId="35" borderId="5" xfId="0" applyNumberFormat="1" applyFont="1" applyFill="1" applyBorder="1"/>
    <xf numFmtId="3" fontId="59" fillId="35" borderId="5" xfId="0" applyNumberFormat="1" applyFont="1" applyFill="1" applyBorder="1"/>
    <xf numFmtId="164" fontId="0" fillId="35" borderId="5" xfId="48" applyNumberFormat="1" applyFont="1" applyFill="1" applyBorder="1" applyAlignment="1">
      <alignment vertical="center" wrapText="1"/>
    </xf>
    <xf numFmtId="164" fontId="0" fillId="35" borderId="5" xfId="48" applyNumberFormat="1" applyFont="1" applyFill="1" applyBorder="1" applyAlignment="1">
      <alignment horizontal="right" vertical="center" wrapText="1"/>
    </xf>
    <xf numFmtId="164" fontId="18" fillId="42" borderId="5" xfId="0" applyNumberFormat="1" applyFont="1" applyFill="1" applyBorder="1"/>
    <xf numFmtId="164" fontId="18" fillId="35" borderId="5" xfId="0" applyNumberFormat="1" applyFont="1" applyFill="1" applyBorder="1"/>
    <xf numFmtId="0" fontId="7" fillId="0" borderId="59" xfId="35" applyFont="1" applyFill="1" applyBorder="1" applyAlignment="1">
      <alignment horizontal="center" vertical="center" wrapText="1"/>
    </xf>
    <xf numFmtId="0" fontId="7" fillId="0" borderId="59" xfId="36" applyFont="1" applyFill="1" applyBorder="1" applyAlignment="1">
      <alignment horizontal="center" vertical="center" wrapText="1"/>
    </xf>
    <xf numFmtId="14" fontId="10" fillId="0" borderId="59" xfId="37" applyNumberFormat="1" applyFont="1" applyFill="1" applyBorder="1" applyAlignment="1">
      <alignment horizontal="center" vertical="center" wrapText="1"/>
    </xf>
    <xf numFmtId="3" fontId="7" fillId="0" borderId="59" xfId="36" applyNumberFormat="1" applyFont="1" applyFill="1" applyBorder="1" applyAlignment="1">
      <alignment horizontal="center" vertical="center" wrapText="1"/>
    </xf>
    <xf numFmtId="0" fontId="32" fillId="34" borderId="24" xfId="35" applyFont="1" applyFill="1" applyBorder="1" applyAlignment="1">
      <alignment horizontal="center" vertical="center" wrapText="1"/>
    </xf>
    <xf numFmtId="0" fontId="32" fillId="0" borderId="24" xfId="36" applyFont="1" applyFill="1" applyBorder="1" applyAlignment="1">
      <alignment horizontal="center" vertical="center" wrapText="1"/>
    </xf>
    <xf numFmtId="14" fontId="32" fillId="34" borderId="24" xfId="37" applyNumberFormat="1" applyFont="1" applyFill="1" applyBorder="1" applyAlignment="1">
      <alignment horizontal="center" vertical="center" wrapText="1"/>
    </xf>
    <xf numFmtId="172" fontId="32" fillId="0" borderId="24" xfId="37" applyNumberFormat="1" applyFont="1" applyFill="1" applyBorder="1" applyAlignment="1">
      <alignment horizontal="center" vertical="center" wrapText="1"/>
    </xf>
    <xf numFmtId="0" fontId="32" fillId="0" borderId="24" xfId="35" applyFont="1" applyFill="1" applyBorder="1" applyAlignment="1">
      <alignment horizontal="center" vertical="center" wrapText="1"/>
    </xf>
    <xf numFmtId="0" fontId="0" fillId="0" borderId="0" xfId="0" applyFill="1" applyAlignment="1">
      <alignment horizontal="center" vertical="center"/>
    </xf>
    <xf numFmtId="174" fontId="2" fillId="0" borderId="0" xfId="50" applyNumberFormat="1"/>
    <xf numFmtId="43" fontId="62" fillId="0" borderId="0" xfId="48" applyFont="1"/>
    <xf numFmtId="167" fontId="4" fillId="0" borderId="71" xfId="51" applyNumberFormat="1" applyFont="1" applyFill="1" applyBorder="1" applyAlignment="1">
      <alignment horizontal="center" vertical="center" wrapText="1"/>
    </xf>
    <xf numFmtId="43" fontId="62" fillId="0" borderId="0" xfId="48" applyFont="1" applyAlignment="1">
      <alignment horizontal="center"/>
    </xf>
    <xf numFmtId="43" fontId="62" fillId="0" borderId="0" xfId="50" applyNumberFormat="1" applyFont="1" applyAlignment="1">
      <alignment horizontal="center"/>
    </xf>
    <xf numFmtId="174" fontId="2" fillId="0" borderId="0" xfId="50" applyNumberFormat="1" applyAlignment="1">
      <alignment vertical="center"/>
    </xf>
    <xf numFmtId="0" fontId="62" fillId="36" borderId="0" xfId="55" applyFont="1" applyFill="1" applyAlignment="1">
      <alignment horizontal="center" wrapText="1"/>
    </xf>
    <xf numFmtId="43" fontId="62" fillId="36" borderId="0" xfId="48" applyFont="1" applyFill="1"/>
    <xf numFmtId="174" fontId="2" fillId="0" borderId="0" xfId="54" applyNumberFormat="1" applyAlignment="1">
      <alignment vertical="center"/>
    </xf>
    <xf numFmtId="172" fontId="62" fillId="36" borderId="0" xfId="55" applyNumberFormat="1" applyFont="1" applyFill="1" applyAlignment="1">
      <alignment horizontal="center"/>
    </xf>
    <xf numFmtId="174" fontId="2" fillId="0" borderId="0" xfId="56" applyNumberFormat="1" applyAlignment="1">
      <alignment horizontal="center" vertical="center"/>
    </xf>
    <xf numFmtId="174" fontId="2" fillId="0" borderId="0" xfId="55" applyNumberFormat="1" applyAlignment="1">
      <alignment horizontal="center" vertical="center"/>
    </xf>
    <xf numFmtId="174" fontId="0" fillId="0" borderId="0" xfId="0" applyNumberFormat="1" applyAlignment="1">
      <alignment horizontal="center" vertical="center"/>
    </xf>
    <xf numFmtId="43" fontId="0" fillId="34" borderId="0" xfId="48" applyFont="1" applyFill="1"/>
    <xf numFmtId="0" fontId="58" fillId="0" borderId="5" xfId="53" applyFont="1" applyFill="1" applyBorder="1" applyAlignment="1" applyProtection="1">
      <alignment horizontal="left" vertical="center" wrapText="1"/>
    </xf>
    <xf numFmtId="0" fontId="10" fillId="0" borderId="5" xfId="37" applyFont="1" applyFill="1" applyBorder="1" applyAlignment="1">
      <alignment horizontal="left" vertical="top" wrapText="1"/>
    </xf>
    <xf numFmtId="0" fontId="67" fillId="0" borderId="5" xfId="53" applyFont="1" applyFill="1" applyBorder="1" applyAlignment="1" applyProtection="1">
      <alignment horizontal="left" vertical="center" wrapText="1"/>
    </xf>
    <xf numFmtId="0" fontId="67" fillId="0" borderId="5" xfId="53" applyFont="1" applyFill="1" applyBorder="1" applyAlignment="1" applyProtection="1">
      <alignment horizontal="left" vertical="top" wrapText="1"/>
    </xf>
    <xf numFmtId="0" fontId="76" fillId="39" borderId="5" xfId="53" applyFont="1" applyFill="1" applyBorder="1" applyAlignment="1" applyProtection="1">
      <alignment horizontal="left" vertical="top" wrapText="1"/>
    </xf>
    <xf numFmtId="0" fontId="20" fillId="39" borderId="19" xfId="53" applyFont="1" applyFill="1" applyBorder="1" applyAlignment="1" applyProtection="1">
      <alignment horizontal="left" vertical="center" wrapText="1"/>
    </xf>
    <xf numFmtId="0" fontId="71" fillId="0" borderId="19" xfId="53" applyFont="1" applyFill="1" applyBorder="1" applyAlignment="1" applyProtection="1">
      <alignment horizontal="left" vertical="center" wrapText="1"/>
    </xf>
    <xf numFmtId="0" fontId="20" fillId="39" borderId="19" xfId="53" applyFont="1" applyFill="1" applyBorder="1" applyAlignment="1" applyProtection="1">
      <alignment vertical="center" wrapText="1"/>
    </xf>
    <xf numFmtId="172" fontId="2" fillId="0" borderId="0" xfId="50" applyNumberFormat="1" applyAlignment="1"/>
    <xf numFmtId="0" fontId="2" fillId="0" borderId="6" xfId="50" applyBorder="1" applyAlignment="1"/>
    <xf numFmtId="0" fontId="1" fillId="0" borderId="0" xfId="50" applyFont="1" applyAlignment="1">
      <alignment horizontal="center" vertical="center"/>
    </xf>
    <xf numFmtId="0" fontId="32" fillId="0" borderId="5" xfId="37" applyFont="1" applyFill="1" applyBorder="1" applyAlignment="1">
      <alignment horizontal="left" vertical="top" wrapText="1"/>
    </xf>
    <xf numFmtId="0" fontId="1" fillId="0" borderId="6" xfId="50" applyFont="1" applyBorder="1"/>
    <xf numFmtId="0" fontId="2" fillId="0" borderId="0" xfId="50" applyBorder="1" applyAlignment="1"/>
    <xf numFmtId="0" fontId="1" fillId="0" borderId="0" xfId="50" applyFont="1" applyBorder="1" applyAlignment="1">
      <alignment horizontal="center" vertical="center"/>
    </xf>
    <xf numFmtId="0" fontId="79" fillId="0" borderId="9" xfId="36" applyFont="1" applyBorder="1" applyAlignment="1">
      <alignment horizontal="center" vertical="center" wrapText="1"/>
    </xf>
    <xf numFmtId="0" fontId="81" fillId="0" borderId="9" xfId="36" applyFont="1" applyBorder="1" applyAlignment="1">
      <alignment horizontal="center" vertical="center" wrapText="1"/>
    </xf>
    <xf numFmtId="0" fontId="32" fillId="0" borderId="76" xfId="37" applyFont="1" applyBorder="1" applyAlignment="1">
      <alignment horizontal="justify" vertical="top" wrapText="1"/>
    </xf>
    <xf numFmtId="0" fontId="0" fillId="0" borderId="0" xfId="0" applyBorder="1" applyAlignment="1"/>
    <xf numFmtId="166" fontId="0" fillId="0" borderId="0" xfId="0" applyNumberFormat="1" applyFill="1"/>
    <xf numFmtId="41" fontId="0" fillId="0" borderId="0" xfId="31" applyFont="1" applyFill="1"/>
    <xf numFmtId="0" fontId="63" fillId="0" borderId="5" xfId="55" applyFont="1" applyFill="1" applyBorder="1" applyAlignment="1">
      <alignment horizontal="center" vertical="center"/>
    </xf>
    <xf numFmtId="0" fontId="58" fillId="0" borderId="62" xfId="55" applyFont="1" applyFill="1" applyBorder="1" applyAlignment="1">
      <alignment vertical="center"/>
    </xf>
    <xf numFmtId="0" fontId="7" fillId="0" borderId="2" xfId="36" applyFont="1" applyFill="1" applyBorder="1" applyAlignment="1">
      <alignment horizontal="left" vertical="center" wrapText="1"/>
    </xf>
    <xf numFmtId="173" fontId="3" fillId="0" borderId="43" xfId="37" applyNumberFormat="1" applyFill="1" applyBorder="1" applyAlignment="1">
      <alignment horizontal="right" vertical="center" wrapText="1"/>
    </xf>
    <xf numFmtId="0" fontId="7" fillId="0" borderId="46" xfId="36" applyFont="1" applyFill="1" applyBorder="1" applyAlignment="1">
      <alignment horizontal="left" vertical="top" wrapText="1"/>
    </xf>
    <xf numFmtId="173" fontId="3" fillId="0" borderId="45" xfId="37" applyNumberFormat="1" applyFill="1" applyBorder="1" applyAlignment="1">
      <alignment horizontal="center" vertical="center" wrapText="1"/>
    </xf>
    <xf numFmtId="173" fontId="3" fillId="0" borderId="45" xfId="37" applyNumberFormat="1" applyFill="1" applyBorder="1" applyAlignment="1">
      <alignment horizontal="right" vertical="center" wrapText="1"/>
    </xf>
    <xf numFmtId="0" fontId="58" fillId="0" borderId="62" xfId="50" applyFont="1" applyFill="1" applyBorder="1" applyAlignment="1">
      <alignment vertical="center"/>
    </xf>
    <xf numFmtId="0" fontId="34" fillId="34" borderId="19" xfId="37" applyFont="1" applyFill="1" applyBorder="1" applyAlignment="1">
      <alignment horizontal="justify" vertical="top" wrapText="1"/>
    </xf>
    <xf numFmtId="166" fontId="0" fillId="36" borderId="5" xfId="0" applyNumberFormat="1" applyFill="1" applyBorder="1"/>
    <xf numFmtId="0" fontId="0" fillId="0" borderId="0" xfId="0" applyAlignment="1">
      <alignment horizontal="center"/>
    </xf>
    <xf numFmtId="172" fontId="0" fillId="34" borderId="0" xfId="0" applyNumberFormat="1" applyFill="1"/>
    <xf numFmtId="0" fontId="34" fillId="34" borderId="19" xfId="37" applyFont="1" applyFill="1" applyBorder="1" applyAlignment="1">
      <alignment horizontal="center" vertical="center" wrapText="1"/>
    </xf>
    <xf numFmtId="0" fontId="32" fillId="0" borderId="5" xfId="37" applyFont="1" applyFill="1" applyBorder="1" applyAlignment="1">
      <alignment horizontal="center" vertical="center" wrapText="1"/>
    </xf>
    <xf numFmtId="0" fontId="25" fillId="44" borderId="4" xfId="35" applyFont="1" applyFill="1" applyBorder="1" applyAlignment="1">
      <alignment horizontal="center" vertical="center" wrapText="1"/>
    </xf>
    <xf numFmtId="0" fontId="9" fillId="44" borderId="5" xfId="0" applyFont="1" applyFill="1" applyBorder="1" applyAlignment="1">
      <alignment horizontal="center" vertical="center" wrapText="1"/>
    </xf>
    <xf numFmtId="0" fontId="9" fillId="44" borderId="5" xfId="35" applyFont="1" applyFill="1" applyBorder="1" applyAlignment="1">
      <alignment horizontal="center" vertical="center" wrapText="1"/>
    </xf>
    <xf numFmtId="0" fontId="25" fillId="42" borderId="4" xfId="35" applyFont="1" applyFill="1" applyBorder="1" applyAlignment="1">
      <alignment horizontal="center" vertical="center" wrapText="1"/>
    </xf>
    <xf numFmtId="3" fontId="34" fillId="0" borderId="5" xfId="35" applyNumberFormat="1" applyFont="1" applyFill="1" applyBorder="1" applyAlignment="1">
      <alignment horizontal="center" vertical="center" wrapText="1"/>
    </xf>
    <xf numFmtId="0" fontId="0" fillId="0" borderId="0" xfId="0" applyAlignment="1">
      <alignment horizontal="center"/>
    </xf>
    <xf numFmtId="0" fontId="0" fillId="0" borderId="0" xfId="0" applyAlignment="1">
      <alignment horizontal="center" wrapText="1"/>
    </xf>
    <xf numFmtId="0" fontId="2" fillId="0" borderId="0" xfId="50" applyAlignment="1">
      <alignment horizontal="center" vertical="center"/>
    </xf>
    <xf numFmtId="0" fontId="2" fillId="0" borderId="0" xfId="50" applyAlignment="1">
      <alignment horizontal="center"/>
    </xf>
    <xf numFmtId="0" fontId="61" fillId="0" borderId="9" xfId="36" applyFont="1" applyBorder="1" applyAlignment="1">
      <alignment horizontal="center" vertical="center" wrapText="1"/>
    </xf>
    <xf numFmtId="0" fontId="2" fillId="0" borderId="0" xfId="54" applyAlignment="1">
      <alignment horizontal="center"/>
    </xf>
    <xf numFmtId="0" fontId="2" fillId="0" borderId="0" xfId="54" applyAlignment="1">
      <alignment horizontal="center" vertical="center"/>
    </xf>
    <xf numFmtId="0" fontId="2" fillId="0" borderId="0" xfId="55" applyAlignment="1">
      <alignment horizontal="center"/>
    </xf>
    <xf numFmtId="0" fontId="2" fillId="0" borderId="0" xfId="55" applyAlignment="1">
      <alignment horizontal="center" vertical="center"/>
    </xf>
    <xf numFmtId="0" fontId="2" fillId="0" borderId="0" xfId="56" applyAlignment="1">
      <alignment horizontal="center"/>
    </xf>
    <xf numFmtId="0" fontId="2" fillId="0" borderId="0" xfId="56" applyAlignment="1">
      <alignment horizontal="center" vertical="center"/>
    </xf>
    <xf numFmtId="0" fontId="61" fillId="0" borderId="18" xfId="36" applyFont="1" applyBorder="1" applyAlignment="1">
      <alignment horizontal="center" vertical="center" wrapText="1"/>
    </xf>
    <xf numFmtId="0" fontId="18" fillId="34" borderId="0" xfId="0" applyFont="1" applyFill="1" applyAlignment="1">
      <alignment horizontal="center" wrapText="1"/>
    </xf>
    <xf numFmtId="0" fontId="18" fillId="34" borderId="0" xfId="0" applyFont="1" applyFill="1" applyAlignment="1">
      <alignment horizontal="center"/>
    </xf>
    <xf numFmtId="0" fontId="82" fillId="0" borderId="5" xfId="53" applyFont="1" applyFill="1" applyBorder="1" applyAlignment="1" applyProtection="1">
      <alignment horizontal="left" vertical="center" wrapText="1"/>
    </xf>
    <xf numFmtId="0" fontId="82" fillId="0" borderId="5" xfId="53" applyFont="1" applyBorder="1" applyAlignment="1">
      <alignment horizontal="left" vertical="center" wrapText="1"/>
    </xf>
    <xf numFmtId="0" fontId="83" fillId="0" borderId="5" xfId="53" applyFont="1" applyFill="1" applyBorder="1" applyAlignment="1" applyProtection="1">
      <alignment horizontal="left" vertical="center" wrapText="1"/>
    </xf>
    <xf numFmtId="172" fontId="76" fillId="39" borderId="5" xfId="53" applyNumberFormat="1" applyFont="1" applyFill="1" applyBorder="1" applyAlignment="1" applyProtection="1">
      <alignment vertical="center" wrapText="1"/>
    </xf>
    <xf numFmtId="0" fontId="85" fillId="0" borderId="14" xfId="55" applyFont="1" applyBorder="1"/>
    <xf numFmtId="0" fontId="85" fillId="0" borderId="0" xfId="55" applyFont="1"/>
    <xf numFmtId="43" fontId="1" fillId="0" borderId="0" xfId="48" applyFont="1" applyAlignment="1">
      <alignment vertical="center"/>
    </xf>
    <xf numFmtId="165" fontId="1" fillId="0" borderId="0" xfId="48" applyNumberFormat="1" applyFont="1" applyAlignment="1">
      <alignment vertical="center"/>
    </xf>
    <xf numFmtId="165" fontId="1" fillId="0" borderId="0" xfId="48" applyNumberFormat="1" applyFont="1" applyAlignment="1">
      <alignment horizontal="center" vertical="center"/>
    </xf>
    <xf numFmtId="43" fontId="1" fillId="0" borderId="0" xfId="48" applyFont="1"/>
    <xf numFmtId="0" fontId="0" fillId="0" borderId="0" xfId="0" applyAlignment="1">
      <alignment horizontal="center"/>
    </xf>
    <xf numFmtId="0" fontId="0" fillId="0" borderId="0" xfId="0" applyAlignment="1">
      <alignment horizontal="center" wrapText="1"/>
    </xf>
    <xf numFmtId="169" fontId="28" fillId="0" borderId="11" xfId="32" applyNumberFormat="1" applyFont="1" applyFill="1" applyBorder="1" applyAlignment="1">
      <alignment horizontal="left" vertical="center" wrapText="1"/>
    </xf>
    <xf numFmtId="169" fontId="28" fillId="0" borderId="31" xfId="32" applyNumberFormat="1" applyFont="1" applyFill="1" applyBorder="1" applyAlignment="1">
      <alignment horizontal="left" vertical="center" wrapText="1"/>
    </xf>
    <xf numFmtId="169" fontId="28" fillId="0" borderId="34" xfId="32" applyNumberFormat="1" applyFont="1" applyFill="1" applyBorder="1" applyAlignment="1">
      <alignment horizontal="left" vertical="center" wrapText="1"/>
    </xf>
    <xf numFmtId="169" fontId="28" fillId="0" borderId="11" xfId="32" applyNumberFormat="1" applyFont="1" applyFill="1" applyBorder="1" applyAlignment="1">
      <alignment horizontal="center" vertical="center" wrapText="1"/>
    </xf>
    <xf numFmtId="169" fontId="28" fillId="0" borderId="34" xfId="32" applyNumberFormat="1" applyFont="1" applyFill="1" applyBorder="1" applyAlignment="1">
      <alignment horizontal="center" vertical="center" wrapText="1"/>
    </xf>
    <xf numFmtId="169" fontId="28" fillId="0" borderId="45" xfId="32" applyNumberFormat="1" applyFont="1" applyFill="1" applyBorder="1" applyAlignment="1">
      <alignment horizontal="center" vertical="center" wrapText="1"/>
    </xf>
    <xf numFmtId="169" fontId="28" fillId="0" borderId="46" xfId="32" applyNumberFormat="1" applyFont="1" applyFill="1" applyBorder="1" applyAlignment="1">
      <alignment horizontal="center" vertical="center" wrapText="1"/>
    </xf>
    <xf numFmtId="0" fontId="30" fillId="0" borderId="37" xfId="36" applyFont="1" applyFill="1" applyBorder="1" applyAlignment="1">
      <alignment horizontal="center" vertical="center" wrapText="1"/>
    </xf>
    <xf numFmtId="0" fontId="30" fillId="0" borderId="25" xfId="36" applyFont="1" applyFill="1" applyBorder="1" applyAlignment="1">
      <alignment horizontal="center" vertical="center" wrapText="1"/>
    </xf>
    <xf numFmtId="0" fontId="30" fillId="0" borderId="29" xfId="36" applyFont="1" applyFill="1" applyBorder="1" applyAlignment="1">
      <alignment horizontal="center" vertical="center" wrapText="1"/>
    </xf>
    <xf numFmtId="0" fontId="30" fillId="0" borderId="24" xfId="36" applyFont="1" applyFill="1" applyBorder="1" applyAlignment="1">
      <alignment horizontal="center" vertical="center" wrapText="1"/>
    </xf>
    <xf numFmtId="1" fontId="25" fillId="33" borderId="11" xfId="36" applyNumberFormat="1" applyFont="1" applyFill="1" applyBorder="1" applyAlignment="1">
      <alignment horizontal="center" vertical="center" wrapText="1"/>
    </xf>
    <xf numFmtId="1" fontId="25" fillId="33" borderId="28" xfId="36" applyNumberFormat="1" applyFont="1" applyFill="1" applyBorder="1" applyAlignment="1">
      <alignment horizontal="center" vertical="center" wrapText="1"/>
    </xf>
    <xf numFmtId="0" fontId="0" fillId="0" borderId="6" xfId="0" applyBorder="1" applyAlignment="1">
      <alignment horizontal="center"/>
    </xf>
    <xf numFmtId="0" fontId="0" fillId="0" borderId="43" xfId="0" applyFont="1" applyBorder="1" applyAlignment="1">
      <alignment horizontal="center"/>
    </xf>
    <xf numFmtId="0" fontId="0" fillId="0" borderId="43" xfId="0" applyBorder="1" applyAlignment="1">
      <alignment horizontal="center"/>
    </xf>
    <xf numFmtId="0" fontId="0" fillId="0" borderId="0" xfId="0" applyFont="1" applyAlignment="1">
      <alignment horizontal="center"/>
    </xf>
    <xf numFmtId="0" fontId="25" fillId="0" borderId="0" xfId="36" applyFont="1" applyFill="1" applyBorder="1" applyAlignment="1">
      <alignment horizontal="center" vertical="center"/>
    </xf>
    <xf numFmtId="0" fontId="6" fillId="0" borderId="0" xfId="36" applyFont="1" applyFill="1" applyBorder="1" applyAlignment="1">
      <alignment horizontal="center" wrapText="1"/>
    </xf>
    <xf numFmtId="0" fontId="28" fillId="0" borderId="32" xfId="36" applyFont="1" applyFill="1" applyBorder="1" applyAlignment="1">
      <alignment horizontal="left"/>
    </xf>
    <xf numFmtId="0" fontId="28" fillId="0" borderId="33" xfId="36" applyFont="1" applyFill="1" applyBorder="1" applyAlignment="1">
      <alignment horizontal="left"/>
    </xf>
    <xf numFmtId="0" fontId="28" fillId="0" borderId="30" xfId="36" applyFont="1" applyFill="1" applyBorder="1" applyAlignment="1">
      <alignment horizontal="left"/>
    </xf>
    <xf numFmtId="0" fontId="28" fillId="0" borderId="31" xfId="36" applyFont="1" applyFill="1" applyBorder="1" applyAlignment="1">
      <alignment horizontal="left"/>
    </xf>
    <xf numFmtId="0" fontId="28" fillId="0" borderId="28" xfId="36" applyFont="1" applyFill="1" applyBorder="1" applyAlignment="1">
      <alignment horizontal="left"/>
    </xf>
    <xf numFmtId="0" fontId="4" fillId="0" borderId="30" xfId="36" applyFont="1" applyFill="1" applyBorder="1" applyAlignment="1">
      <alignment horizontal="left" vertical="center"/>
    </xf>
    <xf numFmtId="0" fontId="4" fillId="0" borderId="31" xfId="36" applyFont="1" applyFill="1" applyBorder="1" applyAlignment="1">
      <alignment horizontal="left" vertical="center"/>
    </xf>
    <xf numFmtId="0" fontId="4" fillId="0" borderId="28" xfId="36" applyFont="1" applyFill="1" applyBorder="1" applyAlignment="1">
      <alignment horizontal="left" vertical="center"/>
    </xf>
    <xf numFmtId="169" fontId="30" fillId="0" borderId="38" xfId="32" applyNumberFormat="1" applyFont="1" applyFill="1" applyBorder="1" applyAlignment="1">
      <alignment horizontal="center" vertical="center" wrapText="1"/>
    </xf>
    <xf numFmtId="169" fontId="30" fillId="0" borderId="39" xfId="32" applyNumberFormat="1" applyFont="1" applyFill="1" applyBorder="1" applyAlignment="1">
      <alignment horizontal="center" vertical="center" wrapText="1"/>
    </xf>
    <xf numFmtId="3" fontId="30" fillId="0" borderId="29" xfId="36" applyNumberFormat="1" applyFont="1" applyFill="1" applyBorder="1" applyAlignment="1">
      <alignment horizontal="center" vertical="center" wrapText="1"/>
    </xf>
    <xf numFmtId="3" fontId="30" fillId="0" borderId="24" xfId="36" applyNumberFormat="1" applyFont="1" applyFill="1" applyBorder="1" applyAlignment="1">
      <alignment horizontal="center" vertical="center" wrapText="1"/>
    </xf>
    <xf numFmtId="3" fontId="30" fillId="0" borderId="29" xfId="32" applyNumberFormat="1" applyFont="1" applyFill="1" applyBorder="1" applyAlignment="1">
      <alignment horizontal="center" vertical="center" wrapText="1"/>
    </xf>
    <xf numFmtId="3" fontId="30" fillId="0" borderId="24" xfId="32" applyNumberFormat="1" applyFont="1" applyFill="1" applyBorder="1" applyAlignment="1">
      <alignment horizontal="center" vertical="center" wrapText="1"/>
    </xf>
    <xf numFmtId="169" fontId="30" fillId="0" borderId="44" xfId="32" applyNumberFormat="1" applyFont="1" applyFill="1" applyBorder="1" applyAlignment="1">
      <alignment horizontal="center" vertical="center" wrapText="1"/>
    </xf>
    <xf numFmtId="169" fontId="30" fillId="0" borderId="26" xfId="32" applyNumberFormat="1" applyFont="1" applyFill="1" applyBorder="1" applyAlignment="1">
      <alignment horizontal="center" vertical="center" wrapText="1"/>
    </xf>
    <xf numFmtId="0" fontId="4" fillId="0" borderId="30" xfId="36" applyFont="1" applyFill="1" applyBorder="1" applyAlignment="1">
      <alignment horizontal="left"/>
    </xf>
    <xf numFmtId="0" fontId="4" fillId="0" borderId="31" xfId="36" applyFont="1" applyFill="1" applyBorder="1" applyAlignment="1">
      <alignment horizontal="left"/>
    </xf>
    <xf numFmtId="0" fontId="4" fillId="0" borderId="28" xfId="36" applyFont="1" applyFill="1" applyBorder="1" applyAlignment="1">
      <alignment horizontal="left"/>
    </xf>
    <xf numFmtId="1" fontId="9" fillId="33" borderId="11" xfId="36" applyNumberFormat="1" applyFont="1" applyFill="1" applyBorder="1" applyAlignment="1">
      <alignment horizontal="center" vertical="center" wrapText="1"/>
    </xf>
    <xf numFmtId="1" fontId="9" fillId="33" borderId="28" xfId="36" applyNumberFormat="1" applyFont="1" applyFill="1" applyBorder="1" applyAlignment="1">
      <alignment horizontal="center" vertical="center" wrapText="1"/>
    </xf>
    <xf numFmtId="1" fontId="6" fillId="33" borderId="11" xfId="36" applyNumberFormat="1" applyFont="1" applyFill="1" applyBorder="1" applyAlignment="1">
      <alignment horizontal="center" vertical="center" wrapText="1"/>
    </xf>
    <xf numFmtId="1" fontId="6" fillId="33" borderId="28" xfId="36" applyNumberFormat="1" applyFont="1" applyFill="1" applyBorder="1" applyAlignment="1">
      <alignment horizontal="center" vertical="center" wrapText="1"/>
    </xf>
    <xf numFmtId="169" fontId="28" fillId="0" borderId="35" xfId="32" applyNumberFormat="1" applyFont="1" applyFill="1" applyBorder="1" applyAlignment="1">
      <alignment horizontal="center" vertical="center" wrapText="1"/>
    </xf>
    <xf numFmtId="169" fontId="28" fillId="0" borderId="36" xfId="32" applyNumberFormat="1" applyFont="1" applyFill="1" applyBorder="1" applyAlignment="1">
      <alignment horizontal="center" vertical="center" wrapText="1"/>
    </xf>
    <xf numFmtId="3" fontId="53" fillId="0" borderId="29" xfId="36" applyNumberFormat="1" applyFont="1" applyFill="1" applyBorder="1" applyAlignment="1">
      <alignment horizontal="center" vertical="center" wrapText="1"/>
    </xf>
    <xf numFmtId="3" fontId="53" fillId="0" borderId="24" xfId="36" applyNumberFormat="1" applyFont="1" applyFill="1" applyBorder="1" applyAlignment="1">
      <alignment horizontal="center" vertical="center" wrapText="1"/>
    </xf>
    <xf numFmtId="3" fontId="30" fillId="0" borderId="40" xfId="32" applyNumberFormat="1" applyFont="1" applyFill="1" applyBorder="1" applyAlignment="1">
      <alignment horizontal="center" vertical="center" wrapText="1"/>
    </xf>
    <xf numFmtId="3" fontId="30" fillId="0" borderId="41" xfId="32" applyNumberFormat="1" applyFont="1" applyFill="1" applyBorder="1" applyAlignment="1">
      <alignment horizontal="center" vertical="center" wrapText="1"/>
    </xf>
    <xf numFmtId="169" fontId="30" fillId="0" borderId="42" xfId="32" applyNumberFormat="1" applyFont="1" applyFill="1" applyBorder="1" applyAlignment="1">
      <alignment horizontal="center" vertical="center" wrapText="1"/>
    </xf>
    <xf numFmtId="169" fontId="30" fillId="0" borderId="15" xfId="32" applyNumberFormat="1" applyFont="1" applyFill="1" applyBorder="1" applyAlignment="1">
      <alignment horizontal="center" vertical="center" wrapText="1"/>
    </xf>
    <xf numFmtId="1" fontId="7" fillId="33" borderId="11" xfId="36" applyNumberFormat="1" applyFont="1" applyFill="1" applyBorder="1" applyAlignment="1">
      <alignment horizontal="center" vertical="center" wrapText="1"/>
    </xf>
    <xf numFmtId="1" fontId="7" fillId="33" borderId="28" xfId="36" applyNumberFormat="1" applyFont="1" applyFill="1" applyBorder="1" applyAlignment="1">
      <alignment horizontal="center" vertical="center" wrapText="1"/>
    </xf>
    <xf numFmtId="1" fontId="32" fillId="33" borderId="11" xfId="36" applyNumberFormat="1" applyFont="1" applyFill="1" applyBorder="1" applyAlignment="1">
      <alignment horizontal="center" vertical="center" wrapText="1"/>
    </xf>
    <xf numFmtId="1" fontId="32" fillId="33" borderId="28" xfId="36" applyNumberFormat="1" applyFont="1" applyFill="1" applyBorder="1" applyAlignment="1">
      <alignment horizontal="center" vertical="center" wrapText="1"/>
    </xf>
    <xf numFmtId="0" fontId="4" fillId="0" borderId="32" xfId="36" applyFont="1" applyFill="1" applyBorder="1" applyAlignment="1">
      <alignment horizontal="left"/>
    </xf>
    <xf numFmtId="0" fontId="4" fillId="0" borderId="33" xfId="36" applyFont="1" applyFill="1" applyBorder="1" applyAlignment="1">
      <alignment horizontal="left"/>
    </xf>
    <xf numFmtId="169" fontId="4" fillId="0" borderId="11" xfId="32" applyNumberFormat="1" applyFont="1" applyFill="1" applyBorder="1" applyAlignment="1">
      <alignment horizontal="left" vertical="center" wrapText="1"/>
    </xf>
    <xf numFmtId="169" fontId="4" fillId="0" borderId="31" xfId="32" applyNumberFormat="1" applyFont="1" applyFill="1" applyBorder="1" applyAlignment="1">
      <alignment horizontal="left" vertical="center" wrapText="1"/>
    </xf>
    <xf numFmtId="169" fontId="4" fillId="0" borderId="34" xfId="32" applyNumberFormat="1" applyFont="1" applyFill="1" applyBorder="1" applyAlignment="1">
      <alignment horizontal="left" vertical="center" wrapText="1"/>
    </xf>
    <xf numFmtId="169" fontId="4" fillId="0" borderId="11" xfId="32" applyNumberFormat="1" applyFont="1" applyFill="1" applyBorder="1" applyAlignment="1">
      <alignment horizontal="center" vertical="center" wrapText="1"/>
    </xf>
    <xf numFmtId="169" fontId="4" fillId="0" borderId="34" xfId="32" applyNumberFormat="1" applyFont="1" applyFill="1" applyBorder="1" applyAlignment="1">
      <alignment horizontal="center" vertical="center" wrapText="1"/>
    </xf>
    <xf numFmtId="0" fontId="18" fillId="0" borderId="0" xfId="0" applyFont="1" applyAlignment="1">
      <alignment horizontal="center" vertical="center"/>
    </xf>
    <xf numFmtId="169" fontId="4" fillId="0" borderId="35" xfId="32" applyNumberFormat="1" applyFont="1" applyFill="1" applyBorder="1" applyAlignment="1">
      <alignment horizontal="center" vertical="center" wrapText="1"/>
    </xf>
    <xf numFmtId="169" fontId="4" fillId="0" borderId="36" xfId="32" applyNumberFormat="1" applyFont="1" applyFill="1" applyBorder="1" applyAlignment="1">
      <alignment horizontal="center" vertical="center" wrapText="1"/>
    </xf>
    <xf numFmtId="0" fontId="9" fillId="0" borderId="0" xfId="36" applyFont="1" applyFill="1" applyBorder="1" applyAlignment="1">
      <alignment horizontal="center" vertical="center"/>
    </xf>
    <xf numFmtId="0" fontId="0" fillId="0" borderId="6" xfId="0" applyFill="1" applyBorder="1" applyAlignment="1">
      <alignment horizontal="center"/>
    </xf>
    <xf numFmtId="1" fontId="6" fillId="33" borderId="45" xfId="36" applyNumberFormat="1" applyFont="1" applyFill="1" applyBorder="1" applyAlignment="1">
      <alignment horizontal="center" vertical="center" wrapText="1"/>
    </xf>
    <xf numFmtId="1" fontId="6" fillId="33" borderId="47" xfId="36" applyNumberFormat="1" applyFont="1" applyFill="1" applyBorder="1" applyAlignment="1">
      <alignment horizontal="center" vertical="center" wrapText="1"/>
    </xf>
    <xf numFmtId="169" fontId="4" fillId="0" borderId="45" xfId="32" applyNumberFormat="1" applyFont="1" applyFill="1" applyBorder="1" applyAlignment="1">
      <alignment horizontal="center" vertical="center" wrapText="1"/>
    </xf>
    <xf numFmtId="169" fontId="4" fillId="0" borderId="46" xfId="32" applyNumberFormat="1" applyFont="1" applyFill="1" applyBorder="1" applyAlignment="1">
      <alignment horizontal="center" vertical="center" wrapText="1"/>
    </xf>
    <xf numFmtId="0" fontId="0" fillId="0" borderId="0" xfId="0" applyBorder="1" applyAlignment="1">
      <alignment horizontal="center"/>
    </xf>
    <xf numFmtId="169" fontId="5" fillId="0" borderId="38" xfId="32" applyNumberFormat="1" applyFont="1" applyFill="1" applyBorder="1" applyAlignment="1">
      <alignment horizontal="center" vertical="center" wrapText="1"/>
    </xf>
    <xf numFmtId="169" fontId="5" fillId="0" borderId="39" xfId="32" applyNumberFormat="1" applyFont="1" applyFill="1" applyBorder="1" applyAlignment="1">
      <alignment horizontal="center" vertical="center" wrapText="1"/>
    </xf>
    <xf numFmtId="3" fontId="5" fillId="0" borderId="29" xfId="36" applyNumberFormat="1" applyFont="1" applyFill="1" applyBorder="1" applyAlignment="1">
      <alignment horizontal="center" vertical="center" wrapText="1"/>
    </xf>
    <xf numFmtId="3" fontId="5" fillId="0" borderId="24" xfId="36" applyNumberFormat="1" applyFont="1" applyFill="1" applyBorder="1" applyAlignment="1">
      <alignment horizontal="center" vertical="center" wrapText="1"/>
    </xf>
    <xf numFmtId="3" fontId="5" fillId="0" borderId="29" xfId="32" applyNumberFormat="1" applyFont="1" applyFill="1" applyBorder="1" applyAlignment="1">
      <alignment horizontal="center" vertical="center" wrapText="1"/>
    </xf>
    <xf numFmtId="3" fontId="5" fillId="0" borderId="24" xfId="32" applyNumberFormat="1" applyFont="1" applyFill="1" applyBorder="1" applyAlignment="1">
      <alignment horizontal="center" vertical="center" wrapText="1"/>
    </xf>
    <xf numFmtId="0" fontId="5" fillId="0" borderId="29" xfId="36" applyFont="1" applyFill="1" applyBorder="1" applyAlignment="1">
      <alignment horizontal="center" vertical="center" wrapText="1"/>
    </xf>
    <xf numFmtId="0" fontId="5" fillId="0" borderId="24" xfId="36" applyFont="1" applyFill="1" applyBorder="1" applyAlignment="1">
      <alignment horizontal="center" vertical="center" wrapText="1"/>
    </xf>
    <xf numFmtId="169" fontId="5" fillId="0" borderId="44" xfId="32" applyNumberFormat="1" applyFont="1" applyFill="1" applyBorder="1" applyAlignment="1">
      <alignment horizontal="center" vertical="center" wrapText="1"/>
    </xf>
    <xf numFmtId="169" fontId="5" fillId="0" borderId="26" xfId="32" applyNumberFormat="1" applyFont="1" applyFill="1" applyBorder="1" applyAlignment="1">
      <alignment horizontal="center" vertical="center" wrapText="1"/>
    </xf>
    <xf numFmtId="0" fontId="5" fillId="0" borderId="37" xfId="36" applyFont="1" applyFill="1" applyBorder="1" applyAlignment="1">
      <alignment horizontal="center" vertical="center" wrapText="1"/>
    </xf>
    <xf numFmtId="0" fontId="5" fillId="0" borderId="25" xfId="36" applyFont="1" applyFill="1" applyBorder="1" applyAlignment="1">
      <alignment horizontal="center" vertical="center" wrapText="1"/>
    </xf>
    <xf numFmtId="0" fontId="18" fillId="0" borderId="0" xfId="0" applyFont="1" applyAlignment="1">
      <alignment horizontal="center"/>
    </xf>
    <xf numFmtId="0" fontId="4" fillId="0" borderId="63" xfId="36" applyFont="1" applyBorder="1" applyAlignment="1">
      <alignment horizontal="left"/>
    </xf>
    <xf numFmtId="0" fontId="4" fillId="0" borderId="43" xfId="36" applyFont="1" applyBorder="1" applyAlignment="1">
      <alignment horizontal="left"/>
    </xf>
    <xf numFmtId="0" fontId="25" fillId="0" borderId="0" xfId="36" applyFont="1" applyAlignment="1">
      <alignment horizontal="center" vertical="center"/>
    </xf>
    <xf numFmtId="0" fontId="6" fillId="0" borderId="0" xfId="36" applyFont="1" applyAlignment="1">
      <alignment horizontal="center" wrapText="1"/>
    </xf>
    <xf numFmtId="0" fontId="6" fillId="0" borderId="0" xfId="36" applyFont="1" applyAlignment="1">
      <alignment horizontal="center"/>
    </xf>
    <xf numFmtId="0" fontId="4" fillId="0" borderId="61" xfId="36" applyFont="1" applyBorder="1" applyAlignment="1">
      <alignment horizontal="left"/>
    </xf>
    <xf numFmtId="0" fontId="4" fillId="0" borderId="12" xfId="36" applyFont="1" applyBorder="1" applyAlignment="1">
      <alignment horizontal="left"/>
    </xf>
    <xf numFmtId="0" fontId="4" fillId="0" borderId="38" xfId="36" applyFont="1" applyBorder="1" applyAlignment="1">
      <alignment horizontal="left"/>
    </xf>
    <xf numFmtId="0" fontId="4" fillId="0" borderId="17" xfId="36" applyFont="1" applyBorder="1" applyAlignment="1">
      <alignment horizontal="left"/>
    </xf>
    <xf numFmtId="0" fontId="4" fillId="0" borderId="18" xfId="36" applyFont="1" applyBorder="1" applyAlignment="1">
      <alignment horizontal="left"/>
    </xf>
    <xf numFmtId="0" fontId="4" fillId="0" borderId="30" xfId="36" applyFont="1" applyBorder="1" applyAlignment="1">
      <alignment horizontal="left" vertical="center"/>
    </xf>
    <xf numFmtId="0" fontId="4" fillId="0" borderId="43" xfId="36" applyFont="1" applyBorder="1" applyAlignment="1">
      <alignment horizontal="left" vertical="center"/>
    </xf>
    <xf numFmtId="169" fontId="4" fillId="0" borderId="65" xfId="51" applyNumberFormat="1" applyFont="1" applyFill="1" applyBorder="1" applyAlignment="1">
      <alignment horizontal="left" vertical="center" wrapText="1"/>
    </xf>
    <xf numFmtId="169" fontId="4" fillId="0" borderId="24" xfId="51" applyNumberFormat="1" applyFont="1" applyFill="1" applyBorder="1" applyAlignment="1">
      <alignment horizontal="left" vertical="center" wrapText="1"/>
    </xf>
    <xf numFmtId="169" fontId="4" fillId="0" borderId="26" xfId="51" applyNumberFormat="1" applyFont="1" applyFill="1" applyBorder="1" applyAlignment="1">
      <alignment horizontal="left" vertical="center" wrapText="1"/>
    </xf>
    <xf numFmtId="169" fontId="4" fillId="0" borderId="5" xfId="51" applyNumberFormat="1" applyFont="1" applyFill="1" applyBorder="1" applyAlignment="1">
      <alignment horizontal="center" vertical="center" wrapText="1"/>
    </xf>
    <xf numFmtId="169" fontId="4" fillId="0" borderId="19" xfId="51" applyNumberFormat="1" applyFont="1" applyFill="1" applyBorder="1" applyAlignment="1">
      <alignment horizontal="center" vertical="center" wrapText="1"/>
    </xf>
    <xf numFmtId="169" fontId="4" fillId="0" borderId="45" xfId="51" applyNumberFormat="1" applyFont="1" applyFill="1" applyBorder="1" applyAlignment="1">
      <alignment horizontal="center" vertical="center" wrapText="1"/>
    </xf>
    <xf numFmtId="169" fontId="4" fillId="0" borderId="46" xfId="51" applyNumberFormat="1" applyFont="1" applyFill="1" applyBorder="1" applyAlignment="1">
      <alignment horizontal="center" vertical="center" wrapText="1"/>
    </xf>
    <xf numFmtId="0" fontId="61" fillId="0" borderId="37" xfId="36" applyFont="1" applyBorder="1" applyAlignment="1">
      <alignment horizontal="center" vertical="center" wrapText="1"/>
    </xf>
    <xf numFmtId="0" fontId="61" fillId="0" borderId="66" xfId="36" applyFont="1" applyBorder="1" applyAlignment="1">
      <alignment horizontal="center" vertical="center" wrapText="1"/>
    </xf>
    <xf numFmtId="0" fontId="61" fillId="0" borderId="12" xfId="36" applyFont="1" applyBorder="1" applyAlignment="1">
      <alignment horizontal="center" vertical="center" wrapText="1"/>
    </xf>
    <xf numFmtId="0" fontId="61" fillId="0" borderId="9" xfId="36" applyFont="1" applyBorder="1" applyAlignment="1">
      <alignment horizontal="center" vertical="center" wrapText="1"/>
    </xf>
    <xf numFmtId="169" fontId="61" fillId="0" borderId="12" xfId="51" applyNumberFormat="1" applyFont="1" applyFill="1" applyBorder="1" applyAlignment="1">
      <alignment horizontal="center" vertical="center" wrapText="1"/>
    </xf>
    <xf numFmtId="3" fontId="61" fillId="0" borderId="12" xfId="36" applyNumberFormat="1" applyFont="1" applyBorder="1" applyAlignment="1">
      <alignment horizontal="center" vertical="center" wrapText="1"/>
    </xf>
    <xf numFmtId="3" fontId="61" fillId="0" borderId="9" xfId="36" applyNumberFormat="1" applyFont="1" applyBorder="1" applyAlignment="1">
      <alignment horizontal="center" vertical="center" wrapText="1"/>
    </xf>
    <xf numFmtId="3" fontId="61" fillId="0" borderId="38" xfId="51" applyNumberFormat="1" applyFont="1" applyFill="1" applyBorder="1" applyAlignment="1">
      <alignment horizontal="center" vertical="center" wrapText="1"/>
    </xf>
    <xf numFmtId="3" fontId="61" fillId="0" borderId="35" xfId="51" applyNumberFormat="1" applyFont="1" applyFill="1" applyBorder="1" applyAlignment="1">
      <alignment horizontal="center" vertical="center" wrapText="1"/>
    </xf>
    <xf numFmtId="169" fontId="61" fillId="0" borderId="42" xfId="51" applyNumberFormat="1" applyFont="1" applyFill="1" applyBorder="1" applyAlignment="1">
      <alignment horizontal="center" vertical="center"/>
    </xf>
    <xf numFmtId="169" fontId="61" fillId="0" borderId="15" xfId="51" applyNumberFormat="1" applyFont="1" applyFill="1" applyBorder="1" applyAlignment="1">
      <alignment horizontal="center" vertical="center"/>
    </xf>
    <xf numFmtId="0" fontId="2" fillId="0" borderId="0" xfId="50" applyAlignment="1">
      <alignment horizontal="center" vertical="center"/>
    </xf>
    <xf numFmtId="0" fontId="2" fillId="0" borderId="0" xfId="50" applyAlignment="1">
      <alignment horizontal="center" vertical="center" wrapText="1"/>
    </xf>
    <xf numFmtId="1" fontId="6" fillId="43" borderId="60" xfId="36" applyNumberFormat="1" applyFont="1" applyFill="1" applyBorder="1" applyAlignment="1">
      <alignment horizontal="center" vertical="center" wrapText="1"/>
    </xf>
    <xf numFmtId="1" fontId="6" fillId="43" borderId="67" xfId="36" applyNumberFormat="1" applyFont="1" applyFill="1" applyBorder="1" applyAlignment="1">
      <alignment horizontal="center" vertical="center" wrapText="1"/>
    </xf>
    <xf numFmtId="0" fontId="2" fillId="0" borderId="6" xfId="50" applyBorder="1" applyAlignment="1">
      <alignment horizontal="center"/>
    </xf>
    <xf numFmtId="0" fontId="2" fillId="0" borderId="43" xfId="50" applyBorder="1" applyAlignment="1">
      <alignment horizontal="center"/>
    </xf>
    <xf numFmtId="0" fontId="2" fillId="0" borderId="0" xfId="50" applyAlignment="1">
      <alignment horizontal="center"/>
    </xf>
    <xf numFmtId="0" fontId="2" fillId="0" borderId="0" xfId="54" applyAlignment="1">
      <alignment horizontal="center"/>
    </xf>
    <xf numFmtId="0" fontId="2" fillId="0" borderId="6" xfId="54" applyBorder="1" applyAlignment="1">
      <alignment horizontal="center"/>
    </xf>
    <xf numFmtId="0" fontId="2" fillId="0" borderId="43" xfId="54" applyBorder="1" applyAlignment="1">
      <alignment horizontal="center"/>
    </xf>
    <xf numFmtId="169" fontId="61" fillId="0" borderId="42" xfId="51" applyNumberFormat="1" applyFont="1" applyFill="1" applyBorder="1" applyAlignment="1">
      <alignment horizontal="center" vertical="center" wrapText="1"/>
    </xf>
    <xf numFmtId="169" fontId="61" fillId="0" borderId="15" xfId="51" applyNumberFormat="1" applyFont="1" applyFill="1" applyBorder="1" applyAlignment="1">
      <alignment horizontal="center" vertical="center" wrapText="1"/>
    </xf>
    <xf numFmtId="0" fontId="2" fillId="0" borderId="0" xfId="54" applyAlignment="1">
      <alignment horizontal="center" vertical="center"/>
    </xf>
    <xf numFmtId="0" fontId="2" fillId="0" borderId="0" xfId="54" applyAlignment="1">
      <alignment horizontal="center" vertical="center" wrapText="1"/>
    </xf>
    <xf numFmtId="0" fontId="2" fillId="0" borderId="0" xfId="55" applyAlignment="1">
      <alignment horizontal="center"/>
    </xf>
    <xf numFmtId="0" fontId="2" fillId="0" borderId="6" xfId="55" applyBorder="1" applyAlignment="1">
      <alignment horizontal="center"/>
    </xf>
    <xf numFmtId="0" fontId="2" fillId="0" borderId="43" xfId="55" applyBorder="1" applyAlignment="1">
      <alignment horizontal="center"/>
    </xf>
    <xf numFmtId="169" fontId="4" fillId="0" borderId="35" xfId="51" applyNumberFormat="1" applyFont="1" applyFill="1" applyBorder="1" applyAlignment="1">
      <alignment horizontal="center" vertical="center" wrapText="1"/>
    </xf>
    <xf numFmtId="169" fontId="4" fillId="0" borderId="36" xfId="51" applyNumberFormat="1" applyFont="1" applyFill="1" applyBorder="1" applyAlignment="1">
      <alignment horizontal="center" vertical="center" wrapText="1"/>
    </xf>
    <xf numFmtId="0" fontId="2" fillId="0" borderId="0" xfId="55" applyAlignment="1">
      <alignment horizontal="center" vertical="center"/>
    </xf>
    <xf numFmtId="0" fontId="2" fillId="0" borderId="0" xfId="55" applyAlignment="1">
      <alignment horizontal="center" vertical="center" wrapText="1"/>
    </xf>
    <xf numFmtId="0" fontId="25" fillId="0" borderId="0" xfId="36" applyFont="1" applyAlignment="1">
      <alignment horizontal="center" vertical="top"/>
    </xf>
    <xf numFmtId="0" fontId="4" fillId="0" borderId="17" xfId="36" applyFont="1" applyBorder="1" applyAlignment="1">
      <alignment horizontal="left" vertical="center"/>
    </xf>
    <xf numFmtId="0" fontId="4" fillId="0" borderId="18" xfId="36" applyFont="1" applyBorder="1" applyAlignment="1">
      <alignment horizontal="left" vertical="center"/>
    </xf>
    <xf numFmtId="0" fontId="2" fillId="0" borderId="0" xfId="56" applyAlignment="1">
      <alignment horizontal="center"/>
    </xf>
    <xf numFmtId="0" fontId="2" fillId="0" borderId="6" xfId="56" applyBorder="1" applyAlignment="1">
      <alignment horizontal="center"/>
    </xf>
    <xf numFmtId="0" fontId="2" fillId="0" borderId="43" xfId="56" applyBorder="1" applyAlignment="1">
      <alignment horizontal="center"/>
    </xf>
    <xf numFmtId="0" fontId="61" fillId="0" borderId="23" xfId="36" applyFont="1" applyBorder="1" applyAlignment="1">
      <alignment horizontal="center" vertical="center" wrapText="1"/>
    </xf>
    <xf numFmtId="0" fontId="61" fillId="0" borderId="18" xfId="36" applyFont="1" applyBorder="1" applyAlignment="1">
      <alignment horizontal="center" vertical="center" wrapText="1"/>
    </xf>
    <xf numFmtId="3" fontId="61" fillId="0" borderId="18" xfId="36" applyNumberFormat="1" applyFont="1" applyBorder="1" applyAlignment="1">
      <alignment horizontal="center" vertical="center" wrapText="1"/>
    </xf>
    <xf numFmtId="3" fontId="61" fillId="0" borderId="45" xfId="51" applyNumberFormat="1" applyFont="1" applyFill="1" applyBorder="1" applyAlignment="1">
      <alignment horizontal="center" vertical="center" wrapText="1"/>
    </xf>
    <xf numFmtId="169" fontId="61" fillId="0" borderId="74" xfId="51" applyNumberFormat="1" applyFont="1" applyFill="1" applyBorder="1" applyAlignment="1">
      <alignment horizontal="center" vertical="center" wrapText="1"/>
    </xf>
    <xf numFmtId="0" fontId="2" fillId="0" borderId="0" xfId="56" applyAlignment="1">
      <alignment horizontal="center" vertical="center"/>
    </xf>
    <xf numFmtId="0" fontId="2" fillId="0" borderId="0" xfId="56" applyAlignment="1">
      <alignment horizontal="center" vertical="center" wrapText="1"/>
    </xf>
    <xf numFmtId="1" fontId="6" fillId="43" borderId="12" xfId="36" applyNumberFormat="1" applyFont="1" applyFill="1" applyBorder="1" applyAlignment="1">
      <alignment horizontal="center" vertical="center" wrapText="1"/>
    </xf>
    <xf numFmtId="0" fontId="4" fillId="0" borderId="63" xfId="36" applyFont="1" applyBorder="1" applyAlignment="1">
      <alignment horizontal="left" vertical="center"/>
    </xf>
    <xf numFmtId="0" fontId="61" fillId="0" borderId="25" xfId="36" applyFont="1" applyBorder="1" applyAlignment="1">
      <alignment horizontal="center" vertical="center" wrapText="1"/>
    </xf>
    <xf numFmtId="0" fontId="61" fillId="0" borderId="8" xfId="36" applyFont="1" applyBorder="1" applyAlignment="1">
      <alignment horizontal="center" vertical="center" wrapText="1"/>
    </xf>
    <xf numFmtId="0" fontId="61" fillId="0" borderId="24" xfId="36" applyFont="1" applyBorder="1" applyAlignment="1">
      <alignment horizontal="center" vertical="center" wrapText="1"/>
    </xf>
    <xf numFmtId="169" fontId="61" fillId="0" borderId="24" xfId="51" applyNumberFormat="1" applyFont="1" applyFill="1" applyBorder="1" applyAlignment="1">
      <alignment horizontal="center" vertical="center" wrapText="1"/>
    </xf>
    <xf numFmtId="3" fontId="61" fillId="0" borderId="24" xfId="36" applyNumberFormat="1" applyFont="1" applyBorder="1" applyAlignment="1">
      <alignment horizontal="center" vertical="center" wrapText="1"/>
    </xf>
    <xf numFmtId="3" fontId="61" fillId="0" borderId="24" xfId="51" applyNumberFormat="1" applyFont="1" applyFill="1" applyBorder="1" applyAlignment="1">
      <alignment horizontal="center" vertical="center" wrapText="1"/>
    </xf>
    <xf numFmtId="3" fontId="61" fillId="0" borderId="9" xfId="51" applyNumberFormat="1" applyFont="1" applyFill="1" applyBorder="1" applyAlignment="1">
      <alignment horizontal="center" vertical="center" wrapText="1"/>
    </xf>
    <xf numFmtId="169" fontId="61" fillId="0" borderId="26" xfId="51" applyNumberFormat="1" applyFont="1" applyFill="1" applyBorder="1" applyAlignment="1">
      <alignment horizontal="center" vertical="center" wrapText="1"/>
    </xf>
    <xf numFmtId="169" fontId="61" fillId="0" borderId="27" xfId="51" applyNumberFormat="1" applyFont="1" applyFill="1" applyBorder="1" applyAlignment="1">
      <alignment horizontal="center" vertical="center" wrapText="1"/>
    </xf>
    <xf numFmtId="1" fontId="6" fillId="43" borderId="38" xfId="36" applyNumberFormat="1" applyFont="1" applyFill="1" applyBorder="1" applyAlignment="1">
      <alignment horizontal="center" vertical="center" wrapText="1"/>
    </xf>
    <xf numFmtId="1" fontId="6" fillId="43" borderId="39" xfId="36" applyNumberFormat="1" applyFont="1" applyFill="1" applyBorder="1" applyAlignment="1">
      <alignment horizontal="center" vertical="center" wrapText="1"/>
    </xf>
    <xf numFmtId="0" fontId="18" fillId="34" borderId="0" xfId="0" applyFont="1" applyFill="1" applyAlignment="1">
      <alignment horizontal="center" wrapText="1"/>
    </xf>
    <xf numFmtId="0" fontId="18" fillId="34" borderId="0" xfId="0" applyFont="1" applyFill="1" applyAlignment="1">
      <alignment horizontal="center"/>
    </xf>
    <xf numFmtId="0" fontId="18" fillId="36" borderId="60" xfId="0" applyFont="1" applyFill="1" applyBorder="1" applyAlignment="1">
      <alignment horizontal="center"/>
    </xf>
    <xf numFmtId="0" fontId="18" fillId="36" borderId="0" xfId="0" applyFont="1" applyFill="1" applyBorder="1" applyAlignment="1">
      <alignment horizontal="center"/>
    </xf>
    <xf numFmtId="0" fontId="0" fillId="0" borderId="18" xfId="0" applyBorder="1" applyAlignment="1">
      <alignment horizontal="left" vertical="center" wrapText="1"/>
    </xf>
    <xf numFmtId="0" fontId="0" fillId="0" borderId="24" xfId="0" applyBorder="1" applyAlignment="1">
      <alignment horizontal="left" vertical="center" wrapText="1"/>
    </xf>
    <xf numFmtId="164" fontId="0" fillId="35" borderId="18" xfId="48" applyNumberFormat="1" applyFont="1" applyFill="1" applyBorder="1" applyAlignment="1">
      <alignment horizontal="center" vertical="center" wrapText="1"/>
    </xf>
    <xf numFmtId="164" fontId="0" fillId="35" borderId="24" xfId="48" applyNumberFormat="1" applyFont="1" applyFill="1" applyBorder="1" applyAlignment="1">
      <alignment horizontal="center" vertical="center" wrapText="1"/>
    </xf>
    <xf numFmtId="166" fontId="0" fillId="42" borderId="18" xfId="48" applyNumberFormat="1" applyFont="1" applyFill="1" applyBorder="1" applyAlignment="1">
      <alignment horizontal="center" vertical="center" wrapText="1"/>
    </xf>
    <xf numFmtId="166" fontId="0" fillId="42" borderId="24" xfId="48" applyNumberFormat="1" applyFont="1" applyFill="1" applyBorder="1" applyAlignment="1">
      <alignment horizontal="center" vertical="center" wrapText="1"/>
    </xf>
    <xf numFmtId="0" fontId="18" fillId="0" borderId="6" xfId="0" applyFont="1" applyFill="1" applyBorder="1" applyAlignment="1">
      <alignment horizontal="center"/>
    </xf>
    <xf numFmtId="0" fontId="8" fillId="0" borderId="11" xfId="0" applyFont="1" applyBorder="1" applyAlignment="1">
      <alignment horizontal="center" vertical="center"/>
    </xf>
    <xf numFmtId="0" fontId="8" fillId="0" borderId="31" xfId="0" applyFont="1" applyBorder="1" applyAlignment="1">
      <alignment horizontal="center" vertical="center"/>
    </xf>
    <xf numFmtId="0" fontId="8" fillId="0" borderId="28" xfId="0" applyFont="1" applyBorder="1" applyAlignment="1">
      <alignment horizontal="center" vertical="center"/>
    </xf>
    <xf numFmtId="0" fontId="9" fillId="0" borderId="48" xfId="0" applyFont="1" applyBorder="1" applyAlignment="1">
      <alignment horizontal="center" vertical="center"/>
    </xf>
    <xf numFmtId="0" fontId="9" fillId="0" borderId="49" xfId="0" applyFont="1" applyBorder="1" applyAlignment="1">
      <alignment horizontal="center" vertical="center"/>
    </xf>
    <xf numFmtId="0" fontId="9" fillId="0" borderId="50" xfId="0" applyFont="1" applyBorder="1" applyAlignment="1">
      <alignment horizontal="center" vertical="center"/>
    </xf>
  </cellXfs>
  <cellStyles count="57">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Cálculo" xfId="19" builtinId="22" customBuiltin="1"/>
    <cellStyle name="Celda de comprobación" xfId="20" builtinId="23" customBuiltin="1"/>
    <cellStyle name="Celda vinculada" xfId="21" builtinId="24" customBuiltin="1"/>
    <cellStyle name="Encabezado 4" xfId="22" builtinId="19" customBuiltin="1"/>
    <cellStyle name="Énfasis1" xfId="23" builtinId="29" customBuiltin="1"/>
    <cellStyle name="Énfasis2" xfId="24" builtinId="33" customBuiltin="1"/>
    <cellStyle name="Énfasis3" xfId="25" builtinId="37" customBuiltin="1"/>
    <cellStyle name="Énfasis4" xfId="26" builtinId="41" customBuiltin="1"/>
    <cellStyle name="Énfasis5" xfId="27" builtinId="45" customBuiltin="1"/>
    <cellStyle name="Énfasis6" xfId="28" builtinId="49" customBuiltin="1"/>
    <cellStyle name="Entrada" xfId="29" builtinId="20" customBuiltin="1"/>
    <cellStyle name="Incorrecto" xfId="30" builtinId="27" customBuiltin="1"/>
    <cellStyle name="Millares" xfId="48" builtinId="3"/>
    <cellStyle name="Millares [0]" xfId="31" builtinId="6"/>
    <cellStyle name="Millares 10" xfId="32" xr:uid="{00000000-0005-0000-0000-00001F000000}"/>
    <cellStyle name="Millares 10 2" xfId="51" xr:uid="{C2434955-452A-474A-B2C9-12060D1479BB}"/>
    <cellStyle name="Millares 2 2 2" xfId="33" xr:uid="{00000000-0005-0000-0000-000020000000}"/>
    <cellStyle name="Millares 2 2 2 2" xfId="52" xr:uid="{CDB60C61-31C6-4849-834D-200ABF7C1B23}"/>
    <cellStyle name="Moneda [0]" xfId="49" builtinId="7"/>
    <cellStyle name="Neutral" xfId="34" builtinId="28" customBuiltin="1"/>
    <cellStyle name="Normal" xfId="0" builtinId="0" customBuiltin="1"/>
    <cellStyle name="Normal 10 2" xfId="35" xr:uid="{00000000-0005-0000-0000-000023000000}"/>
    <cellStyle name="Normal 14" xfId="36" xr:uid="{00000000-0005-0000-0000-000024000000}"/>
    <cellStyle name="Normal 2" xfId="47" xr:uid="{C8CD74EA-21E1-4B66-8E3D-6046125D7426}"/>
    <cellStyle name="Normal 2 2" xfId="53" xr:uid="{701B7EDC-A9AC-4307-87EB-C650B250563F}"/>
    <cellStyle name="Normal 2 3" xfId="54" xr:uid="{0D29E4F4-C63A-4898-88EF-5066CAEF273C}"/>
    <cellStyle name="Normal 3" xfId="37" xr:uid="{00000000-0005-0000-0000-000025000000}"/>
    <cellStyle name="Normal 4" xfId="50" xr:uid="{DB4A4A74-5DBA-4724-92F1-DC51F16D5227}"/>
    <cellStyle name="Normal 4 2" xfId="55" xr:uid="{A15A2253-D1EC-4656-96E0-0350C2848DDC}"/>
    <cellStyle name="Normal 5" xfId="56" xr:uid="{07DDF353-4B9C-4F0F-BAC2-52CC85AD321D}"/>
    <cellStyle name="Normal 5 2 2" xfId="38" xr:uid="{00000000-0005-0000-0000-000026000000}"/>
    <cellStyle name="Notas" xfId="39" builtinId="10" customBuiltin="1"/>
    <cellStyle name="Salida" xfId="40" builtinId="21" customBuiltin="1"/>
    <cellStyle name="Texto de advertencia" xfId="41" builtinId="11" customBuiltin="1"/>
    <cellStyle name="Texto explicativo" xfId="42" builtinId="53" customBuiltin="1"/>
    <cellStyle name="Título" xfId="43" builtinId="15" customBuiltin="1"/>
    <cellStyle name="Título 2" xfId="44" builtinId="17" customBuiltin="1"/>
    <cellStyle name="Título 3" xfId="45" builtinId="18" customBuiltin="1"/>
    <cellStyle name="Total" xfId="46"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3.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3.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3.png"/><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3.png"/><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3.png"/><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530678</xdr:colOff>
      <xdr:row>1</xdr:row>
      <xdr:rowOff>122465</xdr:rowOff>
    </xdr:from>
    <xdr:to>
      <xdr:col>0</xdr:col>
      <xdr:colOff>1587954</xdr:colOff>
      <xdr:row>4</xdr:row>
      <xdr:rowOff>88448</xdr:rowOff>
    </xdr:to>
    <xdr:pic>
      <xdr:nvPicPr>
        <xdr:cNvPr id="2" name="382 Imagen">
          <a:extLst>
            <a:ext uri="{FF2B5EF4-FFF2-40B4-BE49-F238E27FC236}">
              <a16:creationId xmlns:a16="http://schemas.microsoft.com/office/drawing/2014/main" id="{6683EE16-E41A-423D-BCCD-5E7D16A69A0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0678" y="122465"/>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511969</xdr:colOff>
      <xdr:row>1</xdr:row>
      <xdr:rowOff>107156</xdr:rowOff>
    </xdr:from>
    <xdr:to>
      <xdr:col>0</xdr:col>
      <xdr:colOff>1569245</xdr:colOff>
      <xdr:row>4</xdr:row>
      <xdr:rowOff>83344</xdr:rowOff>
    </xdr:to>
    <xdr:pic>
      <xdr:nvPicPr>
        <xdr:cNvPr id="2" name="382 Imagen">
          <a:extLst>
            <a:ext uri="{FF2B5EF4-FFF2-40B4-BE49-F238E27FC236}">
              <a16:creationId xmlns:a16="http://schemas.microsoft.com/office/drawing/2014/main" id="{6CE393CD-CE2B-48DE-AC40-A88061DB9C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1969" y="107156"/>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464344</xdr:colOff>
      <xdr:row>1</xdr:row>
      <xdr:rowOff>130968</xdr:rowOff>
    </xdr:from>
    <xdr:to>
      <xdr:col>0</xdr:col>
      <xdr:colOff>1521620</xdr:colOff>
      <xdr:row>4</xdr:row>
      <xdr:rowOff>107156</xdr:rowOff>
    </xdr:to>
    <xdr:pic>
      <xdr:nvPicPr>
        <xdr:cNvPr id="2" name="382 Imagen">
          <a:extLst>
            <a:ext uri="{FF2B5EF4-FFF2-40B4-BE49-F238E27FC236}">
              <a16:creationId xmlns:a16="http://schemas.microsoft.com/office/drawing/2014/main" id="{D14B4439-7113-464E-BE29-77C6E3ADEAB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4344" y="130968"/>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500063</xdr:colOff>
      <xdr:row>1</xdr:row>
      <xdr:rowOff>119062</xdr:rowOff>
    </xdr:from>
    <xdr:to>
      <xdr:col>0</xdr:col>
      <xdr:colOff>1557339</xdr:colOff>
      <xdr:row>4</xdr:row>
      <xdr:rowOff>95250</xdr:rowOff>
    </xdr:to>
    <xdr:pic>
      <xdr:nvPicPr>
        <xdr:cNvPr id="2" name="382 Imagen">
          <a:extLst>
            <a:ext uri="{FF2B5EF4-FFF2-40B4-BE49-F238E27FC236}">
              <a16:creationId xmlns:a16="http://schemas.microsoft.com/office/drawing/2014/main" id="{125A711B-4E8D-4EB0-BDA3-F8A2794BCAB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0063" y="119062"/>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535782</xdr:colOff>
      <xdr:row>1</xdr:row>
      <xdr:rowOff>130969</xdr:rowOff>
    </xdr:from>
    <xdr:to>
      <xdr:col>0</xdr:col>
      <xdr:colOff>1593058</xdr:colOff>
      <xdr:row>4</xdr:row>
      <xdr:rowOff>107157</xdr:rowOff>
    </xdr:to>
    <xdr:pic>
      <xdr:nvPicPr>
        <xdr:cNvPr id="2" name="382 Imagen">
          <a:extLst>
            <a:ext uri="{FF2B5EF4-FFF2-40B4-BE49-F238E27FC236}">
              <a16:creationId xmlns:a16="http://schemas.microsoft.com/office/drawing/2014/main" id="{DC630AAB-5D66-455B-B2D6-A0E68D8F679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5782" y="130969"/>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0</xdr:colOff>
      <xdr:row>22</xdr:row>
      <xdr:rowOff>0</xdr:rowOff>
    </xdr:from>
    <xdr:to>
      <xdr:col>3</xdr:col>
      <xdr:colOff>152400</xdr:colOff>
      <xdr:row>22</xdr:row>
      <xdr:rowOff>152400</xdr:rowOff>
    </xdr:to>
    <xdr:pic>
      <xdr:nvPicPr>
        <xdr:cNvPr id="2" name="form1:dtCompetencias:0:imgDelete" descr="Consultar Detalle Competencia">
          <a:hlinkClick xmlns:r="http://schemas.openxmlformats.org/officeDocument/2006/relationships" r:id=""/>
          <a:extLst>
            <a:ext uri="{FF2B5EF4-FFF2-40B4-BE49-F238E27FC236}">
              <a16:creationId xmlns:a16="http://schemas.microsoft.com/office/drawing/2014/main" id="{B131F6C9-D70E-4ADB-8031-C4245E8C35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 name="form1:dtCompetencias:1:imgDelete" descr="Consultar Detalle Competencia">
          <a:hlinkClick xmlns:r="http://schemas.openxmlformats.org/officeDocument/2006/relationships" r:id=""/>
          <a:extLst>
            <a:ext uri="{FF2B5EF4-FFF2-40B4-BE49-F238E27FC236}">
              <a16:creationId xmlns:a16="http://schemas.microsoft.com/office/drawing/2014/main" id="{41A690E7-DC06-4932-9CC9-E4AE020298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 name="form1:dtCompetencias:2:imgDelete" descr="Consultar Detalle Competencia">
          <a:hlinkClick xmlns:r="http://schemas.openxmlformats.org/officeDocument/2006/relationships" r:id=""/>
          <a:extLst>
            <a:ext uri="{FF2B5EF4-FFF2-40B4-BE49-F238E27FC236}">
              <a16:creationId xmlns:a16="http://schemas.microsoft.com/office/drawing/2014/main" id="{B761CF6F-9B69-4D13-AF23-A1E84A2A78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 name="form1:dtCompetencias:3:imgDelete" descr="Consultar Detalle Competencia">
          <a:hlinkClick xmlns:r="http://schemas.openxmlformats.org/officeDocument/2006/relationships" r:id=""/>
          <a:extLst>
            <a:ext uri="{FF2B5EF4-FFF2-40B4-BE49-F238E27FC236}">
              <a16:creationId xmlns:a16="http://schemas.microsoft.com/office/drawing/2014/main" id="{F6CB585F-1D45-456A-B3BC-E98F907A88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 name="form1:dtCompetencias:4:imgDelete" descr="Consultar Detalle Competencia">
          <a:hlinkClick xmlns:r="http://schemas.openxmlformats.org/officeDocument/2006/relationships" r:id=""/>
          <a:extLst>
            <a:ext uri="{FF2B5EF4-FFF2-40B4-BE49-F238E27FC236}">
              <a16:creationId xmlns:a16="http://schemas.microsoft.com/office/drawing/2014/main" id="{729796AB-541F-4109-B47C-F0A43222F1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 name="form1:dtCompetencias:5:imgDelete" descr="Consultar Detalle Competencia">
          <a:hlinkClick xmlns:r="http://schemas.openxmlformats.org/officeDocument/2006/relationships" r:id=""/>
          <a:extLst>
            <a:ext uri="{FF2B5EF4-FFF2-40B4-BE49-F238E27FC236}">
              <a16:creationId xmlns:a16="http://schemas.microsoft.com/office/drawing/2014/main" id="{AB9829B9-EE6B-4316-83BB-67E28C3DE8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 name="form1:dtCompetencias:0:imgDelete" descr="Consultar Detalle Competencia">
          <a:hlinkClick xmlns:r="http://schemas.openxmlformats.org/officeDocument/2006/relationships" r:id=""/>
          <a:extLst>
            <a:ext uri="{FF2B5EF4-FFF2-40B4-BE49-F238E27FC236}">
              <a16:creationId xmlns:a16="http://schemas.microsoft.com/office/drawing/2014/main" id="{ACEE06CE-B422-4671-8413-8A3E75EEF2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 name="form1:dtCompetencias:1:imgDelete" descr="Consultar Detalle Competencia">
          <a:hlinkClick xmlns:r="http://schemas.openxmlformats.org/officeDocument/2006/relationships" r:id=""/>
          <a:extLst>
            <a:ext uri="{FF2B5EF4-FFF2-40B4-BE49-F238E27FC236}">
              <a16:creationId xmlns:a16="http://schemas.microsoft.com/office/drawing/2014/main" id="{7E64A187-F7A8-42DC-9A42-8FF85AEB60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 name="form1:dtCompetencias:2:imgDelete" descr="Consultar Detalle Competencia">
          <a:hlinkClick xmlns:r="http://schemas.openxmlformats.org/officeDocument/2006/relationships" r:id=""/>
          <a:extLst>
            <a:ext uri="{FF2B5EF4-FFF2-40B4-BE49-F238E27FC236}">
              <a16:creationId xmlns:a16="http://schemas.microsoft.com/office/drawing/2014/main" id="{70833828-EE50-41B6-A54B-738BE67FEF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 name="form1:dtCompetencias:3:imgDelete" descr="Consultar Detalle Competencia">
          <a:hlinkClick xmlns:r="http://schemas.openxmlformats.org/officeDocument/2006/relationships" r:id=""/>
          <a:extLst>
            <a:ext uri="{FF2B5EF4-FFF2-40B4-BE49-F238E27FC236}">
              <a16:creationId xmlns:a16="http://schemas.microsoft.com/office/drawing/2014/main" id="{9F028762-61EF-4D53-8002-3856FAD718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 name="form1:dtCompetencias:4:imgDelete" descr="Consultar Detalle Competencia">
          <a:hlinkClick xmlns:r="http://schemas.openxmlformats.org/officeDocument/2006/relationships" r:id=""/>
          <a:extLst>
            <a:ext uri="{FF2B5EF4-FFF2-40B4-BE49-F238E27FC236}">
              <a16:creationId xmlns:a16="http://schemas.microsoft.com/office/drawing/2014/main" id="{20B426A3-99A2-486F-BAB1-F62FADD44E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13" name="form1:dtCompetencias:5:imgSearch" descr="Consultar Resultados Aprendizaje">
          <a:hlinkClick xmlns:r="http://schemas.openxmlformats.org/officeDocument/2006/relationships" r:id=""/>
          <a:extLst>
            <a:ext uri="{FF2B5EF4-FFF2-40B4-BE49-F238E27FC236}">
              <a16:creationId xmlns:a16="http://schemas.microsoft.com/office/drawing/2014/main" id="{A63E047A-4BB8-40CD-818E-E6AE13B9A93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 name="form1:dtCompetencias:0:imgDelete" descr="Consultar Detalle Competencia">
          <a:hlinkClick xmlns:r="http://schemas.openxmlformats.org/officeDocument/2006/relationships" r:id=""/>
          <a:extLst>
            <a:ext uri="{FF2B5EF4-FFF2-40B4-BE49-F238E27FC236}">
              <a16:creationId xmlns:a16="http://schemas.microsoft.com/office/drawing/2014/main" id="{9BD36363-B2ED-4D45-AB68-A74BAC4CCF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 name="form1:dtCompetencias:1:imgDelete" descr="Consultar Detalle Competencia">
          <a:hlinkClick xmlns:r="http://schemas.openxmlformats.org/officeDocument/2006/relationships" r:id=""/>
          <a:extLst>
            <a:ext uri="{FF2B5EF4-FFF2-40B4-BE49-F238E27FC236}">
              <a16:creationId xmlns:a16="http://schemas.microsoft.com/office/drawing/2014/main" id="{5B3FD35B-AC8F-4F0A-B13F-2EAE48B268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 name="form1:dtCompetencias:2:imgDelete" descr="Consultar Detalle Competencia">
          <a:hlinkClick xmlns:r="http://schemas.openxmlformats.org/officeDocument/2006/relationships" r:id=""/>
          <a:extLst>
            <a:ext uri="{FF2B5EF4-FFF2-40B4-BE49-F238E27FC236}">
              <a16:creationId xmlns:a16="http://schemas.microsoft.com/office/drawing/2014/main" id="{FC59DC70-08DA-4E1A-8E74-A5EF237795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 name="form1:dtCompetencias:3:imgDelete" descr="Consultar Detalle Competencia">
          <a:hlinkClick xmlns:r="http://schemas.openxmlformats.org/officeDocument/2006/relationships" r:id=""/>
          <a:extLst>
            <a:ext uri="{FF2B5EF4-FFF2-40B4-BE49-F238E27FC236}">
              <a16:creationId xmlns:a16="http://schemas.microsoft.com/office/drawing/2014/main" id="{3C4221A0-9CB6-49EC-9284-3A3F07589E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 name="form1:dtCompetencias:4:imgDelete" descr="Consultar Detalle Competencia">
          <a:hlinkClick xmlns:r="http://schemas.openxmlformats.org/officeDocument/2006/relationships" r:id=""/>
          <a:extLst>
            <a:ext uri="{FF2B5EF4-FFF2-40B4-BE49-F238E27FC236}">
              <a16:creationId xmlns:a16="http://schemas.microsoft.com/office/drawing/2014/main" id="{884C64EE-4993-4498-9CB8-9ED63248D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 name="form1:dtCompetencias:5:imgDelete" descr="Consultar Detalle Competencia">
          <a:hlinkClick xmlns:r="http://schemas.openxmlformats.org/officeDocument/2006/relationships" r:id=""/>
          <a:extLst>
            <a:ext uri="{FF2B5EF4-FFF2-40B4-BE49-F238E27FC236}">
              <a16:creationId xmlns:a16="http://schemas.microsoft.com/office/drawing/2014/main" id="{A0BFE21F-2B4B-430A-83BC-D0622D7FEB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 name="form1:dtCompetencias:0:imgDelete" descr="Consultar Detalle Competencia">
          <a:hlinkClick xmlns:r="http://schemas.openxmlformats.org/officeDocument/2006/relationships" r:id=""/>
          <a:extLst>
            <a:ext uri="{FF2B5EF4-FFF2-40B4-BE49-F238E27FC236}">
              <a16:creationId xmlns:a16="http://schemas.microsoft.com/office/drawing/2014/main" id="{9D2EC62C-F06D-4FFD-96FF-C2220F16E2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 name="form1:dtCompetencias:1:imgDelete" descr="Consultar Detalle Competencia">
          <a:hlinkClick xmlns:r="http://schemas.openxmlformats.org/officeDocument/2006/relationships" r:id=""/>
          <a:extLst>
            <a:ext uri="{FF2B5EF4-FFF2-40B4-BE49-F238E27FC236}">
              <a16:creationId xmlns:a16="http://schemas.microsoft.com/office/drawing/2014/main" id="{C608E61C-8682-45EF-AB6E-4CEE718085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 name="form1:dtCompetencias:2:imgDelete" descr="Consultar Detalle Competencia">
          <a:hlinkClick xmlns:r="http://schemas.openxmlformats.org/officeDocument/2006/relationships" r:id=""/>
          <a:extLst>
            <a:ext uri="{FF2B5EF4-FFF2-40B4-BE49-F238E27FC236}">
              <a16:creationId xmlns:a16="http://schemas.microsoft.com/office/drawing/2014/main" id="{AB4D9ACC-6182-4303-8CBD-F3B90BD725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 name="form1:dtCompetencias:3:imgDelete" descr="Consultar Detalle Competencia">
          <a:hlinkClick xmlns:r="http://schemas.openxmlformats.org/officeDocument/2006/relationships" r:id=""/>
          <a:extLst>
            <a:ext uri="{FF2B5EF4-FFF2-40B4-BE49-F238E27FC236}">
              <a16:creationId xmlns:a16="http://schemas.microsoft.com/office/drawing/2014/main" id="{DA351C90-8C38-410D-A547-B835ADF57C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 name="form1:dtCompetencias:4:imgDelete" descr="Consultar Detalle Competencia">
          <a:hlinkClick xmlns:r="http://schemas.openxmlformats.org/officeDocument/2006/relationships" r:id=""/>
          <a:extLst>
            <a:ext uri="{FF2B5EF4-FFF2-40B4-BE49-F238E27FC236}">
              <a16:creationId xmlns:a16="http://schemas.microsoft.com/office/drawing/2014/main" id="{110BDD5A-C3CB-46DF-A1A3-DAC12B27C9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 name="form1:dtCompetencias:5:imgDelete" descr="Consultar Detalle Competencia">
          <a:hlinkClick xmlns:r="http://schemas.openxmlformats.org/officeDocument/2006/relationships" r:id=""/>
          <a:extLst>
            <a:ext uri="{FF2B5EF4-FFF2-40B4-BE49-F238E27FC236}">
              <a16:creationId xmlns:a16="http://schemas.microsoft.com/office/drawing/2014/main" id="{C1487510-BE05-413F-80D2-C39D42A907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 name="form1:dtCompetencias:0:imgDelete" descr="Consultar Detalle Competencia">
          <a:hlinkClick xmlns:r="http://schemas.openxmlformats.org/officeDocument/2006/relationships" r:id=""/>
          <a:extLst>
            <a:ext uri="{FF2B5EF4-FFF2-40B4-BE49-F238E27FC236}">
              <a16:creationId xmlns:a16="http://schemas.microsoft.com/office/drawing/2014/main" id="{170352B1-A70A-4BD7-8D16-1FA3A7228C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 name="form1:dtCompetencias:1:imgDelete" descr="Consultar Detalle Competencia">
          <a:hlinkClick xmlns:r="http://schemas.openxmlformats.org/officeDocument/2006/relationships" r:id=""/>
          <a:extLst>
            <a:ext uri="{FF2B5EF4-FFF2-40B4-BE49-F238E27FC236}">
              <a16:creationId xmlns:a16="http://schemas.microsoft.com/office/drawing/2014/main" id="{F325E8A4-9AEC-4EE9-901A-171E26962B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 name="form1:dtCompetencias:2:imgDelete" descr="Consultar Detalle Competencia">
          <a:hlinkClick xmlns:r="http://schemas.openxmlformats.org/officeDocument/2006/relationships" r:id=""/>
          <a:extLst>
            <a:ext uri="{FF2B5EF4-FFF2-40B4-BE49-F238E27FC236}">
              <a16:creationId xmlns:a16="http://schemas.microsoft.com/office/drawing/2014/main" id="{BA1B289B-7667-4626-B5FF-DDAB34C724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 name="form1:dtCompetencias:3:imgDelete" descr="Consultar Detalle Competencia">
          <a:hlinkClick xmlns:r="http://schemas.openxmlformats.org/officeDocument/2006/relationships" r:id=""/>
          <a:extLst>
            <a:ext uri="{FF2B5EF4-FFF2-40B4-BE49-F238E27FC236}">
              <a16:creationId xmlns:a16="http://schemas.microsoft.com/office/drawing/2014/main" id="{644217EF-BD28-4245-8FCF-40899F5553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 name="form1:dtCompetencias:4:imgDelete" descr="Consultar Detalle Competencia">
          <a:hlinkClick xmlns:r="http://schemas.openxmlformats.org/officeDocument/2006/relationships" r:id=""/>
          <a:extLst>
            <a:ext uri="{FF2B5EF4-FFF2-40B4-BE49-F238E27FC236}">
              <a16:creationId xmlns:a16="http://schemas.microsoft.com/office/drawing/2014/main" id="{7D98BA25-137B-402E-811C-63FD4F2A0A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 name="form1:dtCompetencias:5:imgDelete" descr="Consultar Detalle Competencia">
          <a:hlinkClick xmlns:r="http://schemas.openxmlformats.org/officeDocument/2006/relationships" r:id=""/>
          <a:extLst>
            <a:ext uri="{FF2B5EF4-FFF2-40B4-BE49-F238E27FC236}">
              <a16:creationId xmlns:a16="http://schemas.microsoft.com/office/drawing/2014/main" id="{500F8A4F-B9DE-4B70-B009-4CB358957B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 name="form1:dtCompetencias:0:imgDelete" descr="Consultar Detalle Competencia">
          <a:hlinkClick xmlns:r="http://schemas.openxmlformats.org/officeDocument/2006/relationships" r:id=""/>
          <a:extLst>
            <a:ext uri="{FF2B5EF4-FFF2-40B4-BE49-F238E27FC236}">
              <a16:creationId xmlns:a16="http://schemas.microsoft.com/office/drawing/2014/main" id="{717D00CD-5B24-4F60-9E73-DBE445C655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 name="form1:dtCompetencias:1:imgDelete" descr="Consultar Detalle Competencia">
          <a:hlinkClick xmlns:r="http://schemas.openxmlformats.org/officeDocument/2006/relationships" r:id=""/>
          <a:extLst>
            <a:ext uri="{FF2B5EF4-FFF2-40B4-BE49-F238E27FC236}">
              <a16:creationId xmlns:a16="http://schemas.microsoft.com/office/drawing/2014/main" id="{187B2627-1FF1-4067-A302-2966EBD172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 name="form1:dtCompetencias:2:imgDelete" descr="Consultar Detalle Competencia">
          <a:hlinkClick xmlns:r="http://schemas.openxmlformats.org/officeDocument/2006/relationships" r:id=""/>
          <a:extLst>
            <a:ext uri="{FF2B5EF4-FFF2-40B4-BE49-F238E27FC236}">
              <a16:creationId xmlns:a16="http://schemas.microsoft.com/office/drawing/2014/main" id="{113D25D7-A861-4006-B560-210B38B59E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 name="form1:dtCompetencias:3:imgDelete" descr="Consultar Detalle Competencia">
          <a:hlinkClick xmlns:r="http://schemas.openxmlformats.org/officeDocument/2006/relationships" r:id=""/>
          <a:extLst>
            <a:ext uri="{FF2B5EF4-FFF2-40B4-BE49-F238E27FC236}">
              <a16:creationId xmlns:a16="http://schemas.microsoft.com/office/drawing/2014/main" id="{3F34013E-629A-40C9-836A-C5A06F4AAD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6" name="form1:dtCompetencias:4:imgDelete" descr="Consultar Detalle Competencia">
          <a:hlinkClick xmlns:r="http://schemas.openxmlformats.org/officeDocument/2006/relationships" r:id=""/>
          <a:extLst>
            <a:ext uri="{FF2B5EF4-FFF2-40B4-BE49-F238E27FC236}">
              <a16:creationId xmlns:a16="http://schemas.microsoft.com/office/drawing/2014/main" id="{FC9C1F9F-3595-4E02-ABC5-E0E06A06B9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7" name="form1:dtCompetencias:5:imgDelete" descr="Consultar Detalle Competencia">
          <a:hlinkClick xmlns:r="http://schemas.openxmlformats.org/officeDocument/2006/relationships" r:id=""/>
          <a:extLst>
            <a:ext uri="{FF2B5EF4-FFF2-40B4-BE49-F238E27FC236}">
              <a16:creationId xmlns:a16="http://schemas.microsoft.com/office/drawing/2014/main" id="{2F23EF17-A9A6-4BA2-8587-2AA962308B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8" name="form1:dtCompetencias:6:imgDelete" descr="Consultar Detalle Competencia">
          <a:hlinkClick xmlns:r="http://schemas.openxmlformats.org/officeDocument/2006/relationships" r:id=""/>
          <a:extLst>
            <a:ext uri="{FF2B5EF4-FFF2-40B4-BE49-F238E27FC236}">
              <a16:creationId xmlns:a16="http://schemas.microsoft.com/office/drawing/2014/main" id="{94D4B222-2A50-4F5C-9B65-119846E3C6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9" name="form1:dtCompetencias:0:imgDelete" descr="Consultar Detalle Competencia">
          <a:hlinkClick xmlns:r="http://schemas.openxmlformats.org/officeDocument/2006/relationships" r:id=""/>
          <a:extLst>
            <a:ext uri="{FF2B5EF4-FFF2-40B4-BE49-F238E27FC236}">
              <a16:creationId xmlns:a16="http://schemas.microsoft.com/office/drawing/2014/main" id="{D08DE21E-E766-4A9E-91B6-84FDE2137D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0" name="form1:dtCompetencias:1:imgDelete" descr="Consultar Detalle Competencia">
          <a:hlinkClick xmlns:r="http://schemas.openxmlformats.org/officeDocument/2006/relationships" r:id=""/>
          <a:extLst>
            <a:ext uri="{FF2B5EF4-FFF2-40B4-BE49-F238E27FC236}">
              <a16:creationId xmlns:a16="http://schemas.microsoft.com/office/drawing/2014/main" id="{75232023-8C55-4755-ACF3-055A8E1ADB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1" name="form1:dtCompetencias:2:imgDelete" descr="Consultar Detalle Competencia">
          <a:hlinkClick xmlns:r="http://schemas.openxmlformats.org/officeDocument/2006/relationships" r:id=""/>
          <a:extLst>
            <a:ext uri="{FF2B5EF4-FFF2-40B4-BE49-F238E27FC236}">
              <a16:creationId xmlns:a16="http://schemas.microsoft.com/office/drawing/2014/main" id="{840611E4-CFFD-427B-877F-7AA10E6382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2" name="form1:dtCompetencias:3:imgDelete" descr="Consultar Detalle Competencia">
          <a:hlinkClick xmlns:r="http://schemas.openxmlformats.org/officeDocument/2006/relationships" r:id=""/>
          <a:extLst>
            <a:ext uri="{FF2B5EF4-FFF2-40B4-BE49-F238E27FC236}">
              <a16:creationId xmlns:a16="http://schemas.microsoft.com/office/drawing/2014/main" id="{00849A13-7283-4E62-9232-A155516316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3" name="form1:dtCompetencias:4:imgDelete" descr="Consultar Detalle Competencia">
          <a:hlinkClick xmlns:r="http://schemas.openxmlformats.org/officeDocument/2006/relationships" r:id=""/>
          <a:extLst>
            <a:ext uri="{FF2B5EF4-FFF2-40B4-BE49-F238E27FC236}">
              <a16:creationId xmlns:a16="http://schemas.microsoft.com/office/drawing/2014/main" id="{0AB1C88C-CA97-4047-A3ED-D8D9AD5961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4" name="form1:dtCompetencias:5:imgDelete" descr="Consultar Detalle Competencia">
          <a:hlinkClick xmlns:r="http://schemas.openxmlformats.org/officeDocument/2006/relationships" r:id=""/>
          <a:extLst>
            <a:ext uri="{FF2B5EF4-FFF2-40B4-BE49-F238E27FC236}">
              <a16:creationId xmlns:a16="http://schemas.microsoft.com/office/drawing/2014/main" id="{4DC3C339-E7F1-498A-8F1A-F2D7061E1C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5" name="form1:dtCompetencias:6:imgDelete" descr="Consultar Detalle Competencia">
          <a:hlinkClick xmlns:r="http://schemas.openxmlformats.org/officeDocument/2006/relationships" r:id=""/>
          <a:extLst>
            <a:ext uri="{FF2B5EF4-FFF2-40B4-BE49-F238E27FC236}">
              <a16:creationId xmlns:a16="http://schemas.microsoft.com/office/drawing/2014/main" id="{5EE0A416-4C20-4275-9E5A-9332DAAD4E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6" name="form1:dtCompetencias:0:imgDelete" descr="Consultar Detalle Competencia">
          <a:hlinkClick xmlns:r="http://schemas.openxmlformats.org/officeDocument/2006/relationships" r:id=""/>
          <a:extLst>
            <a:ext uri="{FF2B5EF4-FFF2-40B4-BE49-F238E27FC236}">
              <a16:creationId xmlns:a16="http://schemas.microsoft.com/office/drawing/2014/main" id="{DC417BB7-C6FE-4889-B62B-4A3D949069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7" name="form1:dtCompetencias:1:imgDelete" descr="Consultar Detalle Competencia">
          <a:hlinkClick xmlns:r="http://schemas.openxmlformats.org/officeDocument/2006/relationships" r:id=""/>
          <a:extLst>
            <a:ext uri="{FF2B5EF4-FFF2-40B4-BE49-F238E27FC236}">
              <a16:creationId xmlns:a16="http://schemas.microsoft.com/office/drawing/2014/main" id="{248FEE20-0CE7-4F9A-B70C-078B314881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8" name="form1:dtCompetencias:2:imgDelete" descr="Consultar Detalle Competencia">
          <a:hlinkClick xmlns:r="http://schemas.openxmlformats.org/officeDocument/2006/relationships" r:id=""/>
          <a:extLst>
            <a:ext uri="{FF2B5EF4-FFF2-40B4-BE49-F238E27FC236}">
              <a16:creationId xmlns:a16="http://schemas.microsoft.com/office/drawing/2014/main" id="{3C6094CF-998F-4735-9B8D-CB6CF1E566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49" name="form1:dtCompetencias:3:imgDelete" descr="Consultar Detalle Competencia">
          <a:hlinkClick xmlns:r="http://schemas.openxmlformats.org/officeDocument/2006/relationships" r:id=""/>
          <a:extLst>
            <a:ext uri="{FF2B5EF4-FFF2-40B4-BE49-F238E27FC236}">
              <a16:creationId xmlns:a16="http://schemas.microsoft.com/office/drawing/2014/main" id="{E62055D4-EFFA-4A93-9F26-AE5BBA66D4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0" name="form1:dtCompetencias:4:imgDelete" descr="Consultar Detalle Competencia">
          <a:hlinkClick xmlns:r="http://schemas.openxmlformats.org/officeDocument/2006/relationships" r:id=""/>
          <a:extLst>
            <a:ext uri="{FF2B5EF4-FFF2-40B4-BE49-F238E27FC236}">
              <a16:creationId xmlns:a16="http://schemas.microsoft.com/office/drawing/2014/main" id="{D413AE60-4985-4CA3-8FB7-259B6A3D7D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1" name="form1:dtCompetencias:5:imgDelete" descr="Consultar Detalle Competencia">
          <a:hlinkClick xmlns:r="http://schemas.openxmlformats.org/officeDocument/2006/relationships" r:id=""/>
          <a:extLst>
            <a:ext uri="{FF2B5EF4-FFF2-40B4-BE49-F238E27FC236}">
              <a16:creationId xmlns:a16="http://schemas.microsoft.com/office/drawing/2014/main" id="{6B40B898-7714-4D9A-ABC8-DDDAEB4504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2" name="form1:dtCompetencias:6:imgDelete" descr="Consultar Detalle Competencia">
          <a:hlinkClick xmlns:r="http://schemas.openxmlformats.org/officeDocument/2006/relationships" r:id=""/>
          <a:extLst>
            <a:ext uri="{FF2B5EF4-FFF2-40B4-BE49-F238E27FC236}">
              <a16:creationId xmlns:a16="http://schemas.microsoft.com/office/drawing/2014/main" id="{4A6F417A-C099-403D-9309-85E1FD49CA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3" name="form1:dtCompetencias:0:imgDelete" descr="Consultar Detalle Competencia">
          <a:hlinkClick xmlns:r="http://schemas.openxmlformats.org/officeDocument/2006/relationships" r:id=""/>
          <a:extLst>
            <a:ext uri="{FF2B5EF4-FFF2-40B4-BE49-F238E27FC236}">
              <a16:creationId xmlns:a16="http://schemas.microsoft.com/office/drawing/2014/main" id="{D74E4B3C-C1C8-4BD2-A30C-F7182B0C77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4" name="form1:dtCompetencias:1:imgDelete" descr="Consultar Detalle Competencia">
          <a:hlinkClick xmlns:r="http://schemas.openxmlformats.org/officeDocument/2006/relationships" r:id=""/>
          <a:extLst>
            <a:ext uri="{FF2B5EF4-FFF2-40B4-BE49-F238E27FC236}">
              <a16:creationId xmlns:a16="http://schemas.microsoft.com/office/drawing/2014/main" id="{50B1628D-9599-432D-95C1-5BF3EEF72A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5" name="form1:dtCompetencias:2:imgDelete" descr="Consultar Detalle Competencia">
          <a:hlinkClick xmlns:r="http://schemas.openxmlformats.org/officeDocument/2006/relationships" r:id=""/>
          <a:extLst>
            <a:ext uri="{FF2B5EF4-FFF2-40B4-BE49-F238E27FC236}">
              <a16:creationId xmlns:a16="http://schemas.microsoft.com/office/drawing/2014/main" id="{C723C519-CB26-49E3-BBDA-09FBD5610F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6" name="form1:dtCompetencias:3:imgDelete" descr="Consultar Detalle Competencia">
          <a:hlinkClick xmlns:r="http://schemas.openxmlformats.org/officeDocument/2006/relationships" r:id=""/>
          <a:extLst>
            <a:ext uri="{FF2B5EF4-FFF2-40B4-BE49-F238E27FC236}">
              <a16:creationId xmlns:a16="http://schemas.microsoft.com/office/drawing/2014/main" id="{121FC311-316B-4BB7-80EF-BE99E81655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7" name="form1:dtCompetencias:4:imgDelete" descr="Consultar Detalle Competencia">
          <a:hlinkClick xmlns:r="http://schemas.openxmlformats.org/officeDocument/2006/relationships" r:id=""/>
          <a:extLst>
            <a:ext uri="{FF2B5EF4-FFF2-40B4-BE49-F238E27FC236}">
              <a16:creationId xmlns:a16="http://schemas.microsoft.com/office/drawing/2014/main" id="{144D5476-8261-4010-BFED-478436FE55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8" name="form1:dtCompetencias:5:imgDelete" descr="Consultar Detalle Competencia">
          <a:hlinkClick xmlns:r="http://schemas.openxmlformats.org/officeDocument/2006/relationships" r:id=""/>
          <a:extLst>
            <a:ext uri="{FF2B5EF4-FFF2-40B4-BE49-F238E27FC236}">
              <a16:creationId xmlns:a16="http://schemas.microsoft.com/office/drawing/2014/main" id="{0A093A07-276B-4818-A246-CD59F9D8B96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59" name="form1:dtCompetencias:6:imgDelete" descr="Consultar Detalle Competencia">
          <a:hlinkClick xmlns:r="http://schemas.openxmlformats.org/officeDocument/2006/relationships" r:id=""/>
          <a:extLst>
            <a:ext uri="{FF2B5EF4-FFF2-40B4-BE49-F238E27FC236}">
              <a16:creationId xmlns:a16="http://schemas.microsoft.com/office/drawing/2014/main" id="{9965A728-A607-49BC-A50C-279BD7A826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0" name="form1:dtCompetencias:0:imgDelete" descr="Consultar Detalle Competencia">
          <a:hlinkClick xmlns:r="http://schemas.openxmlformats.org/officeDocument/2006/relationships" r:id=""/>
          <a:extLst>
            <a:ext uri="{FF2B5EF4-FFF2-40B4-BE49-F238E27FC236}">
              <a16:creationId xmlns:a16="http://schemas.microsoft.com/office/drawing/2014/main" id="{FD45AD3B-0911-411A-A070-BF633D4C73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1" name="form1:dtCompetencias:1:imgDelete" descr="Consultar Detalle Competencia">
          <a:hlinkClick xmlns:r="http://schemas.openxmlformats.org/officeDocument/2006/relationships" r:id=""/>
          <a:extLst>
            <a:ext uri="{FF2B5EF4-FFF2-40B4-BE49-F238E27FC236}">
              <a16:creationId xmlns:a16="http://schemas.microsoft.com/office/drawing/2014/main" id="{64903C72-5D2B-4C89-BFC9-3D5C0B2FDB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2" name="form1:dtCompetencias:2:imgDelete" descr="Consultar Detalle Competencia">
          <a:hlinkClick xmlns:r="http://schemas.openxmlformats.org/officeDocument/2006/relationships" r:id=""/>
          <a:extLst>
            <a:ext uri="{FF2B5EF4-FFF2-40B4-BE49-F238E27FC236}">
              <a16:creationId xmlns:a16="http://schemas.microsoft.com/office/drawing/2014/main" id="{06FD605E-64C5-45E6-B5BC-8B3A6640D2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3" name="form1:dtCompetencias:3:imgDelete" descr="Consultar Detalle Competencia">
          <a:hlinkClick xmlns:r="http://schemas.openxmlformats.org/officeDocument/2006/relationships" r:id=""/>
          <a:extLst>
            <a:ext uri="{FF2B5EF4-FFF2-40B4-BE49-F238E27FC236}">
              <a16:creationId xmlns:a16="http://schemas.microsoft.com/office/drawing/2014/main" id="{DE0DE3DF-7B68-481F-AA40-B40947A18D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4" name="form1:dtCompetencias:4:imgDelete" descr="Consultar Detalle Competencia">
          <a:hlinkClick xmlns:r="http://schemas.openxmlformats.org/officeDocument/2006/relationships" r:id=""/>
          <a:extLst>
            <a:ext uri="{FF2B5EF4-FFF2-40B4-BE49-F238E27FC236}">
              <a16:creationId xmlns:a16="http://schemas.microsoft.com/office/drawing/2014/main" id="{83621F57-29EF-48D3-A55A-5B13E13601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5" name="form1:dtCompetencias:5:imgDelete" descr="Consultar Detalle Competencia">
          <a:hlinkClick xmlns:r="http://schemas.openxmlformats.org/officeDocument/2006/relationships" r:id=""/>
          <a:extLst>
            <a:ext uri="{FF2B5EF4-FFF2-40B4-BE49-F238E27FC236}">
              <a16:creationId xmlns:a16="http://schemas.microsoft.com/office/drawing/2014/main" id="{3952055D-530C-4F77-AE00-FE5E57757A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6" name="form1:dtCompetencias:6:imgDelete" descr="Consultar Detalle Competencia">
          <a:hlinkClick xmlns:r="http://schemas.openxmlformats.org/officeDocument/2006/relationships" r:id=""/>
          <a:extLst>
            <a:ext uri="{FF2B5EF4-FFF2-40B4-BE49-F238E27FC236}">
              <a16:creationId xmlns:a16="http://schemas.microsoft.com/office/drawing/2014/main" id="{D9A4BE86-C165-413F-86D0-6ABE71B8EB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7" name="form1:dtCompetencias:0:imgDelete" descr="Consultar Detalle Competencia">
          <a:hlinkClick xmlns:r="http://schemas.openxmlformats.org/officeDocument/2006/relationships" r:id=""/>
          <a:extLst>
            <a:ext uri="{FF2B5EF4-FFF2-40B4-BE49-F238E27FC236}">
              <a16:creationId xmlns:a16="http://schemas.microsoft.com/office/drawing/2014/main" id="{2A51AF6A-4DB8-4A9D-ADC5-58CDCD7321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8" name="form1:dtCompetencias:1:imgDelete" descr="Consultar Detalle Competencia">
          <a:hlinkClick xmlns:r="http://schemas.openxmlformats.org/officeDocument/2006/relationships" r:id=""/>
          <a:extLst>
            <a:ext uri="{FF2B5EF4-FFF2-40B4-BE49-F238E27FC236}">
              <a16:creationId xmlns:a16="http://schemas.microsoft.com/office/drawing/2014/main" id="{6CA0E21A-0085-469B-8B4E-AF855890D1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69" name="form1:dtCompetencias:2:imgDelete" descr="Consultar Detalle Competencia">
          <a:hlinkClick xmlns:r="http://schemas.openxmlformats.org/officeDocument/2006/relationships" r:id=""/>
          <a:extLst>
            <a:ext uri="{FF2B5EF4-FFF2-40B4-BE49-F238E27FC236}">
              <a16:creationId xmlns:a16="http://schemas.microsoft.com/office/drawing/2014/main" id="{796A9711-BACE-419C-9FE0-50A9C0CCB9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0" name="form1:dtCompetencias:3:imgDelete" descr="Consultar Detalle Competencia">
          <a:hlinkClick xmlns:r="http://schemas.openxmlformats.org/officeDocument/2006/relationships" r:id=""/>
          <a:extLst>
            <a:ext uri="{FF2B5EF4-FFF2-40B4-BE49-F238E27FC236}">
              <a16:creationId xmlns:a16="http://schemas.microsoft.com/office/drawing/2014/main" id="{895E51C2-C03E-450D-8EE1-86712F3008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1" name="form1:dtCompetencias:4:imgDelete" descr="Consultar Detalle Competencia">
          <a:hlinkClick xmlns:r="http://schemas.openxmlformats.org/officeDocument/2006/relationships" r:id=""/>
          <a:extLst>
            <a:ext uri="{FF2B5EF4-FFF2-40B4-BE49-F238E27FC236}">
              <a16:creationId xmlns:a16="http://schemas.microsoft.com/office/drawing/2014/main" id="{02326C92-53C6-417A-96B8-BDD6BC188F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2" name="form1:dtCompetencias:5:imgDelete" descr="Consultar Detalle Competencia">
          <a:hlinkClick xmlns:r="http://schemas.openxmlformats.org/officeDocument/2006/relationships" r:id=""/>
          <a:extLst>
            <a:ext uri="{FF2B5EF4-FFF2-40B4-BE49-F238E27FC236}">
              <a16:creationId xmlns:a16="http://schemas.microsoft.com/office/drawing/2014/main" id="{63E94B68-838B-4E5C-BB92-9404476B91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3" name="form1:dtCompetencias:6:imgDelete" descr="Consultar Detalle Competencia">
          <a:hlinkClick xmlns:r="http://schemas.openxmlformats.org/officeDocument/2006/relationships" r:id=""/>
          <a:extLst>
            <a:ext uri="{FF2B5EF4-FFF2-40B4-BE49-F238E27FC236}">
              <a16:creationId xmlns:a16="http://schemas.microsoft.com/office/drawing/2014/main" id="{B90390DB-3A9F-4A23-8741-D6C1FC1D9D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74" name="form1:dtCompetencias:7:imgSearch" descr="Consultar Resultados Aprendizaje">
          <a:hlinkClick xmlns:r="http://schemas.openxmlformats.org/officeDocument/2006/relationships" r:id=""/>
          <a:extLst>
            <a:ext uri="{FF2B5EF4-FFF2-40B4-BE49-F238E27FC236}">
              <a16:creationId xmlns:a16="http://schemas.microsoft.com/office/drawing/2014/main" id="{DD97A8A1-21D4-466F-A81E-7982B03535C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5" name="form1:dtCompetencias:0:imgDelete" descr="Consultar Detalle Competencia">
          <a:hlinkClick xmlns:r="http://schemas.openxmlformats.org/officeDocument/2006/relationships" r:id=""/>
          <a:extLst>
            <a:ext uri="{FF2B5EF4-FFF2-40B4-BE49-F238E27FC236}">
              <a16:creationId xmlns:a16="http://schemas.microsoft.com/office/drawing/2014/main" id="{7269AC8A-8092-4BE6-A2F7-BAADA27277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6" name="form1:dtCompetencias:1:imgDelete" descr="Consultar Detalle Competencia">
          <a:hlinkClick xmlns:r="http://schemas.openxmlformats.org/officeDocument/2006/relationships" r:id=""/>
          <a:extLst>
            <a:ext uri="{FF2B5EF4-FFF2-40B4-BE49-F238E27FC236}">
              <a16:creationId xmlns:a16="http://schemas.microsoft.com/office/drawing/2014/main" id="{36009995-CFAC-4230-8770-99C539AAA3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7" name="form1:dtCompetencias:2:imgDelete" descr="Consultar Detalle Competencia">
          <a:hlinkClick xmlns:r="http://schemas.openxmlformats.org/officeDocument/2006/relationships" r:id=""/>
          <a:extLst>
            <a:ext uri="{FF2B5EF4-FFF2-40B4-BE49-F238E27FC236}">
              <a16:creationId xmlns:a16="http://schemas.microsoft.com/office/drawing/2014/main" id="{908B0EB0-A001-4343-BEC9-CDA9D64FE6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8" name="form1:dtCompetencias:3:imgDelete" descr="Consultar Detalle Competencia">
          <a:hlinkClick xmlns:r="http://schemas.openxmlformats.org/officeDocument/2006/relationships" r:id=""/>
          <a:extLst>
            <a:ext uri="{FF2B5EF4-FFF2-40B4-BE49-F238E27FC236}">
              <a16:creationId xmlns:a16="http://schemas.microsoft.com/office/drawing/2014/main" id="{65EA27AE-F998-4A17-99EF-2374035C1D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79" name="form1:dtCompetencias:4:imgDelete" descr="Consultar Detalle Competencia">
          <a:hlinkClick xmlns:r="http://schemas.openxmlformats.org/officeDocument/2006/relationships" r:id=""/>
          <a:extLst>
            <a:ext uri="{FF2B5EF4-FFF2-40B4-BE49-F238E27FC236}">
              <a16:creationId xmlns:a16="http://schemas.microsoft.com/office/drawing/2014/main" id="{93CF3937-0E0A-43A3-9EF8-71FF7583A0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0" name="form1:dtCompetencias:5:imgDelete" descr="Consultar Detalle Competencia">
          <a:hlinkClick xmlns:r="http://schemas.openxmlformats.org/officeDocument/2006/relationships" r:id=""/>
          <a:extLst>
            <a:ext uri="{FF2B5EF4-FFF2-40B4-BE49-F238E27FC236}">
              <a16:creationId xmlns:a16="http://schemas.microsoft.com/office/drawing/2014/main" id="{00C37899-E593-42E0-92E8-B88E66EAF2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1" name="form1:dtCompetencias:6:imgDelete" descr="Consultar Detalle Competencia">
          <a:hlinkClick xmlns:r="http://schemas.openxmlformats.org/officeDocument/2006/relationships" r:id=""/>
          <a:extLst>
            <a:ext uri="{FF2B5EF4-FFF2-40B4-BE49-F238E27FC236}">
              <a16:creationId xmlns:a16="http://schemas.microsoft.com/office/drawing/2014/main" id="{D58806C2-CDC2-4F3B-95B9-DEE98EBCA7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2" name="form1:dtCompetencias:7:imgDelete" descr="Consultar Detalle Competencia">
          <a:hlinkClick xmlns:r="http://schemas.openxmlformats.org/officeDocument/2006/relationships" r:id=""/>
          <a:extLst>
            <a:ext uri="{FF2B5EF4-FFF2-40B4-BE49-F238E27FC236}">
              <a16:creationId xmlns:a16="http://schemas.microsoft.com/office/drawing/2014/main" id="{E563507D-88FB-4DF1-A379-2DB9430ACB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3" name="form1:dtCompetencias:0:imgDelete" descr="Consultar Detalle Competencia">
          <a:hlinkClick xmlns:r="http://schemas.openxmlformats.org/officeDocument/2006/relationships" r:id=""/>
          <a:extLst>
            <a:ext uri="{FF2B5EF4-FFF2-40B4-BE49-F238E27FC236}">
              <a16:creationId xmlns:a16="http://schemas.microsoft.com/office/drawing/2014/main" id="{74686020-94B5-4519-873B-D20DBCBA69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4" name="form1:dtCompetencias:1:imgDelete" descr="Consultar Detalle Competencia">
          <a:hlinkClick xmlns:r="http://schemas.openxmlformats.org/officeDocument/2006/relationships" r:id=""/>
          <a:extLst>
            <a:ext uri="{FF2B5EF4-FFF2-40B4-BE49-F238E27FC236}">
              <a16:creationId xmlns:a16="http://schemas.microsoft.com/office/drawing/2014/main" id="{50E532F9-0838-4E8D-9B8F-55E502F6C0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5" name="form1:dtCompetencias:2:imgDelete" descr="Consultar Detalle Competencia">
          <a:hlinkClick xmlns:r="http://schemas.openxmlformats.org/officeDocument/2006/relationships" r:id=""/>
          <a:extLst>
            <a:ext uri="{FF2B5EF4-FFF2-40B4-BE49-F238E27FC236}">
              <a16:creationId xmlns:a16="http://schemas.microsoft.com/office/drawing/2014/main" id="{3A219A39-E565-4E67-AA51-DCAA608365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6" name="form1:dtCompetencias:3:imgDelete" descr="Consultar Detalle Competencia">
          <a:hlinkClick xmlns:r="http://schemas.openxmlformats.org/officeDocument/2006/relationships" r:id=""/>
          <a:extLst>
            <a:ext uri="{FF2B5EF4-FFF2-40B4-BE49-F238E27FC236}">
              <a16:creationId xmlns:a16="http://schemas.microsoft.com/office/drawing/2014/main" id="{5DE59C89-B4B7-4B6E-BDF1-3CBB07CA93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87" name="form1:dtCompetencias:4:imgSearch" descr="Consultar Resultados Aprendizaje">
          <a:hlinkClick xmlns:r="http://schemas.openxmlformats.org/officeDocument/2006/relationships" r:id=""/>
          <a:extLst>
            <a:ext uri="{FF2B5EF4-FFF2-40B4-BE49-F238E27FC236}">
              <a16:creationId xmlns:a16="http://schemas.microsoft.com/office/drawing/2014/main" id="{4DD367F3-73B3-45FD-B72D-DD34BF52A9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8" name="form1:dtCompetencias:0:imgDelete" descr="Consultar Detalle Competencia">
          <a:hlinkClick xmlns:r="http://schemas.openxmlformats.org/officeDocument/2006/relationships" r:id=""/>
          <a:extLst>
            <a:ext uri="{FF2B5EF4-FFF2-40B4-BE49-F238E27FC236}">
              <a16:creationId xmlns:a16="http://schemas.microsoft.com/office/drawing/2014/main" id="{CECD3B05-219A-4D91-A44F-3D41477FF9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89" name="form1:dtCompetencias:1:imgDelete" descr="Consultar Detalle Competencia">
          <a:hlinkClick xmlns:r="http://schemas.openxmlformats.org/officeDocument/2006/relationships" r:id=""/>
          <a:extLst>
            <a:ext uri="{FF2B5EF4-FFF2-40B4-BE49-F238E27FC236}">
              <a16:creationId xmlns:a16="http://schemas.microsoft.com/office/drawing/2014/main" id="{94FDACB7-9F34-42E6-9FEA-922BCD7EE2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0" name="form1:dtCompetencias:2:imgDelete" descr="Consultar Detalle Competencia">
          <a:hlinkClick xmlns:r="http://schemas.openxmlformats.org/officeDocument/2006/relationships" r:id=""/>
          <a:extLst>
            <a:ext uri="{FF2B5EF4-FFF2-40B4-BE49-F238E27FC236}">
              <a16:creationId xmlns:a16="http://schemas.microsoft.com/office/drawing/2014/main" id="{7CE86A1F-EDD0-4F18-87B6-CE131207CF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1" name="form1:dtCompetencias:3:imgDelete" descr="Consultar Detalle Competencia">
          <a:hlinkClick xmlns:r="http://schemas.openxmlformats.org/officeDocument/2006/relationships" r:id=""/>
          <a:extLst>
            <a:ext uri="{FF2B5EF4-FFF2-40B4-BE49-F238E27FC236}">
              <a16:creationId xmlns:a16="http://schemas.microsoft.com/office/drawing/2014/main" id="{627ABB52-808A-41FA-A799-CF6CF9D97A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2" name="form1:dtCompetencias:4:imgDelete" descr="Consultar Detalle Competencia">
          <a:hlinkClick xmlns:r="http://schemas.openxmlformats.org/officeDocument/2006/relationships" r:id=""/>
          <a:extLst>
            <a:ext uri="{FF2B5EF4-FFF2-40B4-BE49-F238E27FC236}">
              <a16:creationId xmlns:a16="http://schemas.microsoft.com/office/drawing/2014/main" id="{F2A6F144-D11E-4CA4-B834-27E12C954D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3" name="form1:dtCompetencias:5:imgDelete" descr="Consultar Detalle Competencia">
          <a:hlinkClick xmlns:r="http://schemas.openxmlformats.org/officeDocument/2006/relationships" r:id=""/>
          <a:extLst>
            <a:ext uri="{FF2B5EF4-FFF2-40B4-BE49-F238E27FC236}">
              <a16:creationId xmlns:a16="http://schemas.microsoft.com/office/drawing/2014/main" id="{55584D43-52D5-4D79-AE53-9D1D54A475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4" name="form1:dtCompetencias:6:imgDelete" descr="Consultar Detalle Competencia">
          <a:hlinkClick xmlns:r="http://schemas.openxmlformats.org/officeDocument/2006/relationships" r:id=""/>
          <a:extLst>
            <a:ext uri="{FF2B5EF4-FFF2-40B4-BE49-F238E27FC236}">
              <a16:creationId xmlns:a16="http://schemas.microsoft.com/office/drawing/2014/main" id="{76C1C870-F73F-47F8-A618-0D2EDE3E49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5" name="form1:dtCompetencias:7:imgDelete" descr="Consultar Detalle Competencia">
          <a:hlinkClick xmlns:r="http://schemas.openxmlformats.org/officeDocument/2006/relationships" r:id=""/>
          <a:extLst>
            <a:ext uri="{FF2B5EF4-FFF2-40B4-BE49-F238E27FC236}">
              <a16:creationId xmlns:a16="http://schemas.microsoft.com/office/drawing/2014/main" id="{70EC6BE3-8466-4B1D-9CE0-0E9903C448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6" name="form1:dtCompetencias:8:imgDelete" descr="Consultar Detalle Competencia">
          <a:hlinkClick xmlns:r="http://schemas.openxmlformats.org/officeDocument/2006/relationships" r:id=""/>
          <a:extLst>
            <a:ext uri="{FF2B5EF4-FFF2-40B4-BE49-F238E27FC236}">
              <a16:creationId xmlns:a16="http://schemas.microsoft.com/office/drawing/2014/main" id="{A9AF9F78-805A-4578-A526-4FA12E6461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7" name="form1:dtCompetencias:0:imgDelete" descr="Consultar Detalle Competencia">
          <a:hlinkClick xmlns:r="http://schemas.openxmlformats.org/officeDocument/2006/relationships" r:id=""/>
          <a:extLst>
            <a:ext uri="{FF2B5EF4-FFF2-40B4-BE49-F238E27FC236}">
              <a16:creationId xmlns:a16="http://schemas.microsoft.com/office/drawing/2014/main" id="{1C4D45C6-63F5-49D4-BA3F-7065E798BF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8" name="form1:dtCompetencias:1:imgDelete" descr="Consultar Detalle Competencia">
          <a:hlinkClick xmlns:r="http://schemas.openxmlformats.org/officeDocument/2006/relationships" r:id=""/>
          <a:extLst>
            <a:ext uri="{FF2B5EF4-FFF2-40B4-BE49-F238E27FC236}">
              <a16:creationId xmlns:a16="http://schemas.microsoft.com/office/drawing/2014/main" id="{10554DE3-AC97-4265-AF68-983C456409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99" name="form1:dtCompetencias:2:imgDelete" descr="Consultar Detalle Competencia">
          <a:hlinkClick xmlns:r="http://schemas.openxmlformats.org/officeDocument/2006/relationships" r:id=""/>
          <a:extLst>
            <a:ext uri="{FF2B5EF4-FFF2-40B4-BE49-F238E27FC236}">
              <a16:creationId xmlns:a16="http://schemas.microsoft.com/office/drawing/2014/main" id="{C92D79FE-633F-4B4B-A17C-EBF5C87A3D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0" name="form1:dtCompetencias:3:imgDelete" descr="Consultar Detalle Competencia">
          <a:hlinkClick xmlns:r="http://schemas.openxmlformats.org/officeDocument/2006/relationships" r:id=""/>
          <a:extLst>
            <a:ext uri="{FF2B5EF4-FFF2-40B4-BE49-F238E27FC236}">
              <a16:creationId xmlns:a16="http://schemas.microsoft.com/office/drawing/2014/main" id="{527384D3-D78C-4690-BEC9-55412679CA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1" name="form1:dtCompetencias:4:imgDelete" descr="Consultar Detalle Competencia">
          <a:hlinkClick xmlns:r="http://schemas.openxmlformats.org/officeDocument/2006/relationships" r:id=""/>
          <a:extLst>
            <a:ext uri="{FF2B5EF4-FFF2-40B4-BE49-F238E27FC236}">
              <a16:creationId xmlns:a16="http://schemas.microsoft.com/office/drawing/2014/main" id="{8F2957BA-8094-4708-910F-952FC03D20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2" name="form1:dtCompetencias:5:imgDelete" descr="Consultar Detalle Competencia">
          <a:hlinkClick xmlns:r="http://schemas.openxmlformats.org/officeDocument/2006/relationships" r:id=""/>
          <a:extLst>
            <a:ext uri="{FF2B5EF4-FFF2-40B4-BE49-F238E27FC236}">
              <a16:creationId xmlns:a16="http://schemas.microsoft.com/office/drawing/2014/main" id="{B51A4CFC-338B-4498-BE7D-A239397E0A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3" name="form1:dtCompetencias:6:imgDelete" descr="Consultar Detalle Competencia">
          <a:hlinkClick xmlns:r="http://schemas.openxmlformats.org/officeDocument/2006/relationships" r:id=""/>
          <a:extLst>
            <a:ext uri="{FF2B5EF4-FFF2-40B4-BE49-F238E27FC236}">
              <a16:creationId xmlns:a16="http://schemas.microsoft.com/office/drawing/2014/main" id="{479B5EC6-9C4D-4C95-968C-755B38DEA2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4" name="form1:dtCompetencias:7:imgDelete" descr="Consultar Detalle Competencia">
          <a:hlinkClick xmlns:r="http://schemas.openxmlformats.org/officeDocument/2006/relationships" r:id=""/>
          <a:extLst>
            <a:ext uri="{FF2B5EF4-FFF2-40B4-BE49-F238E27FC236}">
              <a16:creationId xmlns:a16="http://schemas.microsoft.com/office/drawing/2014/main" id="{A164E7F4-832F-47A5-BC9D-9E6C3DFFB8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5" name="form1:dtCompetencias:8:imgDelete" descr="Consultar Detalle Competencia">
          <a:hlinkClick xmlns:r="http://schemas.openxmlformats.org/officeDocument/2006/relationships" r:id=""/>
          <a:extLst>
            <a:ext uri="{FF2B5EF4-FFF2-40B4-BE49-F238E27FC236}">
              <a16:creationId xmlns:a16="http://schemas.microsoft.com/office/drawing/2014/main" id="{E01E7AAA-D37C-4A4E-92E8-443B52CE4C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6" name="form1:dtCompetencias:10:imgDelete" descr="Consultar Detalle Competencia">
          <a:hlinkClick xmlns:r="http://schemas.openxmlformats.org/officeDocument/2006/relationships" r:id=""/>
          <a:extLst>
            <a:ext uri="{FF2B5EF4-FFF2-40B4-BE49-F238E27FC236}">
              <a16:creationId xmlns:a16="http://schemas.microsoft.com/office/drawing/2014/main" id="{3399A3D2-2357-44FD-950D-8837EE537B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7" name="form1:dtCompetencias:11:imgDelete" descr="Consultar Detalle Competencia">
          <a:hlinkClick xmlns:r="http://schemas.openxmlformats.org/officeDocument/2006/relationships" r:id=""/>
          <a:extLst>
            <a:ext uri="{FF2B5EF4-FFF2-40B4-BE49-F238E27FC236}">
              <a16:creationId xmlns:a16="http://schemas.microsoft.com/office/drawing/2014/main" id="{1D9270E5-01B9-49D8-9E3A-15550B710E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108" name="form1:dtCompetencias:12:imgSearch" descr="Consultar Resultados Aprendizaje">
          <a:hlinkClick xmlns:r="http://schemas.openxmlformats.org/officeDocument/2006/relationships" r:id=""/>
          <a:extLst>
            <a:ext uri="{FF2B5EF4-FFF2-40B4-BE49-F238E27FC236}">
              <a16:creationId xmlns:a16="http://schemas.microsoft.com/office/drawing/2014/main" id="{89D8F9FF-1D2A-42FD-8275-369EA646DC0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09" name="form1:dtCompetencias:0:imgDelete" descr="Consultar Detalle Competencia">
          <a:hlinkClick xmlns:r="http://schemas.openxmlformats.org/officeDocument/2006/relationships" r:id=""/>
          <a:extLst>
            <a:ext uri="{FF2B5EF4-FFF2-40B4-BE49-F238E27FC236}">
              <a16:creationId xmlns:a16="http://schemas.microsoft.com/office/drawing/2014/main" id="{7EFEF2F7-5C9D-4BCF-8FBF-8AE674E0D2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0" name="form1:dtCompetencias:1:imgDelete" descr="Consultar Detalle Competencia">
          <a:hlinkClick xmlns:r="http://schemas.openxmlformats.org/officeDocument/2006/relationships" r:id=""/>
          <a:extLst>
            <a:ext uri="{FF2B5EF4-FFF2-40B4-BE49-F238E27FC236}">
              <a16:creationId xmlns:a16="http://schemas.microsoft.com/office/drawing/2014/main" id="{18CF1187-81A7-4AD6-BF87-8B7751D93B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1" name="form1:dtCompetencias:2:imgDelete" descr="Consultar Detalle Competencia">
          <a:hlinkClick xmlns:r="http://schemas.openxmlformats.org/officeDocument/2006/relationships" r:id=""/>
          <a:extLst>
            <a:ext uri="{FF2B5EF4-FFF2-40B4-BE49-F238E27FC236}">
              <a16:creationId xmlns:a16="http://schemas.microsoft.com/office/drawing/2014/main" id="{D1D026E2-A142-4DEB-B969-BEEEA51A00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2" name="form1:dtCompetencias:0:imgDelete" descr="Consultar Detalle Competencia">
          <a:hlinkClick xmlns:r="http://schemas.openxmlformats.org/officeDocument/2006/relationships" r:id=""/>
          <a:extLst>
            <a:ext uri="{FF2B5EF4-FFF2-40B4-BE49-F238E27FC236}">
              <a16:creationId xmlns:a16="http://schemas.microsoft.com/office/drawing/2014/main" id="{46E90D72-F966-40F0-925F-46291A81C8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3" name="form1:dtCompetencias:0:imgDelete" descr="Consultar Detalle Competencia">
          <a:hlinkClick xmlns:r="http://schemas.openxmlformats.org/officeDocument/2006/relationships" r:id=""/>
          <a:extLst>
            <a:ext uri="{FF2B5EF4-FFF2-40B4-BE49-F238E27FC236}">
              <a16:creationId xmlns:a16="http://schemas.microsoft.com/office/drawing/2014/main" id="{EC7E5AFB-4005-4E52-B66D-CF73DEF8C2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4" name="form1:dtCompetencias:1:imgDelete" descr="Consultar Detalle Competencia">
          <a:hlinkClick xmlns:r="http://schemas.openxmlformats.org/officeDocument/2006/relationships" r:id=""/>
          <a:extLst>
            <a:ext uri="{FF2B5EF4-FFF2-40B4-BE49-F238E27FC236}">
              <a16:creationId xmlns:a16="http://schemas.microsoft.com/office/drawing/2014/main" id="{31493946-1713-48FA-93F7-C5D5C9B794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5" name="form1:dtCompetencias:2:imgDelete" descr="Consultar Detalle Competencia">
          <a:hlinkClick xmlns:r="http://schemas.openxmlformats.org/officeDocument/2006/relationships" r:id=""/>
          <a:extLst>
            <a:ext uri="{FF2B5EF4-FFF2-40B4-BE49-F238E27FC236}">
              <a16:creationId xmlns:a16="http://schemas.microsoft.com/office/drawing/2014/main" id="{4D547B17-2890-4C5D-B2E2-550E668C3E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6" name="form1:dtCompetencias:3:imgDelete" descr="Consultar Detalle Competencia">
          <a:hlinkClick xmlns:r="http://schemas.openxmlformats.org/officeDocument/2006/relationships" r:id=""/>
          <a:extLst>
            <a:ext uri="{FF2B5EF4-FFF2-40B4-BE49-F238E27FC236}">
              <a16:creationId xmlns:a16="http://schemas.microsoft.com/office/drawing/2014/main" id="{9B04E4AA-CA6F-4C25-9722-19F5D3FA7F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7" name="form1:dtCompetencias:4:imgDelete" descr="Consultar Detalle Competencia">
          <a:hlinkClick xmlns:r="http://schemas.openxmlformats.org/officeDocument/2006/relationships" r:id=""/>
          <a:extLst>
            <a:ext uri="{FF2B5EF4-FFF2-40B4-BE49-F238E27FC236}">
              <a16:creationId xmlns:a16="http://schemas.microsoft.com/office/drawing/2014/main" id="{313F6EDA-CB00-4AE2-8317-C4C2C635D3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8" name="form1:dtCompetencias:5:imgDelete" descr="Consultar Detalle Competencia">
          <a:hlinkClick xmlns:r="http://schemas.openxmlformats.org/officeDocument/2006/relationships" r:id=""/>
          <a:extLst>
            <a:ext uri="{FF2B5EF4-FFF2-40B4-BE49-F238E27FC236}">
              <a16:creationId xmlns:a16="http://schemas.microsoft.com/office/drawing/2014/main" id="{DE5131B8-A538-4FEB-8945-8C84633F60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19" name="form1:dtCompetencias:6:imgDelete" descr="Consultar Detalle Competencia">
          <a:hlinkClick xmlns:r="http://schemas.openxmlformats.org/officeDocument/2006/relationships" r:id=""/>
          <a:extLst>
            <a:ext uri="{FF2B5EF4-FFF2-40B4-BE49-F238E27FC236}">
              <a16:creationId xmlns:a16="http://schemas.microsoft.com/office/drawing/2014/main" id="{9A8DCBB9-75F7-4D4F-985B-4CD8DF6BA4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22</xdr:row>
      <xdr:rowOff>171450</xdr:rowOff>
    </xdr:to>
    <xdr:pic>
      <xdr:nvPicPr>
        <xdr:cNvPr id="120" name="form1:dtCompetencias:7:imgSearch" descr="Consultar Resultados Aprendizaje">
          <a:hlinkClick xmlns:r="http://schemas.openxmlformats.org/officeDocument/2006/relationships" r:id=""/>
          <a:extLst>
            <a:ext uri="{FF2B5EF4-FFF2-40B4-BE49-F238E27FC236}">
              <a16:creationId xmlns:a16="http://schemas.microsoft.com/office/drawing/2014/main" id="{0DC373CD-71A5-42C3-A40B-209B12B168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1" name="form1:dtCompetencias:0:imgDelete" descr="Consultar Detalle Competencia">
          <a:hlinkClick xmlns:r="http://schemas.openxmlformats.org/officeDocument/2006/relationships" r:id=""/>
          <a:extLst>
            <a:ext uri="{FF2B5EF4-FFF2-40B4-BE49-F238E27FC236}">
              <a16:creationId xmlns:a16="http://schemas.microsoft.com/office/drawing/2014/main" id="{7A729493-5AF6-4182-BFB4-571589E087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2" name="form1:dtCompetencias:1:imgDelete" descr="Consultar Detalle Competencia">
          <a:hlinkClick xmlns:r="http://schemas.openxmlformats.org/officeDocument/2006/relationships" r:id=""/>
          <a:extLst>
            <a:ext uri="{FF2B5EF4-FFF2-40B4-BE49-F238E27FC236}">
              <a16:creationId xmlns:a16="http://schemas.microsoft.com/office/drawing/2014/main" id="{26151DC9-9D16-42B7-B889-9EFFD667E2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3" name="form1:dtCompetencias:2:imgDelete" descr="Consultar Detalle Competencia">
          <a:hlinkClick xmlns:r="http://schemas.openxmlformats.org/officeDocument/2006/relationships" r:id=""/>
          <a:extLst>
            <a:ext uri="{FF2B5EF4-FFF2-40B4-BE49-F238E27FC236}">
              <a16:creationId xmlns:a16="http://schemas.microsoft.com/office/drawing/2014/main" id="{08B5474D-B0AA-4A39-9EC8-75875BF388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4" name="form1:dtCompetencias:3:imgDelete" descr="Consultar Detalle Competencia">
          <a:hlinkClick xmlns:r="http://schemas.openxmlformats.org/officeDocument/2006/relationships" r:id=""/>
          <a:extLst>
            <a:ext uri="{FF2B5EF4-FFF2-40B4-BE49-F238E27FC236}">
              <a16:creationId xmlns:a16="http://schemas.microsoft.com/office/drawing/2014/main" id="{17421AE3-A3FD-40D4-A7C1-C768B12761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5" name="form1:dtCompetencias:4:imgDelete" descr="Consultar Detalle Competencia">
          <a:hlinkClick xmlns:r="http://schemas.openxmlformats.org/officeDocument/2006/relationships" r:id=""/>
          <a:extLst>
            <a:ext uri="{FF2B5EF4-FFF2-40B4-BE49-F238E27FC236}">
              <a16:creationId xmlns:a16="http://schemas.microsoft.com/office/drawing/2014/main" id="{AE7DB013-0764-403F-A78E-48D7A779D9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6" name="form1:dtCompetencias:5:imgDelete" descr="Consultar Detalle Competencia">
          <a:hlinkClick xmlns:r="http://schemas.openxmlformats.org/officeDocument/2006/relationships" r:id=""/>
          <a:extLst>
            <a:ext uri="{FF2B5EF4-FFF2-40B4-BE49-F238E27FC236}">
              <a16:creationId xmlns:a16="http://schemas.microsoft.com/office/drawing/2014/main" id="{369F8D67-0B6C-4E1F-BFE3-C09C3ACE35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7" name="form1:dtCompetencias:6:imgDelete" descr="Consultar Detalle Competencia">
          <a:hlinkClick xmlns:r="http://schemas.openxmlformats.org/officeDocument/2006/relationships" r:id=""/>
          <a:extLst>
            <a:ext uri="{FF2B5EF4-FFF2-40B4-BE49-F238E27FC236}">
              <a16:creationId xmlns:a16="http://schemas.microsoft.com/office/drawing/2014/main" id="{A182F2CF-C252-4B86-9F0D-6CFDF1E3D6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8" name="form1:dtCompetencias:7:imgDelete" descr="Consultar Detalle Competencia">
          <a:hlinkClick xmlns:r="http://schemas.openxmlformats.org/officeDocument/2006/relationships" r:id=""/>
          <a:extLst>
            <a:ext uri="{FF2B5EF4-FFF2-40B4-BE49-F238E27FC236}">
              <a16:creationId xmlns:a16="http://schemas.microsoft.com/office/drawing/2014/main" id="{A121F97B-77B0-4F80-BC2D-B330E8FBD5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29" name="form1:dtCompetencias:0:imgDelete" descr="Consultar Detalle Competencia">
          <a:hlinkClick xmlns:r="http://schemas.openxmlformats.org/officeDocument/2006/relationships" r:id=""/>
          <a:extLst>
            <a:ext uri="{FF2B5EF4-FFF2-40B4-BE49-F238E27FC236}">
              <a16:creationId xmlns:a16="http://schemas.microsoft.com/office/drawing/2014/main" id="{4C194F8C-EF8B-4EF0-98E7-DD394DBB11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0" name="form1:dtCompetencias:1:imgDelete" descr="Consultar Detalle Competencia">
          <a:hlinkClick xmlns:r="http://schemas.openxmlformats.org/officeDocument/2006/relationships" r:id=""/>
          <a:extLst>
            <a:ext uri="{FF2B5EF4-FFF2-40B4-BE49-F238E27FC236}">
              <a16:creationId xmlns:a16="http://schemas.microsoft.com/office/drawing/2014/main" id="{E67EA1D5-BC7F-4C31-8BF8-60E31613A4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1" name="form1:dtCompetencias:2:imgDelete" descr="Consultar Detalle Competencia">
          <a:hlinkClick xmlns:r="http://schemas.openxmlformats.org/officeDocument/2006/relationships" r:id=""/>
          <a:extLst>
            <a:ext uri="{FF2B5EF4-FFF2-40B4-BE49-F238E27FC236}">
              <a16:creationId xmlns:a16="http://schemas.microsoft.com/office/drawing/2014/main" id="{5961FE13-D18B-49B0-9B10-50779EDC96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2" name="form1:dtCompetencias:3:imgDelete" descr="Consultar Detalle Competencia">
          <a:hlinkClick xmlns:r="http://schemas.openxmlformats.org/officeDocument/2006/relationships" r:id=""/>
          <a:extLst>
            <a:ext uri="{FF2B5EF4-FFF2-40B4-BE49-F238E27FC236}">
              <a16:creationId xmlns:a16="http://schemas.microsoft.com/office/drawing/2014/main" id="{7F1265D9-1EDF-4822-A14B-651DFD0196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22</xdr:row>
      <xdr:rowOff>171450</xdr:rowOff>
    </xdr:to>
    <xdr:pic>
      <xdr:nvPicPr>
        <xdr:cNvPr id="133" name="form1:dtCompetencias:4:imgSearch" descr="Consultar Resultados Aprendizaje">
          <a:hlinkClick xmlns:r="http://schemas.openxmlformats.org/officeDocument/2006/relationships" r:id=""/>
          <a:extLst>
            <a:ext uri="{FF2B5EF4-FFF2-40B4-BE49-F238E27FC236}">
              <a16:creationId xmlns:a16="http://schemas.microsoft.com/office/drawing/2014/main" id="{ABDBB3AB-1E60-412D-B2F7-9F8A34A9A59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4" name="form1:dtCompetencias:0:imgDelete" descr="Consultar Detalle Competencia">
          <a:hlinkClick xmlns:r="http://schemas.openxmlformats.org/officeDocument/2006/relationships" r:id=""/>
          <a:extLst>
            <a:ext uri="{FF2B5EF4-FFF2-40B4-BE49-F238E27FC236}">
              <a16:creationId xmlns:a16="http://schemas.microsoft.com/office/drawing/2014/main" id="{7A283F8D-A156-4CDC-B49B-9FDD48FBD7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5" name="form1:dtCompetencias:1:imgDelete" descr="Consultar Detalle Competencia">
          <a:hlinkClick xmlns:r="http://schemas.openxmlformats.org/officeDocument/2006/relationships" r:id=""/>
          <a:extLst>
            <a:ext uri="{FF2B5EF4-FFF2-40B4-BE49-F238E27FC236}">
              <a16:creationId xmlns:a16="http://schemas.microsoft.com/office/drawing/2014/main" id="{5DF03D18-192B-4192-8EC3-2C9F9B263A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6" name="form1:dtCompetencias:2:imgDelete" descr="Consultar Detalle Competencia">
          <a:hlinkClick xmlns:r="http://schemas.openxmlformats.org/officeDocument/2006/relationships" r:id=""/>
          <a:extLst>
            <a:ext uri="{FF2B5EF4-FFF2-40B4-BE49-F238E27FC236}">
              <a16:creationId xmlns:a16="http://schemas.microsoft.com/office/drawing/2014/main" id="{406E9771-4F6A-4D9D-BA00-EF10E54FE1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7" name="form1:dtCompetencias:3:imgDelete" descr="Consultar Detalle Competencia">
          <a:hlinkClick xmlns:r="http://schemas.openxmlformats.org/officeDocument/2006/relationships" r:id=""/>
          <a:extLst>
            <a:ext uri="{FF2B5EF4-FFF2-40B4-BE49-F238E27FC236}">
              <a16:creationId xmlns:a16="http://schemas.microsoft.com/office/drawing/2014/main" id="{FD2D1FED-CC62-4F63-9C54-F3C9798E3F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8" name="form1:dtCompetencias:4:imgDelete" descr="Consultar Detalle Competencia">
          <a:hlinkClick xmlns:r="http://schemas.openxmlformats.org/officeDocument/2006/relationships" r:id=""/>
          <a:extLst>
            <a:ext uri="{FF2B5EF4-FFF2-40B4-BE49-F238E27FC236}">
              <a16:creationId xmlns:a16="http://schemas.microsoft.com/office/drawing/2014/main" id="{34F11AE8-D993-46C1-A3D2-5804275E01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39" name="form1:dtCompetencias:5:imgDelete" descr="Consultar Detalle Competencia">
          <a:hlinkClick xmlns:r="http://schemas.openxmlformats.org/officeDocument/2006/relationships" r:id=""/>
          <a:extLst>
            <a:ext uri="{FF2B5EF4-FFF2-40B4-BE49-F238E27FC236}">
              <a16:creationId xmlns:a16="http://schemas.microsoft.com/office/drawing/2014/main" id="{C992950C-880B-4830-9140-73B217F53D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0" name="form1:dtCompetencias:6:imgDelete" descr="Consultar Detalle Competencia">
          <a:hlinkClick xmlns:r="http://schemas.openxmlformats.org/officeDocument/2006/relationships" r:id=""/>
          <a:extLst>
            <a:ext uri="{FF2B5EF4-FFF2-40B4-BE49-F238E27FC236}">
              <a16:creationId xmlns:a16="http://schemas.microsoft.com/office/drawing/2014/main" id="{B1CE1F06-9A0F-4CCA-8294-480A5028EC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1" name="form1:dtCompetencias:7:imgDelete" descr="Consultar Detalle Competencia">
          <a:hlinkClick xmlns:r="http://schemas.openxmlformats.org/officeDocument/2006/relationships" r:id=""/>
          <a:extLst>
            <a:ext uri="{FF2B5EF4-FFF2-40B4-BE49-F238E27FC236}">
              <a16:creationId xmlns:a16="http://schemas.microsoft.com/office/drawing/2014/main" id="{A2FB5670-6560-4865-B12A-C3F66EB1FE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2" name="form1:dtCompetencias:8:imgDelete" descr="Consultar Detalle Competencia">
          <a:hlinkClick xmlns:r="http://schemas.openxmlformats.org/officeDocument/2006/relationships" r:id=""/>
          <a:extLst>
            <a:ext uri="{FF2B5EF4-FFF2-40B4-BE49-F238E27FC236}">
              <a16:creationId xmlns:a16="http://schemas.microsoft.com/office/drawing/2014/main" id="{913FBD97-FA8A-48E7-B31C-EA3C60180C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3" name="form1:dtCompetencias:0:imgDelete" descr="Consultar Detalle Competencia">
          <a:hlinkClick xmlns:r="http://schemas.openxmlformats.org/officeDocument/2006/relationships" r:id=""/>
          <a:extLst>
            <a:ext uri="{FF2B5EF4-FFF2-40B4-BE49-F238E27FC236}">
              <a16:creationId xmlns:a16="http://schemas.microsoft.com/office/drawing/2014/main" id="{2850BE40-B5BD-4799-B60C-5FB1894F75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4" name="form1:dtCompetencias:1:imgDelete" descr="Consultar Detalle Competencia">
          <a:hlinkClick xmlns:r="http://schemas.openxmlformats.org/officeDocument/2006/relationships" r:id=""/>
          <a:extLst>
            <a:ext uri="{FF2B5EF4-FFF2-40B4-BE49-F238E27FC236}">
              <a16:creationId xmlns:a16="http://schemas.microsoft.com/office/drawing/2014/main" id="{FA9446A2-E3FD-4492-A856-5725324EDD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5" name="form1:dtCompetencias:2:imgDelete" descr="Consultar Detalle Competencia">
          <a:hlinkClick xmlns:r="http://schemas.openxmlformats.org/officeDocument/2006/relationships" r:id=""/>
          <a:extLst>
            <a:ext uri="{FF2B5EF4-FFF2-40B4-BE49-F238E27FC236}">
              <a16:creationId xmlns:a16="http://schemas.microsoft.com/office/drawing/2014/main" id="{1D3BC7FD-D349-411B-8416-5C7FFD8808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6" name="form1:dtCompetencias:3:imgDelete" descr="Consultar Detalle Competencia">
          <a:hlinkClick xmlns:r="http://schemas.openxmlformats.org/officeDocument/2006/relationships" r:id=""/>
          <a:extLst>
            <a:ext uri="{FF2B5EF4-FFF2-40B4-BE49-F238E27FC236}">
              <a16:creationId xmlns:a16="http://schemas.microsoft.com/office/drawing/2014/main" id="{64AEAD2E-EB65-418E-910F-E4ACE0CB30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7" name="form1:dtCompetencias:4:imgDelete" descr="Consultar Detalle Competencia">
          <a:hlinkClick xmlns:r="http://schemas.openxmlformats.org/officeDocument/2006/relationships" r:id=""/>
          <a:extLst>
            <a:ext uri="{FF2B5EF4-FFF2-40B4-BE49-F238E27FC236}">
              <a16:creationId xmlns:a16="http://schemas.microsoft.com/office/drawing/2014/main" id="{F6348256-701A-4E67-8088-E26C519E5D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8" name="form1:dtCompetencias:5:imgDelete" descr="Consultar Detalle Competencia">
          <a:hlinkClick xmlns:r="http://schemas.openxmlformats.org/officeDocument/2006/relationships" r:id=""/>
          <a:extLst>
            <a:ext uri="{FF2B5EF4-FFF2-40B4-BE49-F238E27FC236}">
              <a16:creationId xmlns:a16="http://schemas.microsoft.com/office/drawing/2014/main" id="{58FE23CC-1556-4D3E-A0CE-EBCD958A51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49" name="form1:dtCompetencias:6:imgDelete" descr="Consultar Detalle Competencia">
          <a:hlinkClick xmlns:r="http://schemas.openxmlformats.org/officeDocument/2006/relationships" r:id=""/>
          <a:extLst>
            <a:ext uri="{FF2B5EF4-FFF2-40B4-BE49-F238E27FC236}">
              <a16:creationId xmlns:a16="http://schemas.microsoft.com/office/drawing/2014/main" id="{1ED03E98-F0BE-4145-BEE2-E9D438A70D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0" name="form1:dtCompetencias:7:imgDelete" descr="Consultar Detalle Competencia">
          <a:hlinkClick xmlns:r="http://schemas.openxmlformats.org/officeDocument/2006/relationships" r:id=""/>
          <a:extLst>
            <a:ext uri="{FF2B5EF4-FFF2-40B4-BE49-F238E27FC236}">
              <a16:creationId xmlns:a16="http://schemas.microsoft.com/office/drawing/2014/main" id="{2547D3BB-616E-4375-B9F9-5F0AC7EFCC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1" name="form1:dtCompetencias:8:imgDelete" descr="Consultar Detalle Competencia">
          <a:hlinkClick xmlns:r="http://schemas.openxmlformats.org/officeDocument/2006/relationships" r:id=""/>
          <a:extLst>
            <a:ext uri="{FF2B5EF4-FFF2-40B4-BE49-F238E27FC236}">
              <a16:creationId xmlns:a16="http://schemas.microsoft.com/office/drawing/2014/main" id="{08A9E1F6-4A0E-406F-A555-6676A3D362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2" name="form1:dtCompetencias:10:imgDelete" descr="Consultar Detalle Competencia">
          <a:hlinkClick xmlns:r="http://schemas.openxmlformats.org/officeDocument/2006/relationships" r:id=""/>
          <a:extLst>
            <a:ext uri="{FF2B5EF4-FFF2-40B4-BE49-F238E27FC236}">
              <a16:creationId xmlns:a16="http://schemas.microsoft.com/office/drawing/2014/main" id="{3D7B17FE-0260-4F2C-823A-1A72FD717F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3" name="form1:dtCompetencias:11:imgDelete" descr="Consultar Detalle Competencia">
          <a:hlinkClick xmlns:r="http://schemas.openxmlformats.org/officeDocument/2006/relationships" r:id=""/>
          <a:extLst>
            <a:ext uri="{FF2B5EF4-FFF2-40B4-BE49-F238E27FC236}">
              <a16:creationId xmlns:a16="http://schemas.microsoft.com/office/drawing/2014/main" id="{011CF65F-9FBC-4CAB-B09E-CAC9B5D1BA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22</xdr:row>
      <xdr:rowOff>171450</xdr:rowOff>
    </xdr:to>
    <xdr:pic>
      <xdr:nvPicPr>
        <xdr:cNvPr id="154" name="form1:dtCompetencias:12:imgSearch" descr="Consultar Resultados Aprendizaje">
          <a:hlinkClick xmlns:r="http://schemas.openxmlformats.org/officeDocument/2006/relationships" r:id=""/>
          <a:extLst>
            <a:ext uri="{FF2B5EF4-FFF2-40B4-BE49-F238E27FC236}">
              <a16:creationId xmlns:a16="http://schemas.microsoft.com/office/drawing/2014/main" id="{80835A0A-D97C-49E4-8194-888D0B2B967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5" name="form1:dtCompetencias:0:imgDelete" descr="Consultar Detalle Competencia">
          <a:hlinkClick xmlns:r="http://schemas.openxmlformats.org/officeDocument/2006/relationships" r:id=""/>
          <a:extLst>
            <a:ext uri="{FF2B5EF4-FFF2-40B4-BE49-F238E27FC236}">
              <a16:creationId xmlns:a16="http://schemas.microsoft.com/office/drawing/2014/main" id="{1E2F2A81-B429-43F9-BDAD-E533D59FAE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6" name="form1:dtCompetencias:1:imgDelete" descr="Consultar Detalle Competencia">
          <a:hlinkClick xmlns:r="http://schemas.openxmlformats.org/officeDocument/2006/relationships" r:id=""/>
          <a:extLst>
            <a:ext uri="{FF2B5EF4-FFF2-40B4-BE49-F238E27FC236}">
              <a16:creationId xmlns:a16="http://schemas.microsoft.com/office/drawing/2014/main" id="{15C820FD-65E0-4338-9B56-0EF32BFF32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7" name="form1:dtCompetencias:2:imgDelete" descr="Consultar Detalle Competencia">
          <a:hlinkClick xmlns:r="http://schemas.openxmlformats.org/officeDocument/2006/relationships" r:id=""/>
          <a:extLst>
            <a:ext uri="{FF2B5EF4-FFF2-40B4-BE49-F238E27FC236}">
              <a16:creationId xmlns:a16="http://schemas.microsoft.com/office/drawing/2014/main" id="{E01F4092-2383-4F5E-A123-9671383221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8" name="form1:dtCompetencias:0:imgDelete" descr="Consultar Detalle Competencia">
          <a:hlinkClick xmlns:r="http://schemas.openxmlformats.org/officeDocument/2006/relationships" r:id=""/>
          <a:extLst>
            <a:ext uri="{FF2B5EF4-FFF2-40B4-BE49-F238E27FC236}">
              <a16:creationId xmlns:a16="http://schemas.microsoft.com/office/drawing/2014/main" id="{39A085CD-7FFC-457C-B8EC-B171B490BC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59" name="form1:dtCompetencias:1:imgDelete" descr="Consultar Detalle Competencia">
          <a:hlinkClick xmlns:r="http://schemas.openxmlformats.org/officeDocument/2006/relationships" r:id=""/>
          <a:extLst>
            <a:ext uri="{FF2B5EF4-FFF2-40B4-BE49-F238E27FC236}">
              <a16:creationId xmlns:a16="http://schemas.microsoft.com/office/drawing/2014/main" id="{E04D1AE1-BC10-442C-8844-C657C2E83B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0" name="form1:dtCompetencias:2:imgDelete" descr="Consultar Detalle Competencia">
          <a:hlinkClick xmlns:r="http://schemas.openxmlformats.org/officeDocument/2006/relationships" r:id=""/>
          <a:extLst>
            <a:ext uri="{FF2B5EF4-FFF2-40B4-BE49-F238E27FC236}">
              <a16:creationId xmlns:a16="http://schemas.microsoft.com/office/drawing/2014/main" id="{D2595744-BBCD-4BDC-9E67-6C2FA2FD78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1" name="form1:dtCompetencias:3:imgDelete" descr="Consultar Detalle Competencia">
          <a:hlinkClick xmlns:r="http://schemas.openxmlformats.org/officeDocument/2006/relationships" r:id=""/>
          <a:extLst>
            <a:ext uri="{FF2B5EF4-FFF2-40B4-BE49-F238E27FC236}">
              <a16:creationId xmlns:a16="http://schemas.microsoft.com/office/drawing/2014/main" id="{23AF96CB-4027-4368-847F-88BDDB015F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2" name="form1:dtCompetencias:4:imgDelete" descr="Consultar Detalle Competencia">
          <a:hlinkClick xmlns:r="http://schemas.openxmlformats.org/officeDocument/2006/relationships" r:id=""/>
          <a:extLst>
            <a:ext uri="{FF2B5EF4-FFF2-40B4-BE49-F238E27FC236}">
              <a16:creationId xmlns:a16="http://schemas.microsoft.com/office/drawing/2014/main" id="{6E09A00D-446F-4A57-AA9E-33DDB1D721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3" name="form1:dtCompetencias:5:imgDelete" descr="Consultar Detalle Competencia">
          <a:hlinkClick xmlns:r="http://schemas.openxmlformats.org/officeDocument/2006/relationships" r:id=""/>
          <a:extLst>
            <a:ext uri="{FF2B5EF4-FFF2-40B4-BE49-F238E27FC236}">
              <a16:creationId xmlns:a16="http://schemas.microsoft.com/office/drawing/2014/main" id="{158A3684-06D2-45AE-9476-9A88AF8ACE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4" name="form1:dtCompetencias:0:imgDelete" descr="Consultar Detalle Competencia">
          <a:hlinkClick xmlns:r="http://schemas.openxmlformats.org/officeDocument/2006/relationships" r:id=""/>
          <a:extLst>
            <a:ext uri="{FF2B5EF4-FFF2-40B4-BE49-F238E27FC236}">
              <a16:creationId xmlns:a16="http://schemas.microsoft.com/office/drawing/2014/main" id="{7AF4DC15-5124-4DCB-A27E-E8AE2B77E7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5" name="form1:dtCompetencias:1:imgDelete" descr="Consultar Detalle Competencia">
          <a:hlinkClick xmlns:r="http://schemas.openxmlformats.org/officeDocument/2006/relationships" r:id=""/>
          <a:extLst>
            <a:ext uri="{FF2B5EF4-FFF2-40B4-BE49-F238E27FC236}">
              <a16:creationId xmlns:a16="http://schemas.microsoft.com/office/drawing/2014/main" id="{416EC09D-133F-4EA0-80E4-6F2732A693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6" name="form1:dtCompetencias:2:imgDelete" descr="Consultar Detalle Competencia">
          <a:hlinkClick xmlns:r="http://schemas.openxmlformats.org/officeDocument/2006/relationships" r:id=""/>
          <a:extLst>
            <a:ext uri="{FF2B5EF4-FFF2-40B4-BE49-F238E27FC236}">
              <a16:creationId xmlns:a16="http://schemas.microsoft.com/office/drawing/2014/main" id="{CD99B01B-1AB3-4C8D-977A-AA5F34FE25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7" name="form1:dtCompetencias:3:imgDelete" descr="Consultar Detalle Competencia">
          <a:hlinkClick xmlns:r="http://schemas.openxmlformats.org/officeDocument/2006/relationships" r:id=""/>
          <a:extLst>
            <a:ext uri="{FF2B5EF4-FFF2-40B4-BE49-F238E27FC236}">
              <a16:creationId xmlns:a16="http://schemas.microsoft.com/office/drawing/2014/main" id="{7158ECDD-034D-44FF-A421-0E7584E508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8" name="form1:dtCompetencias:0:imgDelete" descr="Consultar Detalle Competencia">
          <a:hlinkClick xmlns:r="http://schemas.openxmlformats.org/officeDocument/2006/relationships" r:id=""/>
          <a:extLst>
            <a:ext uri="{FF2B5EF4-FFF2-40B4-BE49-F238E27FC236}">
              <a16:creationId xmlns:a16="http://schemas.microsoft.com/office/drawing/2014/main" id="{EF974B5D-5C03-41D1-861E-8589229818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69" name="form1:dtCompetencias:1:imgDelete" descr="Consultar Detalle Competencia">
          <a:hlinkClick xmlns:r="http://schemas.openxmlformats.org/officeDocument/2006/relationships" r:id=""/>
          <a:extLst>
            <a:ext uri="{FF2B5EF4-FFF2-40B4-BE49-F238E27FC236}">
              <a16:creationId xmlns:a16="http://schemas.microsoft.com/office/drawing/2014/main" id="{F51041F5-06EB-4AA8-8F18-206319BD99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0" name="form1:dtCompetencias:2:imgDelete" descr="Consultar Detalle Competencia">
          <a:hlinkClick xmlns:r="http://schemas.openxmlformats.org/officeDocument/2006/relationships" r:id=""/>
          <a:extLst>
            <a:ext uri="{FF2B5EF4-FFF2-40B4-BE49-F238E27FC236}">
              <a16:creationId xmlns:a16="http://schemas.microsoft.com/office/drawing/2014/main" id="{057ABB2A-B7F0-4BD9-BB7C-73B0071C24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1" name="form1:dtCompetencias:3:imgDelete" descr="Consultar Detalle Competencia">
          <a:hlinkClick xmlns:r="http://schemas.openxmlformats.org/officeDocument/2006/relationships" r:id=""/>
          <a:extLst>
            <a:ext uri="{FF2B5EF4-FFF2-40B4-BE49-F238E27FC236}">
              <a16:creationId xmlns:a16="http://schemas.microsoft.com/office/drawing/2014/main" id="{FFC40F97-6D52-4493-B932-80E97DD90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2" name="form1:dtCompetencias:4:imgDelete" descr="Consultar Detalle Competencia">
          <a:hlinkClick xmlns:r="http://schemas.openxmlformats.org/officeDocument/2006/relationships" r:id=""/>
          <a:extLst>
            <a:ext uri="{FF2B5EF4-FFF2-40B4-BE49-F238E27FC236}">
              <a16:creationId xmlns:a16="http://schemas.microsoft.com/office/drawing/2014/main" id="{1F51584B-2182-4E6F-8E1C-07EA8C278F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3" name="form1:dtCompetencias:5:imgDelete" descr="Consultar Detalle Competencia">
          <a:hlinkClick xmlns:r="http://schemas.openxmlformats.org/officeDocument/2006/relationships" r:id=""/>
          <a:extLst>
            <a:ext uri="{FF2B5EF4-FFF2-40B4-BE49-F238E27FC236}">
              <a16:creationId xmlns:a16="http://schemas.microsoft.com/office/drawing/2014/main" id="{2F0DC1C7-8492-4111-AF88-25AC9C8A49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4" name="form1:dtCompetencias:6:imgDelete" descr="Consultar Detalle Competencia">
          <a:hlinkClick xmlns:r="http://schemas.openxmlformats.org/officeDocument/2006/relationships" r:id=""/>
          <a:extLst>
            <a:ext uri="{FF2B5EF4-FFF2-40B4-BE49-F238E27FC236}">
              <a16:creationId xmlns:a16="http://schemas.microsoft.com/office/drawing/2014/main" id="{858847AD-E95B-436F-B2C7-4335D89141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175" name="form1:dtCompetencias:7:imgSearch" descr="Consultar Resultados Aprendizaje">
          <a:hlinkClick xmlns:r="http://schemas.openxmlformats.org/officeDocument/2006/relationships" r:id=""/>
          <a:extLst>
            <a:ext uri="{FF2B5EF4-FFF2-40B4-BE49-F238E27FC236}">
              <a16:creationId xmlns:a16="http://schemas.microsoft.com/office/drawing/2014/main" id="{D2475DC7-0B6D-4914-8AC0-824BA7C3784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6" name="form1:dtCompetencias:0:imgDelete" descr="Consultar Detalle Competencia">
          <a:hlinkClick xmlns:r="http://schemas.openxmlformats.org/officeDocument/2006/relationships" r:id=""/>
          <a:extLst>
            <a:ext uri="{FF2B5EF4-FFF2-40B4-BE49-F238E27FC236}">
              <a16:creationId xmlns:a16="http://schemas.microsoft.com/office/drawing/2014/main" id="{8487D7B9-B089-4A5D-86D0-335280DB74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7" name="form1:dtCompetencias:1:imgDelete" descr="Consultar Detalle Competencia">
          <a:hlinkClick xmlns:r="http://schemas.openxmlformats.org/officeDocument/2006/relationships" r:id=""/>
          <a:extLst>
            <a:ext uri="{FF2B5EF4-FFF2-40B4-BE49-F238E27FC236}">
              <a16:creationId xmlns:a16="http://schemas.microsoft.com/office/drawing/2014/main" id="{28519B5B-0888-45EB-83A9-A8ABCCE911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8" name="form1:dtCompetencias:2:imgDelete" descr="Consultar Detalle Competencia">
          <a:hlinkClick xmlns:r="http://schemas.openxmlformats.org/officeDocument/2006/relationships" r:id=""/>
          <a:extLst>
            <a:ext uri="{FF2B5EF4-FFF2-40B4-BE49-F238E27FC236}">
              <a16:creationId xmlns:a16="http://schemas.microsoft.com/office/drawing/2014/main" id="{EF1C6143-A775-4C98-9801-C1B4D3E6A9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79" name="form1:dtCompetencias:3:imgDelete" descr="Consultar Detalle Competencia">
          <a:hlinkClick xmlns:r="http://schemas.openxmlformats.org/officeDocument/2006/relationships" r:id=""/>
          <a:extLst>
            <a:ext uri="{FF2B5EF4-FFF2-40B4-BE49-F238E27FC236}">
              <a16:creationId xmlns:a16="http://schemas.microsoft.com/office/drawing/2014/main" id="{52344B5B-B7E7-46FA-AE98-C17631AA08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0" name="form1:dtCompetencias:4:imgDelete" descr="Consultar Detalle Competencia">
          <a:hlinkClick xmlns:r="http://schemas.openxmlformats.org/officeDocument/2006/relationships" r:id=""/>
          <a:extLst>
            <a:ext uri="{FF2B5EF4-FFF2-40B4-BE49-F238E27FC236}">
              <a16:creationId xmlns:a16="http://schemas.microsoft.com/office/drawing/2014/main" id="{D0E6F80C-0FD8-4774-8359-D291E662F5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1" name="form1:dtCompetencias:5:imgDelete" descr="Consultar Detalle Competencia">
          <a:hlinkClick xmlns:r="http://schemas.openxmlformats.org/officeDocument/2006/relationships" r:id=""/>
          <a:extLst>
            <a:ext uri="{FF2B5EF4-FFF2-40B4-BE49-F238E27FC236}">
              <a16:creationId xmlns:a16="http://schemas.microsoft.com/office/drawing/2014/main" id="{3659450A-3B74-4060-9F94-E1FD390E65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2" name="form1:dtCompetencias:6:imgDelete" descr="Consultar Detalle Competencia">
          <a:hlinkClick xmlns:r="http://schemas.openxmlformats.org/officeDocument/2006/relationships" r:id=""/>
          <a:extLst>
            <a:ext uri="{FF2B5EF4-FFF2-40B4-BE49-F238E27FC236}">
              <a16:creationId xmlns:a16="http://schemas.microsoft.com/office/drawing/2014/main" id="{C402D6B4-C4B4-42C1-AA69-C30BE04717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3" name="form1:dtCompetencias:7:imgDelete" descr="Consultar Detalle Competencia">
          <a:hlinkClick xmlns:r="http://schemas.openxmlformats.org/officeDocument/2006/relationships" r:id=""/>
          <a:extLst>
            <a:ext uri="{FF2B5EF4-FFF2-40B4-BE49-F238E27FC236}">
              <a16:creationId xmlns:a16="http://schemas.microsoft.com/office/drawing/2014/main" id="{9DCE1D0D-0233-4D2D-869B-0C557543FB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4" name="form1:dtCompetencias:0:imgDelete" descr="Consultar Detalle Competencia">
          <a:hlinkClick xmlns:r="http://schemas.openxmlformats.org/officeDocument/2006/relationships" r:id=""/>
          <a:extLst>
            <a:ext uri="{FF2B5EF4-FFF2-40B4-BE49-F238E27FC236}">
              <a16:creationId xmlns:a16="http://schemas.microsoft.com/office/drawing/2014/main" id="{EFA6BC5E-2187-412E-90F7-386678552A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5" name="form1:dtCompetencias:1:imgDelete" descr="Consultar Detalle Competencia">
          <a:hlinkClick xmlns:r="http://schemas.openxmlformats.org/officeDocument/2006/relationships" r:id=""/>
          <a:extLst>
            <a:ext uri="{FF2B5EF4-FFF2-40B4-BE49-F238E27FC236}">
              <a16:creationId xmlns:a16="http://schemas.microsoft.com/office/drawing/2014/main" id="{55F024C0-1282-47ED-BC1C-11CD9B7AFA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6" name="form1:dtCompetencias:2:imgDelete" descr="Consultar Detalle Competencia">
          <a:hlinkClick xmlns:r="http://schemas.openxmlformats.org/officeDocument/2006/relationships" r:id=""/>
          <a:extLst>
            <a:ext uri="{FF2B5EF4-FFF2-40B4-BE49-F238E27FC236}">
              <a16:creationId xmlns:a16="http://schemas.microsoft.com/office/drawing/2014/main" id="{D9039BBB-8D63-4870-9492-A48F9E22D8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7" name="form1:dtCompetencias:3:imgDelete" descr="Consultar Detalle Competencia">
          <a:hlinkClick xmlns:r="http://schemas.openxmlformats.org/officeDocument/2006/relationships" r:id=""/>
          <a:extLst>
            <a:ext uri="{FF2B5EF4-FFF2-40B4-BE49-F238E27FC236}">
              <a16:creationId xmlns:a16="http://schemas.microsoft.com/office/drawing/2014/main" id="{1A24BCF9-F65D-4F44-BAE4-26F6C47C36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188" name="form1:dtCompetencias:4:imgSearch" descr="Consultar Resultados Aprendizaje">
          <a:hlinkClick xmlns:r="http://schemas.openxmlformats.org/officeDocument/2006/relationships" r:id=""/>
          <a:extLst>
            <a:ext uri="{FF2B5EF4-FFF2-40B4-BE49-F238E27FC236}">
              <a16:creationId xmlns:a16="http://schemas.microsoft.com/office/drawing/2014/main" id="{05F9B7F7-704C-4A29-99D2-95DED14AD92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89" name="form1:dtCompetencias:0:imgDelete" descr="Consultar Detalle Competencia">
          <a:hlinkClick xmlns:r="http://schemas.openxmlformats.org/officeDocument/2006/relationships" r:id=""/>
          <a:extLst>
            <a:ext uri="{FF2B5EF4-FFF2-40B4-BE49-F238E27FC236}">
              <a16:creationId xmlns:a16="http://schemas.microsoft.com/office/drawing/2014/main" id="{6AD76C74-9B1C-4DE8-9B6D-2DDCCBB0C6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0" name="form1:dtCompetencias:1:imgDelete" descr="Consultar Detalle Competencia">
          <a:hlinkClick xmlns:r="http://schemas.openxmlformats.org/officeDocument/2006/relationships" r:id=""/>
          <a:extLst>
            <a:ext uri="{FF2B5EF4-FFF2-40B4-BE49-F238E27FC236}">
              <a16:creationId xmlns:a16="http://schemas.microsoft.com/office/drawing/2014/main" id="{D9624E19-2FA5-4F9B-9BF5-A9A4E482F6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1" name="form1:dtCompetencias:2:imgDelete" descr="Consultar Detalle Competencia">
          <a:hlinkClick xmlns:r="http://schemas.openxmlformats.org/officeDocument/2006/relationships" r:id=""/>
          <a:extLst>
            <a:ext uri="{FF2B5EF4-FFF2-40B4-BE49-F238E27FC236}">
              <a16:creationId xmlns:a16="http://schemas.microsoft.com/office/drawing/2014/main" id="{48EF28B9-BDF7-4896-8BC3-C5960753BA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2" name="form1:dtCompetencias:3:imgDelete" descr="Consultar Detalle Competencia">
          <a:hlinkClick xmlns:r="http://schemas.openxmlformats.org/officeDocument/2006/relationships" r:id=""/>
          <a:extLst>
            <a:ext uri="{FF2B5EF4-FFF2-40B4-BE49-F238E27FC236}">
              <a16:creationId xmlns:a16="http://schemas.microsoft.com/office/drawing/2014/main" id="{807A6299-FD57-4268-B161-386CB59854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3" name="form1:dtCompetencias:4:imgDelete" descr="Consultar Detalle Competencia">
          <a:hlinkClick xmlns:r="http://schemas.openxmlformats.org/officeDocument/2006/relationships" r:id=""/>
          <a:extLst>
            <a:ext uri="{FF2B5EF4-FFF2-40B4-BE49-F238E27FC236}">
              <a16:creationId xmlns:a16="http://schemas.microsoft.com/office/drawing/2014/main" id="{EA048D68-030D-47E3-B778-13C158C16C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4" name="form1:dtCompetencias:5:imgDelete" descr="Consultar Detalle Competencia">
          <a:hlinkClick xmlns:r="http://schemas.openxmlformats.org/officeDocument/2006/relationships" r:id=""/>
          <a:extLst>
            <a:ext uri="{FF2B5EF4-FFF2-40B4-BE49-F238E27FC236}">
              <a16:creationId xmlns:a16="http://schemas.microsoft.com/office/drawing/2014/main" id="{13F2BE3E-C79D-40E5-8A1E-E236E8E6FD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5" name="form1:dtCompetencias:6:imgDelete" descr="Consultar Detalle Competencia">
          <a:hlinkClick xmlns:r="http://schemas.openxmlformats.org/officeDocument/2006/relationships" r:id=""/>
          <a:extLst>
            <a:ext uri="{FF2B5EF4-FFF2-40B4-BE49-F238E27FC236}">
              <a16:creationId xmlns:a16="http://schemas.microsoft.com/office/drawing/2014/main" id="{F413D42B-1E94-471F-8039-8720AA0A8C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6" name="form1:dtCompetencias:7:imgDelete" descr="Consultar Detalle Competencia">
          <a:hlinkClick xmlns:r="http://schemas.openxmlformats.org/officeDocument/2006/relationships" r:id=""/>
          <a:extLst>
            <a:ext uri="{FF2B5EF4-FFF2-40B4-BE49-F238E27FC236}">
              <a16:creationId xmlns:a16="http://schemas.microsoft.com/office/drawing/2014/main" id="{5ED232E8-1709-46E5-9F79-C8E2C1DD6F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7" name="form1:dtCompetencias:8:imgDelete" descr="Consultar Detalle Competencia">
          <a:hlinkClick xmlns:r="http://schemas.openxmlformats.org/officeDocument/2006/relationships" r:id=""/>
          <a:extLst>
            <a:ext uri="{FF2B5EF4-FFF2-40B4-BE49-F238E27FC236}">
              <a16:creationId xmlns:a16="http://schemas.microsoft.com/office/drawing/2014/main" id="{BFEFD4B1-4328-46FA-A569-89E661F926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8" name="form1:dtCompetencias:0:imgDelete" descr="Consultar Detalle Competencia">
          <a:hlinkClick xmlns:r="http://schemas.openxmlformats.org/officeDocument/2006/relationships" r:id=""/>
          <a:extLst>
            <a:ext uri="{FF2B5EF4-FFF2-40B4-BE49-F238E27FC236}">
              <a16:creationId xmlns:a16="http://schemas.microsoft.com/office/drawing/2014/main" id="{1195E381-8679-49C1-8FFC-2FB84FD26D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199" name="form1:dtCompetencias:1:imgDelete" descr="Consultar Detalle Competencia">
          <a:hlinkClick xmlns:r="http://schemas.openxmlformats.org/officeDocument/2006/relationships" r:id=""/>
          <a:extLst>
            <a:ext uri="{FF2B5EF4-FFF2-40B4-BE49-F238E27FC236}">
              <a16:creationId xmlns:a16="http://schemas.microsoft.com/office/drawing/2014/main" id="{DF8DDF24-5195-4DFE-8C3E-A0224F7936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0" name="form1:dtCompetencias:2:imgDelete" descr="Consultar Detalle Competencia">
          <a:hlinkClick xmlns:r="http://schemas.openxmlformats.org/officeDocument/2006/relationships" r:id=""/>
          <a:extLst>
            <a:ext uri="{FF2B5EF4-FFF2-40B4-BE49-F238E27FC236}">
              <a16:creationId xmlns:a16="http://schemas.microsoft.com/office/drawing/2014/main" id="{5613D5DD-56E7-41D4-A144-9C054E7B2B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1" name="form1:dtCompetencias:3:imgDelete" descr="Consultar Detalle Competencia">
          <a:hlinkClick xmlns:r="http://schemas.openxmlformats.org/officeDocument/2006/relationships" r:id=""/>
          <a:extLst>
            <a:ext uri="{FF2B5EF4-FFF2-40B4-BE49-F238E27FC236}">
              <a16:creationId xmlns:a16="http://schemas.microsoft.com/office/drawing/2014/main" id="{F198F147-D057-40A5-9CA7-7607DB6A66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2" name="form1:dtCompetencias:4:imgDelete" descr="Consultar Detalle Competencia">
          <a:hlinkClick xmlns:r="http://schemas.openxmlformats.org/officeDocument/2006/relationships" r:id=""/>
          <a:extLst>
            <a:ext uri="{FF2B5EF4-FFF2-40B4-BE49-F238E27FC236}">
              <a16:creationId xmlns:a16="http://schemas.microsoft.com/office/drawing/2014/main" id="{EC1C8C58-DB6C-4095-9B17-B8981F6E1D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3" name="form1:dtCompetencias:5:imgDelete" descr="Consultar Detalle Competencia">
          <a:hlinkClick xmlns:r="http://schemas.openxmlformats.org/officeDocument/2006/relationships" r:id=""/>
          <a:extLst>
            <a:ext uri="{FF2B5EF4-FFF2-40B4-BE49-F238E27FC236}">
              <a16:creationId xmlns:a16="http://schemas.microsoft.com/office/drawing/2014/main" id="{F386F925-0928-405E-A990-189EC945D3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4" name="form1:dtCompetencias:6:imgDelete" descr="Consultar Detalle Competencia">
          <a:hlinkClick xmlns:r="http://schemas.openxmlformats.org/officeDocument/2006/relationships" r:id=""/>
          <a:extLst>
            <a:ext uri="{FF2B5EF4-FFF2-40B4-BE49-F238E27FC236}">
              <a16:creationId xmlns:a16="http://schemas.microsoft.com/office/drawing/2014/main" id="{C89A5EC7-29C0-4D99-A23D-3E83699C77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5" name="form1:dtCompetencias:7:imgDelete" descr="Consultar Detalle Competencia">
          <a:hlinkClick xmlns:r="http://schemas.openxmlformats.org/officeDocument/2006/relationships" r:id=""/>
          <a:extLst>
            <a:ext uri="{FF2B5EF4-FFF2-40B4-BE49-F238E27FC236}">
              <a16:creationId xmlns:a16="http://schemas.microsoft.com/office/drawing/2014/main" id="{EA6CE98C-27E2-4016-A3AB-7EB20B75AD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6" name="form1:dtCompetencias:8:imgDelete" descr="Consultar Detalle Competencia">
          <a:hlinkClick xmlns:r="http://schemas.openxmlformats.org/officeDocument/2006/relationships" r:id=""/>
          <a:extLst>
            <a:ext uri="{FF2B5EF4-FFF2-40B4-BE49-F238E27FC236}">
              <a16:creationId xmlns:a16="http://schemas.microsoft.com/office/drawing/2014/main" id="{E5D281B4-BDFF-4624-AEC5-A8B8643231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7" name="form1:dtCompetencias:10:imgDelete" descr="Consultar Detalle Competencia">
          <a:hlinkClick xmlns:r="http://schemas.openxmlformats.org/officeDocument/2006/relationships" r:id=""/>
          <a:extLst>
            <a:ext uri="{FF2B5EF4-FFF2-40B4-BE49-F238E27FC236}">
              <a16:creationId xmlns:a16="http://schemas.microsoft.com/office/drawing/2014/main" id="{B9E9D6BE-2FF9-4C90-A55A-DCB9A88A60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08" name="form1:dtCompetencias:11:imgDelete" descr="Consultar Detalle Competencia">
          <a:hlinkClick xmlns:r="http://schemas.openxmlformats.org/officeDocument/2006/relationships" r:id=""/>
          <a:extLst>
            <a:ext uri="{FF2B5EF4-FFF2-40B4-BE49-F238E27FC236}">
              <a16:creationId xmlns:a16="http://schemas.microsoft.com/office/drawing/2014/main" id="{943DB32C-2068-4EA7-96C3-9ACFE68593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209" name="form1:dtCompetencias:12:imgSearch" descr="Consultar Resultados Aprendizaje">
          <a:hlinkClick xmlns:r="http://schemas.openxmlformats.org/officeDocument/2006/relationships" r:id=""/>
          <a:extLst>
            <a:ext uri="{FF2B5EF4-FFF2-40B4-BE49-F238E27FC236}">
              <a16:creationId xmlns:a16="http://schemas.microsoft.com/office/drawing/2014/main" id="{CF8E2BF0-1CCB-4E36-8826-42356577081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0" name="form1:dtCompetencias:0:imgDelete" descr="Consultar Detalle Competencia">
          <a:hlinkClick xmlns:r="http://schemas.openxmlformats.org/officeDocument/2006/relationships" r:id=""/>
          <a:extLst>
            <a:ext uri="{FF2B5EF4-FFF2-40B4-BE49-F238E27FC236}">
              <a16:creationId xmlns:a16="http://schemas.microsoft.com/office/drawing/2014/main" id="{A96B9DE2-7E95-4D8A-92A6-BC9CEA6797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1" name="form1:dtCompetencias:1:imgDelete" descr="Consultar Detalle Competencia">
          <a:hlinkClick xmlns:r="http://schemas.openxmlformats.org/officeDocument/2006/relationships" r:id=""/>
          <a:extLst>
            <a:ext uri="{FF2B5EF4-FFF2-40B4-BE49-F238E27FC236}">
              <a16:creationId xmlns:a16="http://schemas.microsoft.com/office/drawing/2014/main" id="{61CFD381-945F-48F1-AA77-3FED606BA7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2" name="form1:dtCompetencias:2:imgDelete" descr="Consultar Detalle Competencia">
          <a:hlinkClick xmlns:r="http://schemas.openxmlformats.org/officeDocument/2006/relationships" r:id=""/>
          <a:extLst>
            <a:ext uri="{FF2B5EF4-FFF2-40B4-BE49-F238E27FC236}">
              <a16:creationId xmlns:a16="http://schemas.microsoft.com/office/drawing/2014/main" id="{03A12480-15C9-40EA-8BBD-946E63D4CF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3" name="form1:dtCompetencias:0:imgDelete" descr="Consultar Detalle Competencia">
          <a:hlinkClick xmlns:r="http://schemas.openxmlformats.org/officeDocument/2006/relationships" r:id=""/>
          <a:extLst>
            <a:ext uri="{FF2B5EF4-FFF2-40B4-BE49-F238E27FC236}">
              <a16:creationId xmlns:a16="http://schemas.microsoft.com/office/drawing/2014/main" id="{9ED220B1-1E67-4DFB-BFD8-7214786927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4" name="form1:dtCompetencias:1:imgDelete" descr="Consultar Detalle Competencia">
          <a:hlinkClick xmlns:r="http://schemas.openxmlformats.org/officeDocument/2006/relationships" r:id=""/>
          <a:extLst>
            <a:ext uri="{FF2B5EF4-FFF2-40B4-BE49-F238E27FC236}">
              <a16:creationId xmlns:a16="http://schemas.microsoft.com/office/drawing/2014/main" id="{47BBF3C6-FF07-4C0A-99D7-A2BF5DC764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5" name="form1:dtCompetencias:2:imgDelete" descr="Consultar Detalle Competencia">
          <a:hlinkClick xmlns:r="http://schemas.openxmlformats.org/officeDocument/2006/relationships" r:id=""/>
          <a:extLst>
            <a:ext uri="{FF2B5EF4-FFF2-40B4-BE49-F238E27FC236}">
              <a16:creationId xmlns:a16="http://schemas.microsoft.com/office/drawing/2014/main" id="{A0913307-3373-4730-B925-82CD22DD66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6" name="form1:dtCompetencias:0:imgDelete" descr="Consultar Detalle Competencia">
          <a:hlinkClick xmlns:r="http://schemas.openxmlformats.org/officeDocument/2006/relationships" r:id=""/>
          <a:extLst>
            <a:ext uri="{FF2B5EF4-FFF2-40B4-BE49-F238E27FC236}">
              <a16:creationId xmlns:a16="http://schemas.microsoft.com/office/drawing/2014/main" id="{FFB052C5-69BA-4AC2-A657-5561992D52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7" name="form1:dtCompetencias:1:imgDelete" descr="Consultar Detalle Competencia">
          <a:hlinkClick xmlns:r="http://schemas.openxmlformats.org/officeDocument/2006/relationships" r:id=""/>
          <a:extLst>
            <a:ext uri="{FF2B5EF4-FFF2-40B4-BE49-F238E27FC236}">
              <a16:creationId xmlns:a16="http://schemas.microsoft.com/office/drawing/2014/main" id="{B3A0B142-83AE-4F1F-8478-B1D1CD0CDE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8" name="form1:dtCompetencias:2:imgDelete" descr="Consultar Detalle Competencia">
          <a:hlinkClick xmlns:r="http://schemas.openxmlformats.org/officeDocument/2006/relationships" r:id=""/>
          <a:extLst>
            <a:ext uri="{FF2B5EF4-FFF2-40B4-BE49-F238E27FC236}">
              <a16:creationId xmlns:a16="http://schemas.microsoft.com/office/drawing/2014/main" id="{ADC35866-DB54-4549-A50D-FD12802036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19" name="form1:dtCompetencias:3:imgDelete" descr="Consultar Detalle Competencia">
          <a:hlinkClick xmlns:r="http://schemas.openxmlformats.org/officeDocument/2006/relationships" r:id=""/>
          <a:extLst>
            <a:ext uri="{FF2B5EF4-FFF2-40B4-BE49-F238E27FC236}">
              <a16:creationId xmlns:a16="http://schemas.microsoft.com/office/drawing/2014/main" id="{B1398D02-9FAB-41D4-A3F3-8190B90FF5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0" name="form1:dtCompetencias:4:imgDelete" descr="Consultar Detalle Competencia">
          <a:hlinkClick xmlns:r="http://schemas.openxmlformats.org/officeDocument/2006/relationships" r:id=""/>
          <a:extLst>
            <a:ext uri="{FF2B5EF4-FFF2-40B4-BE49-F238E27FC236}">
              <a16:creationId xmlns:a16="http://schemas.microsoft.com/office/drawing/2014/main" id="{8706875A-3F71-4383-8145-0B3CE7D5FD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1" name="form1:dtCompetencias:5:imgDelete" descr="Consultar Detalle Competencia">
          <a:hlinkClick xmlns:r="http://schemas.openxmlformats.org/officeDocument/2006/relationships" r:id=""/>
          <a:extLst>
            <a:ext uri="{FF2B5EF4-FFF2-40B4-BE49-F238E27FC236}">
              <a16:creationId xmlns:a16="http://schemas.microsoft.com/office/drawing/2014/main" id="{7F81B690-016E-44F2-B6A3-CF8D9E972F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2" name="form1:dtCompetencias:6:imgDelete" descr="Consultar Detalle Competencia">
          <a:hlinkClick xmlns:r="http://schemas.openxmlformats.org/officeDocument/2006/relationships" r:id=""/>
          <a:extLst>
            <a:ext uri="{FF2B5EF4-FFF2-40B4-BE49-F238E27FC236}">
              <a16:creationId xmlns:a16="http://schemas.microsoft.com/office/drawing/2014/main" id="{D41D1BBF-7850-4598-992D-FF55F4BC7D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223" name="form1:dtCompetencias:7:imgSearch" descr="Consultar Resultados Aprendizaje">
          <a:hlinkClick xmlns:r="http://schemas.openxmlformats.org/officeDocument/2006/relationships" r:id=""/>
          <a:extLst>
            <a:ext uri="{FF2B5EF4-FFF2-40B4-BE49-F238E27FC236}">
              <a16:creationId xmlns:a16="http://schemas.microsoft.com/office/drawing/2014/main" id="{4BC753B2-3DF2-46ED-9DB2-ADB2E61241E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4" name="form1:dtCompetencias:0:imgDelete" descr="Consultar Detalle Competencia">
          <a:hlinkClick xmlns:r="http://schemas.openxmlformats.org/officeDocument/2006/relationships" r:id=""/>
          <a:extLst>
            <a:ext uri="{FF2B5EF4-FFF2-40B4-BE49-F238E27FC236}">
              <a16:creationId xmlns:a16="http://schemas.microsoft.com/office/drawing/2014/main" id="{DEE9C63F-1AEB-42AF-B51C-13045090EC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5" name="form1:dtCompetencias:1:imgDelete" descr="Consultar Detalle Competencia">
          <a:hlinkClick xmlns:r="http://schemas.openxmlformats.org/officeDocument/2006/relationships" r:id=""/>
          <a:extLst>
            <a:ext uri="{FF2B5EF4-FFF2-40B4-BE49-F238E27FC236}">
              <a16:creationId xmlns:a16="http://schemas.microsoft.com/office/drawing/2014/main" id="{0B66D837-87A7-4C39-880A-8372C3E60A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6" name="form1:dtCompetencias:2:imgDelete" descr="Consultar Detalle Competencia">
          <a:hlinkClick xmlns:r="http://schemas.openxmlformats.org/officeDocument/2006/relationships" r:id=""/>
          <a:extLst>
            <a:ext uri="{FF2B5EF4-FFF2-40B4-BE49-F238E27FC236}">
              <a16:creationId xmlns:a16="http://schemas.microsoft.com/office/drawing/2014/main" id="{59BD5027-27C7-41F2-9CF2-9E2E977FEF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7" name="form1:dtCompetencias:3:imgDelete" descr="Consultar Detalle Competencia">
          <a:hlinkClick xmlns:r="http://schemas.openxmlformats.org/officeDocument/2006/relationships" r:id=""/>
          <a:extLst>
            <a:ext uri="{FF2B5EF4-FFF2-40B4-BE49-F238E27FC236}">
              <a16:creationId xmlns:a16="http://schemas.microsoft.com/office/drawing/2014/main" id="{D2C9C8A6-F816-4148-B540-EAE2A48E70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8" name="form1:dtCompetencias:4:imgDelete" descr="Consultar Detalle Competencia">
          <a:hlinkClick xmlns:r="http://schemas.openxmlformats.org/officeDocument/2006/relationships" r:id=""/>
          <a:extLst>
            <a:ext uri="{FF2B5EF4-FFF2-40B4-BE49-F238E27FC236}">
              <a16:creationId xmlns:a16="http://schemas.microsoft.com/office/drawing/2014/main" id="{A2DACC2A-6C82-4B07-8E97-D60202ED2E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29" name="form1:dtCompetencias:5:imgDelete" descr="Consultar Detalle Competencia">
          <a:hlinkClick xmlns:r="http://schemas.openxmlformats.org/officeDocument/2006/relationships" r:id=""/>
          <a:extLst>
            <a:ext uri="{FF2B5EF4-FFF2-40B4-BE49-F238E27FC236}">
              <a16:creationId xmlns:a16="http://schemas.microsoft.com/office/drawing/2014/main" id="{78974968-77FB-4073-A3A7-78323357DD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0" name="form1:dtCompetencias:6:imgDelete" descr="Consultar Detalle Competencia">
          <a:hlinkClick xmlns:r="http://schemas.openxmlformats.org/officeDocument/2006/relationships" r:id=""/>
          <a:extLst>
            <a:ext uri="{FF2B5EF4-FFF2-40B4-BE49-F238E27FC236}">
              <a16:creationId xmlns:a16="http://schemas.microsoft.com/office/drawing/2014/main" id="{A14BDD8B-0D9B-44B4-BBA5-D4860A683A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1" name="form1:dtCompetencias:7:imgDelete" descr="Consultar Detalle Competencia">
          <a:hlinkClick xmlns:r="http://schemas.openxmlformats.org/officeDocument/2006/relationships" r:id=""/>
          <a:extLst>
            <a:ext uri="{FF2B5EF4-FFF2-40B4-BE49-F238E27FC236}">
              <a16:creationId xmlns:a16="http://schemas.microsoft.com/office/drawing/2014/main" id="{A04642EC-AE76-44B0-A5E5-A838113BD8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2" name="form1:dtCompetencias:0:imgDelete" descr="Consultar Detalle Competencia">
          <a:hlinkClick xmlns:r="http://schemas.openxmlformats.org/officeDocument/2006/relationships" r:id=""/>
          <a:extLst>
            <a:ext uri="{FF2B5EF4-FFF2-40B4-BE49-F238E27FC236}">
              <a16:creationId xmlns:a16="http://schemas.microsoft.com/office/drawing/2014/main" id="{7AE23C8D-2057-4406-B425-1D9306C210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3" name="form1:dtCompetencias:1:imgDelete" descr="Consultar Detalle Competencia">
          <a:hlinkClick xmlns:r="http://schemas.openxmlformats.org/officeDocument/2006/relationships" r:id=""/>
          <a:extLst>
            <a:ext uri="{FF2B5EF4-FFF2-40B4-BE49-F238E27FC236}">
              <a16:creationId xmlns:a16="http://schemas.microsoft.com/office/drawing/2014/main" id="{412DA101-2EAF-4C7F-B79D-D20E254AFD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4" name="form1:dtCompetencias:2:imgDelete" descr="Consultar Detalle Competencia">
          <a:hlinkClick xmlns:r="http://schemas.openxmlformats.org/officeDocument/2006/relationships" r:id=""/>
          <a:extLst>
            <a:ext uri="{FF2B5EF4-FFF2-40B4-BE49-F238E27FC236}">
              <a16:creationId xmlns:a16="http://schemas.microsoft.com/office/drawing/2014/main" id="{BB1ACE16-3160-4D2E-A0F9-5B455CBF2E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5" name="form1:dtCompetencias:3:imgDelete" descr="Consultar Detalle Competencia">
          <a:hlinkClick xmlns:r="http://schemas.openxmlformats.org/officeDocument/2006/relationships" r:id=""/>
          <a:extLst>
            <a:ext uri="{FF2B5EF4-FFF2-40B4-BE49-F238E27FC236}">
              <a16:creationId xmlns:a16="http://schemas.microsoft.com/office/drawing/2014/main" id="{0AEBCCAD-6D7E-4003-9DD3-78EE3E180A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236" name="form1:dtCompetencias:4:imgSearch" descr="Consultar Resultados Aprendizaje">
          <a:hlinkClick xmlns:r="http://schemas.openxmlformats.org/officeDocument/2006/relationships" r:id=""/>
          <a:extLst>
            <a:ext uri="{FF2B5EF4-FFF2-40B4-BE49-F238E27FC236}">
              <a16:creationId xmlns:a16="http://schemas.microsoft.com/office/drawing/2014/main" id="{5F9F274F-B1D9-45EF-A6BF-5B3D291B0B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7" name="form1:dtCompetencias:0:imgDelete" descr="Consultar Detalle Competencia">
          <a:hlinkClick xmlns:r="http://schemas.openxmlformats.org/officeDocument/2006/relationships" r:id=""/>
          <a:extLst>
            <a:ext uri="{FF2B5EF4-FFF2-40B4-BE49-F238E27FC236}">
              <a16:creationId xmlns:a16="http://schemas.microsoft.com/office/drawing/2014/main" id="{BE056069-7C96-4208-B995-34224B072F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8" name="form1:dtCompetencias:1:imgDelete" descr="Consultar Detalle Competencia">
          <a:hlinkClick xmlns:r="http://schemas.openxmlformats.org/officeDocument/2006/relationships" r:id=""/>
          <a:extLst>
            <a:ext uri="{FF2B5EF4-FFF2-40B4-BE49-F238E27FC236}">
              <a16:creationId xmlns:a16="http://schemas.microsoft.com/office/drawing/2014/main" id="{96C603CA-E07E-4FFC-8909-0499EEB64F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39" name="form1:dtCompetencias:2:imgDelete" descr="Consultar Detalle Competencia">
          <a:hlinkClick xmlns:r="http://schemas.openxmlformats.org/officeDocument/2006/relationships" r:id=""/>
          <a:extLst>
            <a:ext uri="{FF2B5EF4-FFF2-40B4-BE49-F238E27FC236}">
              <a16:creationId xmlns:a16="http://schemas.microsoft.com/office/drawing/2014/main" id="{3FE718A6-C7AB-445F-BD8F-4F19A511E2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0" name="form1:dtCompetencias:3:imgDelete" descr="Consultar Detalle Competencia">
          <a:hlinkClick xmlns:r="http://schemas.openxmlformats.org/officeDocument/2006/relationships" r:id=""/>
          <a:extLst>
            <a:ext uri="{FF2B5EF4-FFF2-40B4-BE49-F238E27FC236}">
              <a16:creationId xmlns:a16="http://schemas.microsoft.com/office/drawing/2014/main" id="{FDC23ABF-11C3-4057-9B60-AEC44B5588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1" name="form1:dtCompetencias:4:imgDelete" descr="Consultar Detalle Competencia">
          <a:hlinkClick xmlns:r="http://schemas.openxmlformats.org/officeDocument/2006/relationships" r:id=""/>
          <a:extLst>
            <a:ext uri="{FF2B5EF4-FFF2-40B4-BE49-F238E27FC236}">
              <a16:creationId xmlns:a16="http://schemas.microsoft.com/office/drawing/2014/main" id="{27CC3FB6-AE7E-439F-A4C8-92B519A21B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2" name="form1:dtCompetencias:5:imgDelete" descr="Consultar Detalle Competencia">
          <a:hlinkClick xmlns:r="http://schemas.openxmlformats.org/officeDocument/2006/relationships" r:id=""/>
          <a:extLst>
            <a:ext uri="{FF2B5EF4-FFF2-40B4-BE49-F238E27FC236}">
              <a16:creationId xmlns:a16="http://schemas.microsoft.com/office/drawing/2014/main" id="{39372D6A-7AFD-4D4C-86A2-313BF18745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3" name="form1:dtCompetencias:6:imgDelete" descr="Consultar Detalle Competencia">
          <a:hlinkClick xmlns:r="http://schemas.openxmlformats.org/officeDocument/2006/relationships" r:id=""/>
          <a:extLst>
            <a:ext uri="{FF2B5EF4-FFF2-40B4-BE49-F238E27FC236}">
              <a16:creationId xmlns:a16="http://schemas.microsoft.com/office/drawing/2014/main" id="{E515D823-058B-4D5E-9804-E4CC3898E1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4" name="form1:dtCompetencias:7:imgDelete" descr="Consultar Detalle Competencia">
          <a:hlinkClick xmlns:r="http://schemas.openxmlformats.org/officeDocument/2006/relationships" r:id=""/>
          <a:extLst>
            <a:ext uri="{FF2B5EF4-FFF2-40B4-BE49-F238E27FC236}">
              <a16:creationId xmlns:a16="http://schemas.microsoft.com/office/drawing/2014/main" id="{3FAC989E-E4B5-4F58-A5AA-AFD7453ADE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5" name="form1:dtCompetencias:8:imgDelete" descr="Consultar Detalle Competencia">
          <a:hlinkClick xmlns:r="http://schemas.openxmlformats.org/officeDocument/2006/relationships" r:id=""/>
          <a:extLst>
            <a:ext uri="{FF2B5EF4-FFF2-40B4-BE49-F238E27FC236}">
              <a16:creationId xmlns:a16="http://schemas.microsoft.com/office/drawing/2014/main" id="{76DF9C93-7681-4027-A3E5-84F70D8824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6" name="form1:dtCompetencias:0:imgDelete" descr="Consultar Detalle Competencia">
          <a:hlinkClick xmlns:r="http://schemas.openxmlformats.org/officeDocument/2006/relationships" r:id=""/>
          <a:extLst>
            <a:ext uri="{FF2B5EF4-FFF2-40B4-BE49-F238E27FC236}">
              <a16:creationId xmlns:a16="http://schemas.microsoft.com/office/drawing/2014/main" id="{13B61532-DFB1-46A5-9F4F-A8A7046FFF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7" name="form1:dtCompetencias:1:imgDelete" descr="Consultar Detalle Competencia">
          <a:hlinkClick xmlns:r="http://schemas.openxmlformats.org/officeDocument/2006/relationships" r:id=""/>
          <a:extLst>
            <a:ext uri="{FF2B5EF4-FFF2-40B4-BE49-F238E27FC236}">
              <a16:creationId xmlns:a16="http://schemas.microsoft.com/office/drawing/2014/main" id="{3920D440-EA14-4687-B579-13B269D0A0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8" name="form1:dtCompetencias:2:imgDelete" descr="Consultar Detalle Competencia">
          <a:hlinkClick xmlns:r="http://schemas.openxmlformats.org/officeDocument/2006/relationships" r:id=""/>
          <a:extLst>
            <a:ext uri="{FF2B5EF4-FFF2-40B4-BE49-F238E27FC236}">
              <a16:creationId xmlns:a16="http://schemas.microsoft.com/office/drawing/2014/main" id="{812090C4-263C-465B-B985-8014F75383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49" name="form1:dtCompetencias:3:imgDelete" descr="Consultar Detalle Competencia">
          <a:hlinkClick xmlns:r="http://schemas.openxmlformats.org/officeDocument/2006/relationships" r:id=""/>
          <a:extLst>
            <a:ext uri="{FF2B5EF4-FFF2-40B4-BE49-F238E27FC236}">
              <a16:creationId xmlns:a16="http://schemas.microsoft.com/office/drawing/2014/main" id="{B24F6DF8-E471-4FB2-AA8B-11A9DE9ED7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0" name="form1:dtCompetencias:4:imgDelete" descr="Consultar Detalle Competencia">
          <a:hlinkClick xmlns:r="http://schemas.openxmlformats.org/officeDocument/2006/relationships" r:id=""/>
          <a:extLst>
            <a:ext uri="{FF2B5EF4-FFF2-40B4-BE49-F238E27FC236}">
              <a16:creationId xmlns:a16="http://schemas.microsoft.com/office/drawing/2014/main" id="{89612772-B36D-4D54-8962-D307096D60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1" name="form1:dtCompetencias:5:imgDelete" descr="Consultar Detalle Competencia">
          <a:hlinkClick xmlns:r="http://schemas.openxmlformats.org/officeDocument/2006/relationships" r:id=""/>
          <a:extLst>
            <a:ext uri="{FF2B5EF4-FFF2-40B4-BE49-F238E27FC236}">
              <a16:creationId xmlns:a16="http://schemas.microsoft.com/office/drawing/2014/main" id="{7455945A-F04E-487E-94F2-AE4E69357B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2" name="form1:dtCompetencias:6:imgDelete" descr="Consultar Detalle Competencia">
          <a:hlinkClick xmlns:r="http://schemas.openxmlformats.org/officeDocument/2006/relationships" r:id=""/>
          <a:extLst>
            <a:ext uri="{FF2B5EF4-FFF2-40B4-BE49-F238E27FC236}">
              <a16:creationId xmlns:a16="http://schemas.microsoft.com/office/drawing/2014/main" id="{90C91A51-BCAC-4434-92CF-00E0237678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3" name="form1:dtCompetencias:7:imgDelete" descr="Consultar Detalle Competencia">
          <a:hlinkClick xmlns:r="http://schemas.openxmlformats.org/officeDocument/2006/relationships" r:id=""/>
          <a:extLst>
            <a:ext uri="{FF2B5EF4-FFF2-40B4-BE49-F238E27FC236}">
              <a16:creationId xmlns:a16="http://schemas.microsoft.com/office/drawing/2014/main" id="{784E1865-2A6D-455C-AE31-9A36C12970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4" name="form1:dtCompetencias:8:imgDelete" descr="Consultar Detalle Competencia">
          <a:hlinkClick xmlns:r="http://schemas.openxmlformats.org/officeDocument/2006/relationships" r:id=""/>
          <a:extLst>
            <a:ext uri="{FF2B5EF4-FFF2-40B4-BE49-F238E27FC236}">
              <a16:creationId xmlns:a16="http://schemas.microsoft.com/office/drawing/2014/main" id="{E00EF002-9A15-422F-9BCA-7A293357EC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5" name="form1:dtCompetencias:10:imgDelete" descr="Consultar Detalle Competencia">
          <a:hlinkClick xmlns:r="http://schemas.openxmlformats.org/officeDocument/2006/relationships" r:id=""/>
          <a:extLst>
            <a:ext uri="{FF2B5EF4-FFF2-40B4-BE49-F238E27FC236}">
              <a16:creationId xmlns:a16="http://schemas.microsoft.com/office/drawing/2014/main" id="{057A0206-A5B0-4555-BB14-7494E503E3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6" name="form1:dtCompetencias:11:imgDelete" descr="Consultar Detalle Competencia">
          <a:hlinkClick xmlns:r="http://schemas.openxmlformats.org/officeDocument/2006/relationships" r:id=""/>
          <a:extLst>
            <a:ext uri="{FF2B5EF4-FFF2-40B4-BE49-F238E27FC236}">
              <a16:creationId xmlns:a16="http://schemas.microsoft.com/office/drawing/2014/main" id="{6D7896DB-E984-4EE1-BC3A-B1B10A474C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257" name="form1:dtCompetencias:12:imgSearch" descr="Consultar Resultados Aprendizaje">
          <a:hlinkClick xmlns:r="http://schemas.openxmlformats.org/officeDocument/2006/relationships" r:id=""/>
          <a:extLst>
            <a:ext uri="{FF2B5EF4-FFF2-40B4-BE49-F238E27FC236}">
              <a16:creationId xmlns:a16="http://schemas.microsoft.com/office/drawing/2014/main" id="{09FC11FF-BB0F-45FC-8365-8D220F8DF10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8" name="form1:dtCompetencias:0:imgDelete" descr="Consultar Detalle Competencia">
          <a:hlinkClick xmlns:r="http://schemas.openxmlformats.org/officeDocument/2006/relationships" r:id=""/>
          <a:extLst>
            <a:ext uri="{FF2B5EF4-FFF2-40B4-BE49-F238E27FC236}">
              <a16:creationId xmlns:a16="http://schemas.microsoft.com/office/drawing/2014/main" id="{A679A739-425B-42D0-AA5C-109A147E0A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59" name="form1:dtCompetencias:1:imgDelete" descr="Consultar Detalle Competencia">
          <a:hlinkClick xmlns:r="http://schemas.openxmlformats.org/officeDocument/2006/relationships" r:id=""/>
          <a:extLst>
            <a:ext uri="{FF2B5EF4-FFF2-40B4-BE49-F238E27FC236}">
              <a16:creationId xmlns:a16="http://schemas.microsoft.com/office/drawing/2014/main" id="{A163B050-FF55-494F-92D8-2F9C0455A0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0" name="form1:dtCompetencias:2:imgDelete" descr="Consultar Detalle Competencia">
          <a:hlinkClick xmlns:r="http://schemas.openxmlformats.org/officeDocument/2006/relationships" r:id=""/>
          <a:extLst>
            <a:ext uri="{FF2B5EF4-FFF2-40B4-BE49-F238E27FC236}">
              <a16:creationId xmlns:a16="http://schemas.microsoft.com/office/drawing/2014/main" id="{E30BFD3C-BFB6-4944-8F27-075214582F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1" name="form1:dtCompetencias:0:imgDelete" descr="Consultar Detalle Competencia">
          <a:hlinkClick xmlns:r="http://schemas.openxmlformats.org/officeDocument/2006/relationships" r:id=""/>
          <a:extLst>
            <a:ext uri="{FF2B5EF4-FFF2-40B4-BE49-F238E27FC236}">
              <a16:creationId xmlns:a16="http://schemas.microsoft.com/office/drawing/2014/main" id="{58267267-4C48-49B4-BAA6-40B6CD7B61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2" name="form1:dtCompetencias:1:imgDelete" descr="Consultar Detalle Competencia">
          <a:hlinkClick xmlns:r="http://schemas.openxmlformats.org/officeDocument/2006/relationships" r:id=""/>
          <a:extLst>
            <a:ext uri="{FF2B5EF4-FFF2-40B4-BE49-F238E27FC236}">
              <a16:creationId xmlns:a16="http://schemas.microsoft.com/office/drawing/2014/main" id="{6657B8BA-C913-43B7-BA6D-EF463E659F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3" name="form1:dtCompetencias:2:imgDelete" descr="Consultar Detalle Competencia">
          <a:hlinkClick xmlns:r="http://schemas.openxmlformats.org/officeDocument/2006/relationships" r:id=""/>
          <a:extLst>
            <a:ext uri="{FF2B5EF4-FFF2-40B4-BE49-F238E27FC236}">
              <a16:creationId xmlns:a16="http://schemas.microsoft.com/office/drawing/2014/main" id="{D3BC0CF3-95B8-485E-A94E-DDEF334249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4" name="form1:dtCompetencias:3:imgDelete" descr="Consultar Detalle Competencia">
          <a:hlinkClick xmlns:r="http://schemas.openxmlformats.org/officeDocument/2006/relationships" r:id=""/>
          <a:extLst>
            <a:ext uri="{FF2B5EF4-FFF2-40B4-BE49-F238E27FC236}">
              <a16:creationId xmlns:a16="http://schemas.microsoft.com/office/drawing/2014/main" id="{ACD8519C-F2CE-4116-8EB5-185D336011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5" name="form1:dtCompetencias:4:imgDelete" descr="Consultar Detalle Competencia">
          <a:hlinkClick xmlns:r="http://schemas.openxmlformats.org/officeDocument/2006/relationships" r:id=""/>
          <a:extLst>
            <a:ext uri="{FF2B5EF4-FFF2-40B4-BE49-F238E27FC236}">
              <a16:creationId xmlns:a16="http://schemas.microsoft.com/office/drawing/2014/main" id="{7E5792E6-05E0-43DC-98B0-25BC671DB1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6" name="form1:dtCompetencias:5:imgDelete" descr="Consultar Detalle Competencia">
          <a:hlinkClick xmlns:r="http://schemas.openxmlformats.org/officeDocument/2006/relationships" r:id=""/>
          <a:extLst>
            <a:ext uri="{FF2B5EF4-FFF2-40B4-BE49-F238E27FC236}">
              <a16:creationId xmlns:a16="http://schemas.microsoft.com/office/drawing/2014/main" id="{8C5C9868-C783-4DEB-AFC5-4270C8F64E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7" name="form1:dtCompetencias:0:imgDelete" descr="Consultar Detalle Competencia">
          <a:hlinkClick xmlns:r="http://schemas.openxmlformats.org/officeDocument/2006/relationships" r:id=""/>
          <a:extLst>
            <a:ext uri="{FF2B5EF4-FFF2-40B4-BE49-F238E27FC236}">
              <a16:creationId xmlns:a16="http://schemas.microsoft.com/office/drawing/2014/main" id="{934B9840-5C41-4186-9ECA-743F48CF45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8" name="form1:dtCompetencias:1:imgDelete" descr="Consultar Detalle Competencia">
          <a:hlinkClick xmlns:r="http://schemas.openxmlformats.org/officeDocument/2006/relationships" r:id=""/>
          <a:extLst>
            <a:ext uri="{FF2B5EF4-FFF2-40B4-BE49-F238E27FC236}">
              <a16:creationId xmlns:a16="http://schemas.microsoft.com/office/drawing/2014/main" id="{88E9A798-6316-4A17-A3B3-90682C8E19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69" name="form1:dtCompetencias:2:imgDelete" descr="Consultar Detalle Competencia">
          <a:hlinkClick xmlns:r="http://schemas.openxmlformats.org/officeDocument/2006/relationships" r:id=""/>
          <a:extLst>
            <a:ext uri="{FF2B5EF4-FFF2-40B4-BE49-F238E27FC236}">
              <a16:creationId xmlns:a16="http://schemas.microsoft.com/office/drawing/2014/main" id="{E4E92896-C7C7-4F34-9224-1FC9ABCD95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0" name="form1:dtCompetencias:3:imgDelete" descr="Consultar Detalle Competencia">
          <a:hlinkClick xmlns:r="http://schemas.openxmlformats.org/officeDocument/2006/relationships" r:id=""/>
          <a:extLst>
            <a:ext uri="{FF2B5EF4-FFF2-40B4-BE49-F238E27FC236}">
              <a16:creationId xmlns:a16="http://schemas.microsoft.com/office/drawing/2014/main" id="{C04980AC-3A59-4A7D-A980-63F6072BFC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1" name="form1:dtCompetencias:4:imgDelete" descr="Consultar Detalle Competencia">
          <a:hlinkClick xmlns:r="http://schemas.openxmlformats.org/officeDocument/2006/relationships" r:id=""/>
          <a:extLst>
            <a:ext uri="{FF2B5EF4-FFF2-40B4-BE49-F238E27FC236}">
              <a16:creationId xmlns:a16="http://schemas.microsoft.com/office/drawing/2014/main" id="{0BD997A9-53C6-4A6C-951E-6F72273B79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2" name="form1:dtCompetencias:5:imgDelete" descr="Consultar Detalle Competencia">
          <a:hlinkClick xmlns:r="http://schemas.openxmlformats.org/officeDocument/2006/relationships" r:id=""/>
          <a:extLst>
            <a:ext uri="{FF2B5EF4-FFF2-40B4-BE49-F238E27FC236}">
              <a16:creationId xmlns:a16="http://schemas.microsoft.com/office/drawing/2014/main" id="{1B133B46-9370-4E66-916F-CB455F4CDA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3" name="form1:dtCompetencias:6:imgDelete" descr="Consultar Detalle Competencia">
          <a:hlinkClick xmlns:r="http://schemas.openxmlformats.org/officeDocument/2006/relationships" r:id=""/>
          <a:extLst>
            <a:ext uri="{FF2B5EF4-FFF2-40B4-BE49-F238E27FC236}">
              <a16:creationId xmlns:a16="http://schemas.microsoft.com/office/drawing/2014/main" id="{B46AA7A4-04A6-4EB4-B318-566E969F95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274" name="form1:dtCompetencias:7:imgSearch" descr="Consultar Resultados Aprendizaje">
          <a:hlinkClick xmlns:r="http://schemas.openxmlformats.org/officeDocument/2006/relationships" r:id=""/>
          <a:extLst>
            <a:ext uri="{FF2B5EF4-FFF2-40B4-BE49-F238E27FC236}">
              <a16:creationId xmlns:a16="http://schemas.microsoft.com/office/drawing/2014/main" id="{12076A73-D1B1-4BD9-B1D8-42257281608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5" name="form1:dtCompetencias:0:imgDelete" descr="Consultar Detalle Competencia">
          <a:hlinkClick xmlns:r="http://schemas.openxmlformats.org/officeDocument/2006/relationships" r:id=""/>
          <a:extLst>
            <a:ext uri="{FF2B5EF4-FFF2-40B4-BE49-F238E27FC236}">
              <a16:creationId xmlns:a16="http://schemas.microsoft.com/office/drawing/2014/main" id="{EBB84641-1AA2-4ABB-A1BB-1FB855A030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6" name="form1:dtCompetencias:1:imgDelete" descr="Consultar Detalle Competencia">
          <a:hlinkClick xmlns:r="http://schemas.openxmlformats.org/officeDocument/2006/relationships" r:id=""/>
          <a:extLst>
            <a:ext uri="{FF2B5EF4-FFF2-40B4-BE49-F238E27FC236}">
              <a16:creationId xmlns:a16="http://schemas.microsoft.com/office/drawing/2014/main" id="{271605BC-81DB-4DD1-B176-5DA1A34E7C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7" name="form1:dtCompetencias:2:imgDelete" descr="Consultar Detalle Competencia">
          <a:hlinkClick xmlns:r="http://schemas.openxmlformats.org/officeDocument/2006/relationships" r:id=""/>
          <a:extLst>
            <a:ext uri="{FF2B5EF4-FFF2-40B4-BE49-F238E27FC236}">
              <a16:creationId xmlns:a16="http://schemas.microsoft.com/office/drawing/2014/main" id="{8730EE64-4924-4BFE-AF26-64C0F0D80D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8" name="form1:dtCompetencias:3:imgDelete" descr="Consultar Detalle Competencia">
          <a:hlinkClick xmlns:r="http://schemas.openxmlformats.org/officeDocument/2006/relationships" r:id=""/>
          <a:extLst>
            <a:ext uri="{FF2B5EF4-FFF2-40B4-BE49-F238E27FC236}">
              <a16:creationId xmlns:a16="http://schemas.microsoft.com/office/drawing/2014/main" id="{A71D0808-07B2-408A-88A3-8CE69707CE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79" name="form1:dtCompetencias:4:imgDelete" descr="Consultar Detalle Competencia">
          <a:hlinkClick xmlns:r="http://schemas.openxmlformats.org/officeDocument/2006/relationships" r:id=""/>
          <a:extLst>
            <a:ext uri="{FF2B5EF4-FFF2-40B4-BE49-F238E27FC236}">
              <a16:creationId xmlns:a16="http://schemas.microsoft.com/office/drawing/2014/main" id="{E631EB77-2A1A-4ECE-B664-3B7BACD825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0" name="form1:dtCompetencias:5:imgDelete" descr="Consultar Detalle Competencia">
          <a:hlinkClick xmlns:r="http://schemas.openxmlformats.org/officeDocument/2006/relationships" r:id=""/>
          <a:extLst>
            <a:ext uri="{FF2B5EF4-FFF2-40B4-BE49-F238E27FC236}">
              <a16:creationId xmlns:a16="http://schemas.microsoft.com/office/drawing/2014/main" id="{1A9C8152-1266-4874-AA1B-84EE6D1D14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1" name="form1:dtCompetencias:6:imgDelete" descr="Consultar Detalle Competencia">
          <a:hlinkClick xmlns:r="http://schemas.openxmlformats.org/officeDocument/2006/relationships" r:id=""/>
          <a:extLst>
            <a:ext uri="{FF2B5EF4-FFF2-40B4-BE49-F238E27FC236}">
              <a16:creationId xmlns:a16="http://schemas.microsoft.com/office/drawing/2014/main" id="{FE12EEA9-5B8F-4367-8F9A-6E659F7DCA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2" name="form1:dtCompetencias:7:imgDelete" descr="Consultar Detalle Competencia">
          <a:hlinkClick xmlns:r="http://schemas.openxmlformats.org/officeDocument/2006/relationships" r:id=""/>
          <a:extLst>
            <a:ext uri="{FF2B5EF4-FFF2-40B4-BE49-F238E27FC236}">
              <a16:creationId xmlns:a16="http://schemas.microsoft.com/office/drawing/2014/main" id="{C82FA427-8E67-4D34-A59A-FA53259762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3" name="form1:dtCompetencias:0:imgDelete" descr="Consultar Detalle Competencia">
          <a:hlinkClick xmlns:r="http://schemas.openxmlformats.org/officeDocument/2006/relationships" r:id=""/>
          <a:extLst>
            <a:ext uri="{FF2B5EF4-FFF2-40B4-BE49-F238E27FC236}">
              <a16:creationId xmlns:a16="http://schemas.microsoft.com/office/drawing/2014/main" id="{C8EB4760-CC9B-4ADB-808D-848B15103C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4" name="form1:dtCompetencias:1:imgDelete" descr="Consultar Detalle Competencia">
          <a:hlinkClick xmlns:r="http://schemas.openxmlformats.org/officeDocument/2006/relationships" r:id=""/>
          <a:extLst>
            <a:ext uri="{FF2B5EF4-FFF2-40B4-BE49-F238E27FC236}">
              <a16:creationId xmlns:a16="http://schemas.microsoft.com/office/drawing/2014/main" id="{E7026586-E987-4516-A2E4-E1B9D29484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5" name="form1:dtCompetencias:2:imgDelete" descr="Consultar Detalle Competencia">
          <a:hlinkClick xmlns:r="http://schemas.openxmlformats.org/officeDocument/2006/relationships" r:id=""/>
          <a:extLst>
            <a:ext uri="{FF2B5EF4-FFF2-40B4-BE49-F238E27FC236}">
              <a16:creationId xmlns:a16="http://schemas.microsoft.com/office/drawing/2014/main" id="{592F12E2-BD29-4011-A74E-80871CEB0D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6" name="form1:dtCompetencias:3:imgDelete" descr="Consultar Detalle Competencia">
          <a:hlinkClick xmlns:r="http://schemas.openxmlformats.org/officeDocument/2006/relationships" r:id=""/>
          <a:extLst>
            <a:ext uri="{FF2B5EF4-FFF2-40B4-BE49-F238E27FC236}">
              <a16:creationId xmlns:a16="http://schemas.microsoft.com/office/drawing/2014/main" id="{062700FF-F8C9-48BB-9A18-D130725817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287" name="form1:dtCompetencias:4:imgSearch" descr="Consultar Resultados Aprendizaje">
          <a:hlinkClick xmlns:r="http://schemas.openxmlformats.org/officeDocument/2006/relationships" r:id=""/>
          <a:extLst>
            <a:ext uri="{FF2B5EF4-FFF2-40B4-BE49-F238E27FC236}">
              <a16:creationId xmlns:a16="http://schemas.microsoft.com/office/drawing/2014/main" id="{A38079D2-9DDB-46F9-A43D-7DF7F62E8B5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8" name="form1:dtCompetencias:0:imgDelete" descr="Consultar Detalle Competencia">
          <a:hlinkClick xmlns:r="http://schemas.openxmlformats.org/officeDocument/2006/relationships" r:id=""/>
          <a:extLst>
            <a:ext uri="{FF2B5EF4-FFF2-40B4-BE49-F238E27FC236}">
              <a16:creationId xmlns:a16="http://schemas.microsoft.com/office/drawing/2014/main" id="{EC85B384-DB18-4565-B238-CAADD9431C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89" name="form1:dtCompetencias:1:imgDelete" descr="Consultar Detalle Competencia">
          <a:hlinkClick xmlns:r="http://schemas.openxmlformats.org/officeDocument/2006/relationships" r:id=""/>
          <a:extLst>
            <a:ext uri="{FF2B5EF4-FFF2-40B4-BE49-F238E27FC236}">
              <a16:creationId xmlns:a16="http://schemas.microsoft.com/office/drawing/2014/main" id="{9B295E39-E7CD-4C8B-9271-7C80BD4721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0" name="form1:dtCompetencias:2:imgDelete" descr="Consultar Detalle Competencia">
          <a:hlinkClick xmlns:r="http://schemas.openxmlformats.org/officeDocument/2006/relationships" r:id=""/>
          <a:extLst>
            <a:ext uri="{FF2B5EF4-FFF2-40B4-BE49-F238E27FC236}">
              <a16:creationId xmlns:a16="http://schemas.microsoft.com/office/drawing/2014/main" id="{0A67189B-A332-45E5-B90E-947DEB096F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1" name="form1:dtCompetencias:3:imgDelete" descr="Consultar Detalle Competencia">
          <a:hlinkClick xmlns:r="http://schemas.openxmlformats.org/officeDocument/2006/relationships" r:id=""/>
          <a:extLst>
            <a:ext uri="{FF2B5EF4-FFF2-40B4-BE49-F238E27FC236}">
              <a16:creationId xmlns:a16="http://schemas.microsoft.com/office/drawing/2014/main" id="{E0978AAB-9754-4395-8747-218DE80B25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2" name="form1:dtCompetencias:4:imgDelete" descr="Consultar Detalle Competencia">
          <a:hlinkClick xmlns:r="http://schemas.openxmlformats.org/officeDocument/2006/relationships" r:id=""/>
          <a:extLst>
            <a:ext uri="{FF2B5EF4-FFF2-40B4-BE49-F238E27FC236}">
              <a16:creationId xmlns:a16="http://schemas.microsoft.com/office/drawing/2014/main" id="{72CDCC43-0A1E-47B4-B0A9-486005D718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3" name="form1:dtCompetencias:5:imgDelete" descr="Consultar Detalle Competencia">
          <a:hlinkClick xmlns:r="http://schemas.openxmlformats.org/officeDocument/2006/relationships" r:id=""/>
          <a:extLst>
            <a:ext uri="{FF2B5EF4-FFF2-40B4-BE49-F238E27FC236}">
              <a16:creationId xmlns:a16="http://schemas.microsoft.com/office/drawing/2014/main" id="{F29E6D93-9EB7-4094-9349-1EEFCA89E6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4" name="form1:dtCompetencias:6:imgDelete" descr="Consultar Detalle Competencia">
          <a:hlinkClick xmlns:r="http://schemas.openxmlformats.org/officeDocument/2006/relationships" r:id=""/>
          <a:extLst>
            <a:ext uri="{FF2B5EF4-FFF2-40B4-BE49-F238E27FC236}">
              <a16:creationId xmlns:a16="http://schemas.microsoft.com/office/drawing/2014/main" id="{90E07AE3-D57A-4445-B5F0-7A431FC38F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5" name="form1:dtCompetencias:7:imgDelete" descr="Consultar Detalle Competencia">
          <a:hlinkClick xmlns:r="http://schemas.openxmlformats.org/officeDocument/2006/relationships" r:id=""/>
          <a:extLst>
            <a:ext uri="{FF2B5EF4-FFF2-40B4-BE49-F238E27FC236}">
              <a16:creationId xmlns:a16="http://schemas.microsoft.com/office/drawing/2014/main" id="{DFC4A287-06D2-46BE-8689-62FB63C857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6" name="form1:dtCompetencias:8:imgDelete" descr="Consultar Detalle Competencia">
          <a:hlinkClick xmlns:r="http://schemas.openxmlformats.org/officeDocument/2006/relationships" r:id=""/>
          <a:extLst>
            <a:ext uri="{FF2B5EF4-FFF2-40B4-BE49-F238E27FC236}">
              <a16:creationId xmlns:a16="http://schemas.microsoft.com/office/drawing/2014/main" id="{53A25007-0275-43BA-A577-F47E091B08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7" name="form1:dtCompetencias:0:imgDelete" descr="Consultar Detalle Competencia">
          <a:hlinkClick xmlns:r="http://schemas.openxmlformats.org/officeDocument/2006/relationships" r:id=""/>
          <a:extLst>
            <a:ext uri="{FF2B5EF4-FFF2-40B4-BE49-F238E27FC236}">
              <a16:creationId xmlns:a16="http://schemas.microsoft.com/office/drawing/2014/main" id="{AE082E0A-8FAB-44C1-BBEF-7585ADE51A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8" name="form1:dtCompetencias:1:imgDelete" descr="Consultar Detalle Competencia">
          <a:hlinkClick xmlns:r="http://schemas.openxmlformats.org/officeDocument/2006/relationships" r:id=""/>
          <a:extLst>
            <a:ext uri="{FF2B5EF4-FFF2-40B4-BE49-F238E27FC236}">
              <a16:creationId xmlns:a16="http://schemas.microsoft.com/office/drawing/2014/main" id="{FBF0DF9D-3475-4A96-8300-150583903D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299" name="form1:dtCompetencias:2:imgDelete" descr="Consultar Detalle Competencia">
          <a:hlinkClick xmlns:r="http://schemas.openxmlformats.org/officeDocument/2006/relationships" r:id=""/>
          <a:extLst>
            <a:ext uri="{FF2B5EF4-FFF2-40B4-BE49-F238E27FC236}">
              <a16:creationId xmlns:a16="http://schemas.microsoft.com/office/drawing/2014/main" id="{52E877F9-83E1-4D99-9932-3E96DDD403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0" name="form1:dtCompetencias:3:imgDelete" descr="Consultar Detalle Competencia">
          <a:hlinkClick xmlns:r="http://schemas.openxmlformats.org/officeDocument/2006/relationships" r:id=""/>
          <a:extLst>
            <a:ext uri="{FF2B5EF4-FFF2-40B4-BE49-F238E27FC236}">
              <a16:creationId xmlns:a16="http://schemas.microsoft.com/office/drawing/2014/main" id="{904C54B3-6B93-4AD0-BD5A-5FA05DB152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1" name="form1:dtCompetencias:4:imgDelete" descr="Consultar Detalle Competencia">
          <a:hlinkClick xmlns:r="http://schemas.openxmlformats.org/officeDocument/2006/relationships" r:id=""/>
          <a:extLst>
            <a:ext uri="{FF2B5EF4-FFF2-40B4-BE49-F238E27FC236}">
              <a16:creationId xmlns:a16="http://schemas.microsoft.com/office/drawing/2014/main" id="{1AC7A1D1-CEF2-4158-94BB-2AAC92AA28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2" name="form1:dtCompetencias:5:imgDelete" descr="Consultar Detalle Competencia">
          <a:hlinkClick xmlns:r="http://schemas.openxmlformats.org/officeDocument/2006/relationships" r:id=""/>
          <a:extLst>
            <a:ext uri="{FF2B5EF4-FFF2-40B4-BE49-F238E27FC236}">
              <a16:creationId xmlns:a16="http://schemas.microsoft.com/office/drawing/2014/main" id="{9D2EC96F-B316-4F04-AE44-9E11CF0158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3" name="form1:dtCompetencias:6:imgDelete" descr="Consultar Detalle Competencia">
          <a:hlinkClick xmlns:r="http://schemas.openxmlformats.org/officeDocument/2006/relationships" r:id=""/>
          <a:extLst>
            <a:ext uri="{FF2B5EF4-FFF2-40B4-BE49-F238E27FC236}">
              <a16:creationId xmlns:a16="http://schemas.microsoft.com/office/drawing/2014/main" id="{CBE52E8A-EDB1-46D4-998F-8A21FF34FE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4" name="form1:dtCompetencias:7:imgDelete" descr="Consultar Detalle Competencia">
          <a:hlinkClick xmlns:r="http://schemas.openxmlformats.org/officeDocument/2006/relationships" r:id=""/>
          <a:extLst>
            <a:ext uri="{FF2B5EF4-FFF2-40B4-BE49-F238E27FC236}">
              <a16:creationId xmlns:a16="http://schemas.microsoft.com/office/drawing/2014/main" id="{8E836E62-D21E-4AF1-980A-0EEB5639AE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5" name="form1:dtCompetencias:8:imgDelete" descr="Consultar Detalle Competencia">
          <a:hlinkClick xmlns:r="http://schemas.openxmlformats.org/officeDocument/2006/relationships" r:id=""/>
          <a:extLst>
            <a:ext uri="{FF2B5EF4-FFF2-40B4-BE49-F238E27FC236}">
              <a16:creationId xmlns:a16="http://schemas.microsoft.com/office/drawing/2014/main" id="{701DE6E2-744C-4301-958F-73E8FA6CCE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6" name="form1:dtCompetencias:10:imgDelete" descr="Consultar Detalle Competencia">
          <a:hlinkClick xmlns:r="http://schemas.openxmlformats.org/officeDocument/2006/relationships" r:id=""/>
          <a:extLst>
            <a:ext uri="{FF2B5EF4-FFF2-40B4-BE49-F238E27FC236}">
              <a16:creationId xmlns:a16="http://schemas.microsoft.com/office/drawing/2014/main" id="{383346DB-D659-43FB-BF2F-4135A69A38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7" name="form1:dtCompetencias:11:imgDelete" descr="Consultar Detalle Competencia">
          <a:hlinkClick xmlns:r="http://schemas.openxmlformats.org/officeDocument/2006/relationships" r:id=""/>
          <a:extLst>
            <a:ext uri="{FF2B5EF4-FFF2-40B4-BE49-F238E27FC236}">
              <a16:creationId xmlns:a16="http://schemas.microsoft.com/office/drawing/2014/main" id="{E2B5BD4A-4477-4FF2-BF6B-BCE1012FD1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08" name="form1:dtCompetencias:12:imgSearch" descr="Consultar Resultados Aprendizaje">
          <a:hlinkClick xmlns:r="http://schemas.openxmlformats.org/officeDocument/2006/relationships" r:id=""/>
          <a:extLst>
            <a:ext uri="{FF2B5EF4-FFF2-40B4-BE49-F238E27FC236}">
              <a16:creationId xmlns:a16="http://schemas.microsoft.com/office/drawing/2014/main" id="{515884AA-7F8F-4ACC-B783-0F09803AC2C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09" name="form1:dtCompetencias:0:imgDelete" descr="Consultar Detalle Competencia">
          <a:hlinkClick xmlns:r="http://schemas.openxmlformats.org/officeDocument/2006/relationships" r:id=""/>
          <a:extLst>
            <a:ext uri="{FF2B5EF4-FFF2-40B4-BE49-F238E27FC236}">
              <a16:creationId xmlns:a16="http://schemas.microsoft.com/office/drawing/2014/main" id="{EECC1E36-0DFC-4490-A72E-0AC838C05C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0" name="form1:dtCompetencias:1:imgDelete" descr="Consultar Detalle Competencia">
          <a:hlinkClick xmlns:r="http://schemas.openxmlformats.org/officeDocument/2006/relationships" r:id=""/>
          <a:extLst>
            <a:ext uri="{FF2B5EF4-FFF2-40B4-BE49-F238E27FC236}">
              <a16:creationId xmlns:a16="http://schemas.microsoft.com/office/drawing/2014/main" id="{E23753E6-4373-4627-B090-9C5C01E32D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1" name="form1:dtCompetencias:2:imgDelete" descr="Consultar Detalle Competencia">
          <a:hlinkClick xmlns:r="http://schemas.openxmlformats.org/officeDocument/2006/relationships" r:id=""/>
          <a:extLst>
            <a:ext uri="{FF2B5EF4-FFF2-40B4-BE49-F238E27FC236}">
              <a16:creationId xmlns:a16="http://schemas.microsoft.com/office/drawing/2014/main" id="{BB657F38-4308-4F18-98B6-567436157D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2" name="form1:dtCompetencias:0:imgDelete" descr="Consultar Detalle Competencia">
          <a:hlinkClick xmlns:r="http://schemas.openxmlformats.org/officeDocument/2006/relationships" r:id=""/>
          <a:extLst>
            <a:ext uri="{FF2B5EF4-FFF2-40B4-BE49-F238E27FC236}">
              <a16:creationId xmlns:a16="http://schemas.microsoft.com/office/drawing/2014/main" id="{406DBBF7-677F-4ACA-B87B-49FE7FFAF8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3" name="form1:dtCompetencias:1:imgDelete" descr="Consultar Detalle Competencia">
          <a:hlinkClick xmlns:r="http://schemas.openxmlformats.org/officeDocument/2006/relationships" r:id=""/>
          <a:extLst>
            <a:ext uri="{FF2B5EF4-FFF2-40B4-BE49-F238E27FC236}">
              <a16:creationId xmlns:a16="http://schemas.microsoft.com/office/drawing/2014/main" id="{7014F4B6-A989-4FB9-A8A5-4AC01E5C68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4" name="form1:dtCompetencias:2:imgDelete" descr="Consultar Detalle Competencia">
          <a:hlinkClick xmlns:r="http://schemas.openxmlformats.org/officeDocument/2006/relationships" r:id=""/>
          <a:extLst>
            <a:ext uri="{FF2B5EF4-FFF2-40B4-BE49-F238E27FC236}">
              <a16:creationId xmlns:a16="http://schemas.microsoft.com/office/drawing/2014/main" id="{38199A4A-BE9A-42E1-BCAF-E98BD732C2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5" name="form1:dtCompetencias:3:imgDelete" descr="Consultar Detalle Competencia">
          <a:hlinkClick xmlns:r="http://schemas.openxmlformats.org/officeDocument/2006/relationships" r:id=""/>
          <a:extLst>
            <a:ext uri="{FF2B5EF4-FFF2-40B4-BE49-F238E27FC236}">
              <a16:creationId xmlns:a16="http://schemas.microsoft.com/office/drawing/2014/main" id="{31BF7575-742E-41F3-8D3B-2D23112C97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6" name="form1:dtCompetencias:4:imgDelete" descr="Consultar Detalle Competencia">
          <a:hlinkClick xmlns:r="http://schemas.openxmlformats.org/officeDocument/2006/relationships" r:id=""/>
          <a:extLst>
            <a:ext uri="{FF2B5EF4-FFF2-40B4-BE49-F238E27FC236}">
              <a16:creationId xmlns:a16="http://schemas.microsoft.com/office/drawing/2014/main" id="{8EFB7E26-DD7D-4556-A333-5D17744D3A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7" name="form1:dtCompetencias:5:imgDelete" descr="Consultar Detalle Competencia">
          <a:hlinkClick xmlns:r="http://schemas.openxmlformats.org/officeDocument/2006/relationships" r:id=""/>
          <a:extLst>
            <a:ext uri="{FF2B5EF4-FFF2-40B4-BE49-F238E27FC236}">
              <a16:creationId xmlns:a16="http://schemas.microsoft.com/office/drawing/2014/main" id="{7266ACD2-4CDF-4428-AC16-D4108E5C7A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8" name="form1:dtCompetencias:0:imgDelete" descr="Consultar Detalle Competencia">
          <a:hlinkClick xmlns:r="http://schemas.openxmlformats.org/officeDocument/2006/relationships" r:id=""/>
          <a:extLst>
            <a:ext uri="{FF2B5EF4-FFF2-40B4-BE49-F238E27FC236}">
              <a16:creationId xmlns:a16="http://schemas.microsoft.com/office/drawing/2014/main" id="{DAFBE37F-7890-44F3-9C84-E4486913EC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19" name="form1:dtCompetencias:1:imgDelete" descr="Consultar Detalle Competencia">
          <a:hlinkClick xmlns:r="http://schemas.openxmlformats.org/officeDocument/2006/relationships" r:id=""/>
          <a:extLst>
            <a:ext uri="{FF2B5EF4-FFF2-40B4-BE49-F238E27FC236}">
              <a16:creationId xmlns:a16="http://schemas.microsoft.com/office/drawing/2014/main" id="{C7AA1FA0-D3C2-47B5-BDC7-6A765050A4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0" name="form1:dtCompetencias:2:imgDelete" descr="Consultar Detalle Competencia">
          <a:hlinkClick xmlns:r="http://schemas.openxmlformats.org/officeDocument/2006/relationships" r:id=""/>
          <a:extLst>
            <a:ext uri="{FF2B5EF4-FFF2-40B4-BE49-F238E27FC236}">
              <a16:creationId xmlns:a16="http://schemas.microsoft.com/office/drawing/2014/main" id="{E0CEF18C-9530-4AED-B8F4-7841D07F76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1" name="form1:dtCompetencias:3:imgDelete" descr="Consultar Detalle Competencia">
          <a:hlinkClick xmlns:r="http://schemas.openxmlformats.org/officeDocument/2006/relationships" r:id=""/>
          <a:extLst>
            <a:ext uri="{FF2B5EF4-FFF2-40B4-BE49-F238E27FC236}">
              <a16:creationId xmlns:a16="http://schemas.microsoft.com/office/drawing/2014/main" id="{41CF7BF2-E751-4005-A9C1-7E976E6F49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2" name="form1:dtCompetencias:4:imgDelete" descr="Consultar Detalle Competencia">
          <a:hlinkClick xmlns:r="http://schemas.openxmlformats.org/officeDocument/2006/relationships" r:id=""/>
          <a:extLst>
            <a:ext uri="{FF2B5EF4-FFF2-40B4-BE49-F238E27FC236}">
              <a16:creationId xmlns:a16="http://schemas.microsoft.com/office/drawing/2014/main" id="{6A95EE8C-D030-40C8-8916-866F12A948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3" name="form1:dtCompetencias:5:imgDelete" descr="Consultar Detalle Competencia">
          <a:hlinkClick xmlns:r="http://schemas.openxmlformats.org/officeDocument/2006/relationships" r:id=""/>
          <a:extLst>
            <a:ext uri="{FF2B5EF4-FFF2-40B4-BE49-F238E27FC236}">
              <a16:creationId xmlns:a16="http://schemas.microsoft.com/office/drawing/2014/main" id="{2D20EF58-AC03-49DB-B4A1-1DFA807956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4" name="form1:dtCompetencias:6:imgDelete" descr="Consultar Detalle Competencia">
          <a:hlinkClick xmlns:r="http://schemas.openxmlformats.org/officeDocument/2006/relationships" r:id=""/>
          <a:extLst>
            <a:ext uri="{FF2B5EF4-FFF2-40B4-BE49-F238E27FC236}">
              <a16:creationId xmlns:a16="http://schemas.microsoft.com/office/drawing/2014/main" id="{14341560-0A04-4414-87C2-CE118FEB16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25" name="form1:dtCompetencias:7:imgSearch" descr="Consultar Resultados Aprendizaje">
          <a:hlinkClick xmlns:r="http://schemas.openxmlformats.org/officeDocument/2006/relationships" r:id=""/>
          <a:extLst>
            <a:ext uri="{FF2B5EF4-FFF2-40B4-BE49-F238E27FC236}">
              <a16:creationId xmlns:a16="http://schemas.microsoft.com/office/drawing/2014/main" id="{BA6B81BF-CB6C-4903-9576-B5EC3FE07D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6" name="form1:dtCompetencias:0:imgDelete" descr="Consultar Detalle Competencia">
          <a:hlinkClick xmlns:r="http://schemas.openxmlformats.org/officeDocument/2006/relationships" r:id=""/>
          <a:extLst>
            <a:ext uri="{FF2B5EF4-FFF2-40B4-BE49-F238E27FC236}">
              <a16:creationId xmlns:a16="http://schemas.microsoft.com/office/drawing/2014/main" id="{5ADB344A-FDB3-48D5-A007-B6F7BA9D09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7" name="form1:dtCompetencias:1:imgDelete" descr="Consultar Detalle Competencia">
          <a:hlinkClick xmlns:r="http://schemas.openxmlformats.org/officeDocument/2006/relationships" r:id=""/>
          <a:extLst>
            <a:ext uri="{FF2B5EF4-FFF2-40B4-BE49-F238E27FC236}">
              <a16:creationId xmlns:a16="http://schemas.microsoft.com/office/drawing/2014/main" id="{C58EB031-1174-48DB-9A21-9017CD8426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8" name="form1:dtCompetencias:2:imgDelete" descr="Consultar Detalle Competencia">
          <a:hlinkClick xmlns:r="http://schemas.openxmlformats.org/officeDocument/2006/relationships" r:id=""/>
          <a:extLst>
            <a:ext uri="{FF2B5EF4-FFF2-40B4-BE49-F238E27FC236}">
              <a16:creationId xmlns:a16="http://schemas.microsoft.com/office/drawing/2014/main" id="{34DC40EF-6872-48DA-A5AD-07916E1007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29" name="form1:dtCompetencias:3:imgDelete" descr="Consultar Detalle Competencia">
          <a:hlinkClick xmlns:r="http://schemas.openxmlformats.org/officeDocument/2006/relationships" r:id=""/>
          <a:extLst>
            <a:ext uri="{FF2B5EF4-FFF2-40B4-BE49-F238E27FC236}">
              <a16:creationId xmlns:a16="http://schemas.microsoft.com/office/drawing/2014/main" id="{3555DA39-66D3-4D24-B530-4B91ACA9C6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0" name="form1:dtCompetencias:4:imgDelete" descr="Consultar Detalle Competencia">
          <a:hlinkClick xmlns:r="http://schemas.openxmlformats.org/officeDocument/2006/relationships" r:id=""/>
          <a:extLst>
            <a:ext uri="{FF2B5EF4-FFF2-40B4-BE49-F238E27FC236}">
              <a16:creationId xmlns:a16="http://schemas.microsoft.com/office/drawing/2014/main" id="{82F220EF-DE67-438D-9A1D-FA04CAF1F2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1" name="form1:dtCompetencias:5:imgDelete" descr="Consultar Detalle Competencia">
          <a:hlinkClick xmlns:r="http://schemas.openxmlformats.org/officeDocument/2006/relationships" r:id=""/>
          <a:extLst>
            <a:ext uri="{FF2B5EF4-FFF2-40B4-BE49-F238E27FC236}">
              <a16:creationId xmlns:a16="http://schemas.microsoft.com/office/drawing/2014/main" id="{6C8357AC-A88C-4E40-8FC6-E521BC1BB2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2" name="form1:dtCompetencias:6:imgDelete" descr="Consultar Detalle Competencia">
          <a:hlinkClick xmlns:r="http://schemas.openxmlformats.org/officeDocument/2006/relationships" r:id=""/>
          <a:extLst>
            <a:ext uri="{FF2B5EF4-FFF2-40B4-BE49-F238E27FC236}">
              <a16:creationId xmlns:a16="http://schemas.microsoft.com/office/drawing/2014/main" id="{866822D7-DA95-4512-AA51-6F5D4A67F1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3" name="form1:dtCompetencias:7:imgDelete" descr="Consultar Detalle Competencia">
          <a:hlinkClick xmlns:r="http://schemas.openxmlformats.org/officeDocument/2006/relationships" r:id=""/>
          <a:extLst>
            <a:ext uri="{FF2B5EF4-FFF2-40B4-BE49-F238E27FC236}">
              <a16:creationId xmlns:a16="http://schemas.microsoft.com/office/drawing/2014/main" id="{AC465E8E-E930-474B-9E42-1A246F2B8B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4" name="form1:dtCompetencias:0:imgDelete" descr="Consultar Detalle Competencia">
          <a:hlinkClick xmlns:r="http://schemas.openxmlformats.org/officeDocument/2006/relationships" r:id=""/>
          <a:extLst>
            <a:ext uri="{FF2B5EF4-FFF2-40B4-BE49-F238E27FC236}">
              <a16:creationId xmlns:a16="http://schemas.microsoft.com/office/drawing/2014/main" id="{5974A0F4-C939-443A-BBF2-E153051796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5" name="form1:dtCompetencias:1:imgDelete" descr="Consultar Detalle Competencia">
          <a:hlinkClick xmlns:r="http://schemas.openxmlformats.org/officeDocument/2006/relationships" r:id=""/>
          <a:extLst>
            <a:ext uri="{FF2B5EF4-FFF2-40B4-BE49-F238E27FC236}">
              <a16:creationId xmlns:a16="http://schemas.microsoft.com/office/drawing/2014/main" id="{5331393A-9FA3-469C-98C3-E078E91A58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6" name="form1:dtCompetencias:2:imgDelete" descr="Consultar Detalle Competencia">
          <a:hlinkClick xmlns:r="http://schemas.openxmlformats.org/officeDocument/2006/relationships" r:id=""/>
          <a:extLst>
            <a:ext uri="{FF2B5EF4-FFF2-40B4-BE49-F238E27FC236}">
              <a16:creationId xmlns:a16="http://schemas.microsoft.com/office/drawing/2014/main" id="{1A8B103B-D9F4-421B-AF66-D6DC57B344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7" name="form1:dtCompetencias:3:imgDelete" descr="Consultar Detalle Competencia">
          <a:hlinkClick xmlns:r="http://schemas.openxmlformats.org/officeDocument/2006/relationships" r:id=""/>
          <a:extLst>
            <a:ext uri="{FF2B5EF4-FFF2-40B4-BE49-F238E27FC236}">
              <a16:creationId xmlns:a16="http://schemas.microsoft.com/office/drawing/2014/main" id="{45F1228C-35C8-4214-8CB7-68CBFEF626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38" name="form1:dtCompetencias:4:imgSearch" descr="Consultar Resultados Aprendizaje">
          <a:hlinkClick xmlns:r="http://schemas.openxmlformats.org/officeDocument/2006/relationships" r:id=""/>
          <a:extLst>
            <a:ext uri="{FF2B5EF4-FFF2-40B4-BE49-F238E27FC236}">
              <a16:creationId xmlns:a16="http://schemas.microsoft.com/office/drawing/2014/main" id="{C7714230-7375-4F57-A8D3-1DAC2AAE8F7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39" name="form1:dtCompetencias:0:imgDelete" descr="Consultar Detalle Competencia">
          <a:hlinkClick xmlns:r="http://schemas.openxmlformats.org/officeDocument/2006/relationships" r:id=""/>
          <a:extLst>
            <a:ext uri="{FF2B5EF4-FFF2-40B4-BE49-F238E27FC236}">
              <a16:creationId xmlns:a16="http://schemas.microsoft.com/office/drawing/2014/main" id="{699D7CC8-E844-472F-889D-46E5778D74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0" name="form1:dtCompetencias:1:imgDelete" descr="Consultar Detalle Competencia">
          <a:hlinkClick xmlns:r="http://schemas.openxmlformats.org/officeDocument/2006/relationships" r:id=""/>
          <a:extLst>
            <a:ext uri="{FF2B5EF4-FFF2-40B4-BE49-F238E27FC236}">
              <a16:creationId xmlns:a16="http://schemas.microsoft.com/office/drawing/2014/main" id="{39A126FF-315D-4CE5-93D5-9000AB285F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1" name="form1:dtCompetencias:2:imgDelete" descr="Consultar Detalle Competencia">
          <a:hlinkClick xmlns:r="http://schemas.openxmlformats.org/officeDocument/2006/relationships" r:id=""/>
          <a:extLst>
            <a:ext uri="{FF2B5EF4-FFF2-40B4-BE49-F238E27FC236}">
              <a16:creationId xmlns:a16="http://schemas.microsoft.com/office/drawing/2014/main" id="{43DA6C5E-4FE8-4CF0-8F47-A76FB95721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2" name="form1:dtCompetencias:3:imgDelete" descr="Consultar Detalle Competencia">
          <a:hlinkClick xmlns:r="http://schemas.openxmlformats.org/officeDocument/2006/relationships" r:id=""/>
          <a:extLst>
            <a:ext uri="{FF2B5EF4-FFF2-40B4-BE49-F238E27FC236}">
              <a16:creationId xmlns:a16="http://schemas.microsoft.com/office/drawing/2014/main" id="{39966156-52AC-4DEA-A10E-42548AE0D0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3" name="form1:dtCompetencias:4:imgDelete" descr="Consultar Detalle Competencia">
          <a:hlinkClick xmlns:r="http://schemas.openxmlformats.org/officeDocument/2006/relationships" r:id=""/>
          <a:extLst>
            <a:ext uri="{FF2B5EF4-FFF2-40B4-BE49-F238E27FC236}">
              <a16:creationId xmlns:a16="http://schemas.microsoft.com/office/drawing/2014/main" id="{275D9C66-6926-42BE-8FCF-FA3D6F3E8B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4" name="form1:dtCompetencias:5:imgDelete" descr="Consultar Detalle Competencia">
          <a:hlinkClick xmlns:r="http://schemas.openxmlformats.org/officeDocument/2006/relationships" r:id=""/>
          <a:extLst>
            <a:ext uri="{FF2B5EF4-FFF2-40B4-BE49-F238E27FC236}">
              <a16:creationId xmlns:a16="http://schemas.microsoft.com/office/drawing/2014/main" id="{65E80756-7CD8-4465-82B4-617D8D4FF0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5" name="form1:dtCompetencias:6:imgDelete" descr="Consultar Detalle Competencia">
          <a:hlinkClick xmlns:r="http://schemas.openxmlformats.org/officeDocument/2006/relationships" r:id=""/>
          <a:extLst>
            <a:ext uri="{FF2B5EF4-FFF2-40B4-BE49-F238E27FC236}">
              <a16:creationId xmlns:a16="http://schemas.microsoft.com/office/drawing/2014/main" id="{E0C4FEFE-2EDC-4D04-B732-457E3E618F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6" name="form1:dtCompetencias:7:imgDelete" descr="Consultar Detalle Competencia">
          <a:hlinkClick xmlns:r="http://schemas.openxmlformats.org/officeDocument/2006/relationships" r:id=""/>
          <a:extLst>
            <a:ext uri="{FF2B5EF4-FFF2-40B4-BE49-F238E27FC236}">
              <a16:creationId xmlns:a16="http://schemas.microsoft.com/office/drawing/2014/main" id="{9752AD49-ED58-43E5-9640-D5C7E5287C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7" name="form1:dtCompetencias:8:imgDelete" descr="Consultar Detalle Competencia">
          <a:hlinkClick xmlns:r="http://schemas.openxmlformats.org/officeDocument/2006/relationships" r:id=""/>
          <a:extLst>
            <a:ext uri="{FF2B5EF4-FFF2-40B4-BE49-F238E27FC236}">
              <a16:creationId xmlns:a16="http://schemas.microsoft.com/office/drawing/2014/main" id="{AEF02F3D-39BF-46B5-BF68-B65F132DC6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8" name="form1:dtCompetencias:0:imgDelete" descr="Consultar Detalle Competencia">
          <a:hlinkClick xmlns:r="http://schemas.openxmlformats.org/officeDocument/2006/relationships" r:id=""/>
          <a:extLst>
            <a:ext uri="{FF2B5EF4-FFF2-40B4-BE49-F238E27FC236}">
              <a16:creationId xmlns:a16="http://schemas.microsoft.com/office/drawing/2014/main" id="{39B78CCD-5577-4431-880D-4D0C02C64F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49" name="form1:dtCompetencias:1:imgDelete" descr="Consultar Detalle Competencia">
          <a:hlinkClick xmlns:r="http://schemas.openxmlformats.org/officeDocument/2006/relationships" r:id=""/>
          <a:extLst>
            <a:ext uri="{FF2B5EF4-FFF2-40B4-BE49-F238E27FC236}">
              <a16:creationId xmlns:a16="http://schemas.microsoft.com/office/drawing/2014/main" id="{51FA6D57-AA2F-40DE-9D02-E9529E1B44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0" name="form1:dtCompetencias:2:imgDelete" descr="Consultar Detalle Competencia">
          <a:hlinkClick xmlns:r="http://schemas.openxmlformats.org/officeDocument/2006/relationships" r:id=""/>
          <a:extLst>
            <a:ext uri="{FF2B5EF4-FFF2-40B4-BE49-F238E27FC236}">
              <a16:creationId xmlns:a16="http://schemas.microsoft.com/office/drawing/2014/main" id="{F3DC1F4E-F59C-4B6F-9C44-EBABC9DC86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1" name="form1:dtCompetencias:3:imgDelete" descr="Consultar Detalle Competencia">
          <a:hlinkClick xmlns:r="http://schemas.openxmlformats.org/officeDocument/2006/relationships" r:id=""/>
          <a:extLst>
            <a:ext uri="{FF2B5EF4-FFF2-40B4-BE49-F238E27FC236}">
              <a16:creationId xmlns:a16="http://schemas.microsoft.com/office/drawing/2014/main" id="{B81F0D49-C5B5-46E0-BD31-E4D3EC4E1C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2" name="form1:dtCompetencias:4:imgDelete" descr="Consultar Detalle Competencia">
          <a:hlinkClick xmlns:r="http://schemas.openxmlformats.org/officeDocument/2006/relationships" r:id=""/>
          <a:extLst>
            <a:ext uri="{FF2B5EF4-FFF2-40B4-BE49-F238E27FC236}">
              <a16:creationId xmlns:a16="http://schemas.microsoft.com/office/drawing/2014/main" id="{C320D25A-8D1D-4FC2-9CAF-6BDDF8777C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3" name="form1:dtCompetencias:5:imgDelete" descr="Consultar Detalle Competencia">
          <a:hlinkClick xmlns:r="http://schemas.openxmlformats.org/officeDocument/2006/relationships" r:id=""/>
          <a:extLst>
            <a:ext uri="{FF2B5EF4-FFF2-40B4-BE49-F238E27FC236}">
              <a16:creationId xmlns:a16="http://schemas.microsoft.com/office/drawing/2014/main" id="{CAD183F0-945E-477A-AD71-EDF493CB95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4" name="form1:dtCompetencias:6:imgDelete" descr="Consultar Detalle Competencia">
          <a:hlinkClick xmlns:r="http://schemas.openxmlformats.org/officeDocument/2006/relationships" r:id=""/>
          <a:extLst>
            <a:ext uri="{FF2B5EF4-FFF2-40B4-BE49-F238E27FC236}">
              <a16:creationId xmlns:a16="http://schemas.microsoft.com/office/drawing/2014/main" id="{B55CE8CD-E0F7-49F5-97E2-D890B3D1B4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5" name="form1:dtCompetencias:7:imgDelete" descr="Consultar Detalle Competencia">
          <a:hlinkClick xmlns:r="http://schemas.openxmlformats.org/officeDocument/2006/relationships" r:id=""/>
          <a:extLst>
            <a:ext uri="{FF2B5EF4-FFF2-40B4-BE49-F238E27FC236}">
              <a16:creationId xmlns:a16="http://schemas.microsoft.com/office/drawing/2014/main" id="{544E66DB-734D-4EA9-B64D-ADA47BBA89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6" name="form1:dtCompetencias:8:imgDelete" descr="Consultar Detalle Competencia">
          <a:hlinkClick xmlns:r="http://schemas.openxmlformats.org/officeDocument/2006/relationships" r:id=""/>
          <a:extLst>
            <a:ext uri="{FF2B5EF4-FFF2-40B4-BE49-F238E27FC236}">
              <a16:creationId xmlns:a16="http://schemas.microsoft.com/office/drawing/2014/main" id="{E5ECEEF8-3D55-43EA-AAED-E55319D6E0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7" name="form1:dtCompetencias:10:imgDelete" descr="Consultar Detalle Competencia">
          <a:hlinkClick xmlns:r="http://schemas.openxmlformats.org/officeDocument/2006/relationships" r:id=""/>
          <a:extLst>
            <a:ext uri="{FF2B5EF4-FFF2-40B4-BE49-F238E27FC236}">
              <a16:creationId xmlns:a16="http://schemas.microsoft.com/office/drawing/2014/main" id="{D66D08A6-5C5A-443A-B09E-90F5A6B898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58" name="form1:dtCompetencias:11:imgDelete" descr="Consultar Detalle Competencia">
          <a:hlinkClick xmlns:r="http://schemas.openxmlformats.org/officeDocument/2006/relationships" r:id=""/>
          <a:extLst>
            <a:ext uri="{FF2B5EF4-FFF2-40B4-BE49-F238E27FC236}">
              <a16:creationId xmlns:a16="http://schemas.microsoft.com/office/drawing/2014/main" id="{C7E566A9-9A86-47E7-AE2D-BB58A7E53B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59" name="form1:dtCompetencias:12:imgSearch" descr="Consultar Resultados Aprendizaje">
          <a:hlinkClick xmlns:r="http://schemas.openxmlformats.org/officeDocument/2006/relationships" r:id=""/>
          <a:extLst>
            <a:ext uri="{FF2B5EF4-FFF2-40B4-BE49-F238E27FC236}">
              <a16:creationId xmlns:a16="http://schemas.microsoft.com/office/drawing/2014/main" id="{3A262401-D6C7-4F92-A743-D4A0F126D23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60" name="form1:dtCompetencias:0:imgDelete" descr="Consultar Detalle Competencia">
          <a:hlinkClick xmlns:r="http://schemas.openxmlformats.org/officeDocument/2006/relationships" r:id=""/>
          <a:extLst>
            <a:ext uri="{FF2B5EF4-FFF2-40B4-BE49-F238E27FC236}">
              <a16:creationId xmlns:a16="http://schemas.microsoft.com/office/drawing/2014/main" id="{38ADA615-5E18-4AC3-879A-1752E9B152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61" name="form1:dtCompetencias:1:imgDelete" descr="Consultar Detalle Competencia">
          <a:hlinkClick xmlns:r="http://schemas.openxmlformats.org/officeDocument/2006/relationships" r:id=""/>
          <a:extLst>
            <a:ext uri="{FF2B5EF4-FFF2-40B4-BE49-F238E27FC236}">
              <a16:creationId xmlns:a16="http://schemas.microsoft.com/office/drawing/2014/main" id="{CF448CD1-F2E5-4F85-8D94-AF4CCD087C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62" name="form1:dtCompetencias:2:imgDelete" descr="Consultar Detalle Competencia">
          <a:hlinkClick xmlns:r="http://schemas.openxmlformats.org/officeDocument/2006/relationships" r:id=""/>
          <a:extLst>
            <a:ext uri="{FF2B5EF4-FFF2-40B4-BE49-F238E27FC236}">
              <a16:creationId xmlns:a16="http://schemas.microsoft.com/office/drawing/2014/main" id="{BEB179F7-FDDC-4E5E-B398-8F34720EA1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152400</xdr:colOff>
      <xdr:row>22</xdr:row>
      <xdr:rowOff>152400</xdr:rowOff>
    </xdr:to>
    <xdr:pic>
      <xdr:nvPicPr>
        <xdr:cNvPr id="363" name="form1:dtCompetencias:0:imgDelete" descr="Consultar Detalle Competencia">
          <a:hlinkClick xmlns:r="http://schemas.openxmlformats.org/officeDocument/2006/relationships" r:id=""/>
          <a:extLst>
            <a:ext uri="{FF2B5EF4-FFF2-40B4-BE49-F238E27FC236}">
              <a16:creationId xmlns:a16="http://schemas.microsoft.com/office/drawing/2014/main" id="{125AAD30-8CC5-437C-A73C-3E35CFF751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133850" y="190119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64" name="form1:dtCompetencias:5:imgSearch" descr="Consultar Resultados Aprendizaje">
          <a:hlinkClick xmlns:r="http://schemas.openxmlformats.org/officeDocument/2006/relationships" r:id=""/>
          <a:extLst>
            <a:ext uri="{FF2B5EF4-FFF2-40B4-BE49-F238E27FC236}">
              <a16:creationId xmlns:a16="http://schemas.microsoft.com/office/drawing/2014/main" id="{020E52FE-9CA4-4B1C-9300-D78EBF1241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65" name="form1:dtCompetencias:7:imgSearch" descr="Consultar Resultados Aprendizaje">
          <a:hlinkClick xmlns:r="http://schemas.openxmlformats.org/officeDocument/2006/relationships" r:id=""/>
          <a:extLst>
            <a:ext uri="{FF2B5EF4-FFF2-40B4-BE49-F238E27FC236}">
              <a16:creationId xmlns:a16="http://schemas.microsoft.com/office/drawing/2014/main" id="{43354609-F523-4C78-BC1F-028B685A94D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66" name="form1:dtCompetencias:4:imgSearch" descr="Consultar Resultados Aprendizaje">
          <a:hlinkClick xmlns:r="http://schemas.openxmlformats.org/officeDocument/2006/relationships" r:id=""/>
          <a:extLst>
            <a:ext uri="{FF2B5EF4-FFF2-40B4-BE49-F238E27FC236}">
              <a16:creationId xmlns:a16="http://schemas.microsoft.com/office/drawing/2014/main" id="{3D929C8F-0F42-4B9D-B5E6-E9E731A53FF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67" name="form1:dtCompetencias:12:imgSearch" descr="Consultar Resultados Aprendizaje">
          <a:hlinkClick xmlns:r="http://schemas.openxmlformats.org/officeDocument/2006/relationships" r:id=""/>
          <a:extLst>
            <a:ext uri="{FF2B5EF4-FFF2-40B4-BE49-F238E27FC236}">
              <a16:creationId xmlns:a16="http://schemas.microsoft.com/office/drawing/2014/main" id="{BE1A0FB7-21FB-47F5-A368-700ADCEBC0C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22</xdr:row>
      <xdr:rowOff>171450</xdr:rowOff>
    </xdr:to>
    <xdr:pic>
      <xdr:nvPicPr>
        <xdr:cNvPr id="368" name="form1:dtCompetencias:7:imgSearch" descr="Consultar Resultados Aprendizaje">
          <a:hlinkClick xmlns:r="http://schemas.openxmlformats.org/officeDocument/2006/relationships" r:id=""/>
          <a:extLst>
            <a:ext uri="{FF2B5EF4-FFF2-40B4-BE49-F238E27FC236}">
              <a16:creationId xmlns:a16="http://schemas.microsoft.com/office/drawing/2014/main" id="{381514DA-6B5E-4E1A-AA9F-D83E6D4693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22</xdr:row>
      <xdr:rowOff>171450</xdr:rowOff>
    </xdr:to>
    <xdr:pic>
      <xdr:nvPicPr>
        <xdr:cNvPr id="369" name="form1:dtCompetencias:4:imgSearch" descr="Consultar Resultados Aprendizaje">
          <a:hlinkClick xmlns:r="http://schemas.openxmlformats.org/officeDocument/2006/relationships" r:id=""/>
          <a:extLst>
            <a:ext uri="{FF2B5EF4-FFF2-40B4-BE49-F238E27FC236}">
              <a16:creationId xmlns:a16="http://schemas.microsoft.com/office/drawing/2014/main" id="{5318F04D-EA01-4D61-93A1-1EB08F87102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22</xdr:row>
      <xdr:rowOff>171450</xdr:rowOff>
    </xdr:to>
    <xdr:pic>
      <xdr:nvPicPr>
        <xdr:cNvPr id="370" name="form1:dtCompetencias:12:imgSearch" descr="Consultar Resultados Aprendizaje">
          <a:hlinkClick xmlns:r="http://schemas.openxmlformats.org/officeDocument/2006/relationships" r:id=""/>
          <a:extLst>
            <a:ext uri="{FF2B5EF4-FFF2-40B4-BE49-F238E27FC236}">
              <a16:creationId xmlns:a16="http://schemas.microsoft.com/office/drawing/2014/main" id="{D005152B-EE24-42CF-A1EA-3B002C23ED1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1" name="form1:dtCompetencias:7:imgSearch" descr="Consultar Resultados Aprendizaje">
          <a:hlinkClick xmlns:r="http://schemas.openxmlformats.org/officeDocument/2006/relationships" r:id=""/>
          <a:extLst>
            <a:ext uri="{FF2B5EF4-FFF2-40B4-BE49-F238E27FC236}">
              <a16:creationId xmlns:a16="http://schemas.microsoft.com/office/drawing/2014/main" id="{50D0F18C-3D31-44CF-888F-8CD97A9AA5E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2" name="form1:dtCompetencias:4:imgSearch" descr="Consultar Resultados Aprendizaje">
          <a:hlinkClick xmlns:r="http://schemas.openxmlformats.org/officeDocument/2006/relationships" r:id=""/>
          <a:extLst>
            <a:ext uri="{FF2B5EF4-FFF2-40B4-BE49-F238E27FC236}">
              <a16:creationId xmlns:a16="http://schemas.microsoft.com/office/drawing/2014/main" id="{08293343-F295-4095-A0F6-F547693DADD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3" name="form1:dtCompetencias:12:imgSearch" descr="Consultar Resultados Aprendizaje">
          <a:hlinkClick xmlns:r="http://schemas.openxmlformats.org/officeDocument/2006/relationships" r:id=""/>
          <a:extLst>
            <a:ext uri="{FF2B5EF4-FFF2-40B4-BE49-F238E27FC236}">
              <a16:creationId xmlns:a16="http://schemas.microsoft.com/office/drawing/2014/main" id="{DE581AE9-DD71-4225-ABE3-41520B30893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4" name="form1:dtCompetencias:7:imgSearch" descr="Consultar Resultados Aprendizaje">
          <a:hlinkClick xmlns:r="http://schemas.openxmlformats.org/officeDocument/2006/relationships" r:id=""/>
          <a:extLst>
            <a:ext uri="{FF2B5EF4-FFF2-40B4-BE49-F238E27FC236}">
              <a16:creationId xmlns:a16="http://schemas.microsoft.com/office/drawing/2014/main" id="{799BF94B-729E-4C9D-9C41-404F6895D71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5" name="form1:dtCompetencias:4:imgSearch" descr="Consultar Resultados Aprendizaje">
          <a:hlinkClick xmlns:r="http://schemas.openxmlformats.org/officeDocument/2006/relationships" r:id=""/>
          <a:extLst>
            <a:ext uri="{FF2B5EF4-FFF2-40B4-BE49-F238E27FC236}">
              <a16:creationId xmlns:a16="http://schemas.microsoft.com/office/drawing/2014/main" id="{A0506E6E-4439-4D12-B46A-B4EC8A5D879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6" name="form1:dtCompetencias:12:imgSearch" descr="Consultar Resultados Aprendizaje">
          <a:hlinkClick xmlns:r="http://schemas.openxmlformats.org/officeDocument/2006/relationships" r:id=""/>
          <a:extLst>
            <a:ext uri="{FF2B5EF4-FFF2-40B4-BE49-F238E27FC236}">
              <a16:creationId xmlns:a16="http://schemas.microsoft.com/office/drawing/2014/main" id="{88EBC9B4-7A5D-4225-BF54-1071FC7DC0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7" name="form1:dtCompetencias:7:imgSearch" descr="Consultar Resultados Aprendizaje">
          <a:hlinkClick xmlns:r="http://schemas.openxmlformats.org/officeDocument/2006/relationships" r:id=""/>
          <a:extLst>
            <a:ext uri="{FF2B5EF4-FFF2-40B4-BE49-F238E27FC236}">
              <a16:creationId xmlns:a16="http://schemas.microsoft.com/office/drawing/2014/main" id="{03E8549E-8518-484B-8646-7C596605A66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22</xdr:row>
      <xdr:rowOff>0</xdr:rowOff>
    </xdr:from>
    <xdr:to>
      <xdr:col>3</xdr:col>
      <xdr:colOff>190500</xdr:colOff>
      <xdr:row>23</xdr:row>
      <xdr:rowOff>57151</xdr:rowOff>
    </xdr:to>
    <xdr:pic>
      <xdr:nvPicPr>
        <xdr:cNvPr id="378" name="form1:dtCompetencias:4:imgSearch" descr="Consultar Resultados Aprendizaje">
          <a:hlinkClick xmlns:r="http://schemas.openxmlformats.org/officeDocument/2006/relationships" r:id=""/>
          <a:extLst>
            <a:ext uri="{FF2B5EF4-FFF2-40B4-BE49-F238E27FC236}">
              <a16:creationId xmlns:a16="http://schemas.microsoft.com/office/drawing/2014/main" id="{21449D6E-E160-4A83-8430-B0B0E115CFF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33850" y="19011900"/>
          <a:ext cx="190500" cy="2571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416984</xdr:colOff>
      <xdr:row>0</xdr:row>
      <xdr:rowOff>86783</xdr:rowOff>
    </xdr:from>
    <xdr:to>
      <xdr:col>0</xdr:col>
      <xdr:colOff>1474260</xdr:colOff>
      <xdr:row>3</xdr:row>
      <xdr:rowOff>113242</xdr:rowOff>
    </xdr:to>
    <xdr:pic>
      <xdr:nvPicPr>
        <xdr:cNvPr id="379" name="382 Imagen">
          <a:extLst>
            <a:ext uri="{FF2B5EF4-FFF2-40B4-BE49-F238E27FC236}">
              <a16:creationId xmlns:a16="http://schemas.microsoft.com/office/drawing/2014/main" id="{E1F5DA19-1E33-42BB-BC40-60C0273A340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6984" y="86783"/>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0</xdr:colOff>
      <xdr:row>21</xdr:row>
      <xdr:rowOff>0</xdr:rowOff>
    </xdr:from>
    <xdr:to>
      <xdr:col>3</xdr:col>
      <xdr:colOff>152400</xdr:colOff>
      <xdr:row>21</xdr:row>
      <xdr:rowOff>152400</xdr:rowOff>
    </xdr:to>
    <xdr:pic>
      <xdr:nvPicPr>
        <xdr:cNvPr id="2" name="form1:dtCompetencias:0:imgDelete" descr="Consultar Detalle Competencia">
          <a:hlinkClick xmlns:r="http://schemas.openxmlformats.org/officeDocument/2006/relationships" r:id=""/>
          <a:extLst>
            <a:ext uri="{FF2B5EF4-FFF2-40B4-BE49-F238E27FC236}">
              <a16:creationId xmlns:a16="http://schemas.microsoft.com/office/drawing/2014/main" id="{FF93A8FE-A2A6-4726-BA73-8861EE873E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 name="form1:dtCompetencias:1:imgDelete" descr="Consultar Detalle Competencia">
          <a:hlinkClick xmlns:r="http://schemas.openxmlformats.org/officeDocument/2006/relationships" r:id=""/>
          <a:extLst>
            <a:ext uri="{FF2B5EF4-FFF2-40B4-BE49-F238E27FC236}">
              <a16:creationId xmlns:a16="http://schemas.microsoft.com/office/drawing/2014/main" id="{526E9B66-EE85-4D84-9D30-EA8B261534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 name="form1:dtCompetencias:2:imgDelete" descr="Consultar Detalle Competencia">
          <a:hlinkClick xmlns:r="http://schemas.openxmlformats.org/officeDocument/2006/relationships" r:id=""/>
          <a:extLst>
            <a:ext uri="{FF2B5EF4-FFF2-40B4-BE49-F238E27FC236}">
              <a16:creationId xmlns:a16="http://schemas.microsoft.com/office/drawing/2014/main" id="{2B3E4369-9FC4-4516-B24C-882ADA420E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 name="form1:dtCompetencias:3:imgDelete" descr="Consultar Detalle Competencia">
          <a:hlinkClick xmlns:r="http://schemas.openxmlformats.org/officeDocument/2006/relationships" r:id=""/>
          <a:extLst>
            <a:ext uri="{FF2B5EF4-FFF2-40B4-BE49-F238E27FC236}">
              <a16:creationId xmlns:a16="http://schemas.microsoft.com/office/drawing/2014/main" id="{6EAEEE6C-A520-4536-9258-8D7FFDC77E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 name="form1:dtCompetencias:4:imgDelete" descr="Consultar Detalle Competencia">
          <a:hlinkClick xmlns:r="http://schemas.openxmlformats.org/officeDocument/2006/relationships" r:id=""/>
          <a:extLst>
            <a:ext uri="{FF2B5EF4-FFF2-40B4-BE49-F238E27FC236}">
              <a16:creationId xmlns:a16="http://schemas.microsoft.com/office/drawing/2014/main" id="{BAE8E3D2-3F8E-4A77-9574-0B24E51860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 name="form1:dtCompetencias:5:imgDelete" descr="Consultar Detalle Competencia">
          <a:hlinkClick xmlns:r="http://schemas.openxmlformats.org/officeDocument/2006/relationships" r:id=""/>
          <a:extLst>
            <a:ext uri="{FF2B5EF4-FFF2-40B4-BE49-F238E27FC236}">
              <a16:creationId xmlns:a16="http://schemas.microsoft.com/office/drawing/2014/main" id="{4F0FD8B0-1B6E-4194-A67C-F310D5C2DD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 name="form1:dtCompetencias:0:imgDelete" descr="Consultar Detalle Competencia">
          <a:hlinkClick xmlns:r="http://schemas.openxmlformats.org/officeDocument/2006/relationships" r:id=""/>
          <a:extLst>
            <a:ext uri="{FF2B5EF4-FFF2-40B4-BE49-F238E27FC236}">
              <a16:creationId xmlns:a16="http://schemas.microsoft.com/office/drawing/2014/main" id="{EB3F5AFE-D628-4F76-B856-2511090FF5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 name="form1:dtCompetencias:1:imgDelete" descr="Consultar Detalle Competencia">
          <a:hlinkClick xmlns:r="http://schemas.openxmlformats.org/officeDocument/2006/relationships" r:id=""/>
          <a:extLst>
            <a:ext uri="{FF2B5EF4-FFF2-40B4-BE49-F238E27FC236}">
              <a16:creationId xmlns:a16="http://schemas.microsoft.com/office/drawing/2014/main" id="{37854AD5-6A57-4073-B2EF-AFC3CB4264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 name="form1:dtCompetencias:2:imgDelete" descr="Consultar Detalle Competencia">
          <a:hlinkClick xmlns:r="http://schemas.openxmlformats.org/officeDocument/2006/relationships" r:id=""/>
          <a:extLst>
            <a:ext uri="{FF2B5EF4-FFF2-40B4-BE49-F238E27FC236}">
              <a16:creationId xmlns:a16="http://schemas.microsoft.com/office/drawing/2014/main" id="{9E976F4A-3FBD-43A5-BB03-68A37B4E29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 name="form1:dtCompetencias:3:imgDelete" descr="Consultar Detalle Competencia">
          <a:hlinkClick xmlns:r="http://schemas.openxmlformats.org/officeDocument/2006/relationships" r:id=""/>
          <a:extLst>
            <a:ext uri="{FF2B5EF4-FFF2-40B4-BE49-F238E27FC236}">
              <a16:creationId xmlns:a16="http://schemas.microsoft.com/office/drawing/2014/main" id="{DFE85F20-8709-40EF-9BEA-8508C9B06A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 name="form1:dtCompetencias:4:imgDelete" descr="Consultar Detalle Competencia">
          <a:hlinkClick xmlns:r="http://schemas.openxmlformats.org/officeDocument/2006/relationships" r:id=""/>
          <a:extLst>
            <a:ext uri="{FF2B5EF4-FFF2-40B4-BE49-F238E27FC236}">
              <a16:creationId xmlns:a16="http://schemas.microsoft.com/office/drawing/2014/main" id="{CC004258-50BE-43C5-9993-A4A9C6B4F1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13" name="form1:dtCompetencias:5:imgSearch" descr="Consultar Resultados Aprendizaje">
          <a:hlinkClick xmlns:r="http://schemas.openxmlformats.org/officeDocument/2006/relationships" r:id=""/>
          <a:extLst>
            <a:ext uri="{FF2B5EF4-FFF2-40B4-BE49-F238E27FC236}">
              <a16:creationId xmlns:a16="http://schemas.microsoft.com/office/drawing/2014/main" id="{C64C37E4-1BD3-4CB0-916F-F6906592D6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 name="form1:dtCompetencias:0:imgDelete" descr="Consultar Detalle Competencia">
          <a:hlinkClick xmlns:r="http://schemas.openxmlformats.org/officeDocument/2006/relationships" r:id=""/>
          <a:extLst>
            <a:ext uri="{FF2B5EF4-FFF2-40B4-BE49-F238E27FC236}">
              <a16:creationId xmlns:a16="http://schemas.microsoft.com/office/drawing/2014/main" id="{A3DDFCC8-C300-4B96-9B96-08B999C595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 name="form1:dtCompetencias:1:imgDelete" descr="Consultar Detalle Competencia">
          <a:hlinkClick xmlns:r="http://schemas.openxmlformats.org/officeDocument/2006/relationships" r:id=""/>
          <a:extLst>
            <a:ext uri="{FF2B5EF4-FFF2-40B4-BE49-F238E27FC236}">
              <a16:creationId xmlns:a16="http://schemas.microsoft.com/office/drawing/2014/main" id="{A1D63968-20C2-4712-AF0D-8B1B3F7B21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 name="form1:dtCompetencias:2:imgDelete" descr="Consultar Detalle Competencia">
          <a:hlinkClick xmlns:r="http://schemas.openxmlformats.org/officeDocument/2006/relationships" r:id=""/>
          <a:extLst>
            <a:ext uri="{FF2B5EF4-FFF2-40B4-BE49-F238E27FC236}">
              <a16:creationId xmlns:a16="http://schemas.microsoft.com/office/drawing/2014/main" id="{70376A43-B363-4630-A2D4-AA8C05A19A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 name="form1:dtCompetencias:3:imgDelete" descr="Consultar Detalle Competencia">
          <a:hlinkClick xmlns:r="http://schemas.openxmlformats.org/officeDocument/2006/relationships" r:id=""/>
          <a:extLst>
            <a:ext uri="{FF2B5EF4-FFF2-40B4-BE49-F238E27FC236}">
              <a16:creationId xmlns:a16="http://schemas.microsoft.com/office/drawing/2014/main" id="{947D3E6F-0219-47D5-B294-EF2236F1A5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 name="form1:dtCompetencias:4:imgDelete" descr="Consultar Detalle Competencia">
          <a:hlinkClick xmlns:r="http://schemas.openxmlformats.org/officeDocument/2006/relationships" r:id=""/>
          <a:extLst>
            <a:ext uri="{FF2B5EF4-FFF2-40B4-BE49-F238E27FC236}">
              <a16:creationId xmlns:a16="http://schemas.microsoft.com/office/drawing/2014/main" id="{227C7F32-5588-4F3F-8D52-609E268802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 name="form1:dtCompetencias:5:imgDelete" descr="Consultar Detalle Competencia">
          <a:hlinkClick xmlns:r="http://schemas.openxmlformats.org/officeDocument/2006/relationships" r:id=""/>
          <a:extLst>
            <a:ext uri="{FF2B5EF4-FFF2-40B4-BE49-F238E27FC236}">
              <a16:creationId xmlns:a16="http://schemas.microsoft.com/office/drawing/2014/main" id="{2916F3C4-DDE4-4158-A2FD-BC0CCAB6C0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 name="form1:dtCompetencias:0:imgDelete" descr="Consultar Detalle Competencia">
          <a:hlinkClick xmlns:r="http://schemas.openxmlformats.org/officeDocument/2006/relationships" r:id=""/>
          <a:extLst>
            <a:ext uri="{FF2B5EF4-FFF2-40B4-BE49-F238E27FC236}">
              <a16:creationId xmlns:a16="http://schemas.microsoft.com/office/drawing/2014/main" id="{2C867608-0952-4E2D-A7BA-EE92D57D77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 name="form1:dtCompetencias:1:imgDelete" descr="Consultar Detalle Competencia">
          <a:hlinkClick xmlns:r="http://schemas.openxmlformats.org/officeDocument/2006/relationships" r:id=""/>
          <a:extLst>
            <a:ext uri="{FF2B5EF4-FFF2-40B4-BE49-F238E27FC236}">
              <a16:creationId xmlns:a16="http://schemas.microsoft.com/office/drawing/2014/main" id="{C1DD1A04-4D2F-4D62-A2CD-8E7EB99ABB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 name="form1:dtCompetencias:2:imgDelete" descr="Consultar Detalle Competencia">
          <a:hlinkClick xmlns:r="http://schemas.openxmlformats.org/officeDocument/2006/relationships" r:id=""/>
          <a:extLst>
            <a:ext uri="{FF2B5EF4-FFF2-40B4-BE49-F238E27FC236}">
              <a16:creationId xmlns:a16="http://schemas.microsoft.com/office/drawing/2014/main" id="{9685ECF4-B972-4C85-BF2D-D6208425EC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 name="form1:dtCompetencias:3:imgDelete" descr="Consultar Detalle Competencia">
          <a:hlinkClick xmlns:r="http://schemas.openxmlformats.org/officeDocument/2006/relationships" r:id=""/>
          <a:extLst>
            <a:ext uri="{FF2B5EF4-FFF2-40B4-BE49-F238E27FC236}">
              <a16:creationId xmlns:a16="http://schemas.microsoft.com/office/drawing/2014/main" id="{C5AB718A-94B5-4D9D-8328-7CD33FEBE9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 name="form1:dtCompetencias:4:imgDelete" descr="Consultar Detalle Competencia">
          <a:hlinkClick xmlns:r="http://schemas.openxmlformats.org/officeDocument/2006/relationships" r:id=""/>
          <a:extLst>
            <a:ext uri="{FF2B5EF4-FFF2-40B4-BE49-F238E27FC236}">
              <a16:creationId xmlns:a16="http://schemas.microsoft.com/office/drawing/2014/main" id="{BD689A5C-B6C2-4545-B68D-1A8ED6D10D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 name="form1:dtCompetencias:5:imgDelete" descr="Consultar Detalle Competencia">
          <a:hlinkClick xmlns:r="http://schemas.openxmlformats.org/officeDocument/2006/relationships" r:id=""/>
          <a:extLst>
            <a:ext uri="{FF2B5EF4-FFF2-40B4-BE49-F238E27FC236}">
              <a16:creationId xmlns:a16="http://schemas.microsoft.com/office/drawing/2014/main" id="{AE8D6B5D-E7C2-463D-9AA5-5BF074B701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 name="form1:dtCompetencias:0:imgDelete" descr="Consultar Detalle Competencia">
          <a:hlinkClick xmlns:r="http://schemas.openxmlformats.org/officeDocument/2006/relationships" r:id=""/>
          <a:extLst>
            <a:ext uri="{FF2B5EF4-FFF2-40B4-BE49-F238E27FC236}">
              <a16:creationId xmlns:a16="http://schemas.microsoft.com/office/drawing/2014/main" id="{BF3FC669-3E95-4C39-9E83-FAA6C5F02D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 name="form1:dtCompetencias:1:imgDelete" descr="Consultar Detalle Competencia">
          <a:hlinkClick xmlns:r="http://schemas.openxmlformats.org/officeDocument/2006/relationships" r:id=""/>
          <a:extLst>
            <a:ext uri="{FF2B5EF4-FFF2-40B4-BE49-F238E27FC236}">
              <a16:creationId xmlns:a16="http://schemas.microsoft.com/office/drawing/2014/main" id="{97DEF0C1-27DE-47EF-8AF9-9C3BE1C397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 name="form1:dtCompetencias:2:imgDelete" descr="Consultar Detalle Competencia">
          <a:hlinkClick xmlns:r="http://schemas.openxmlformats.org/officeDocument/2006/relationships" r:id=""/>
          <a:extLst>
            <a:ext uri="{FF2B5EF4-FFF2-40B4-BE49-F238E27FC236}">
              <a16:creationId xmlns:a16="http://schemas.microsoft.com/office/drawing/2014/main" id="{E1D0E1CA-EC0F-4DF0-AC04-611A37023B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 name="form1:dtCompetencias:3:imgDelete" descr="Consultar Detalle Competencia">
          <a:hlinkClick xmlns:r="http://schemas.openxmlformats.org/officeDocument/2006/relationships" r:id=""/>
          <a:extLst>
            <a:ext uri="{FF2B5EF4-FFF2-40B4-BE49-F238E27FC236}">
              <a16:creationId xmlns:a16="http://schemas.microsoft.com/office/drawing/2014/main" id="{5CC15D82-780F-4046-82F0-342F310484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 name="form1:dtCompetencias:4:imgDelete" descr="Consultar Detalle Competencia">
          <a:hlinkClick xmlns:r="http://schemas.openxmlformats.org/officeDocument/2006/relationships" r:id=""/>
          <a:extLst>
            <a:ext uri="{FF2B5EF4-FFF2-40B4-BE49-F238E27FC236}">
              <a16:creationId xmlns:a16="http://schemas.microsoft.com/office/drawing/2014/main" id="{9E3917D2-906B-43EB-B9C7-04E2C5EDAF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 name="form1:dtCompetencias:5:imgDelete" descr="Consultar Detalle Competencia">
          <a:hlinkClick xmlns:r="http://schemas.openxmlformats.org/officeDocument/2006/relationships" r:id=""/>
          <a:extLst>
            <a:ext uri="{FF2B5EF4-FFF2-40B4-BE49-F238E27FC236}">
              <a16:creationId xmlns:a16="http://schemas.microsoft.com/office/drawing/2014/main" id="{D4A3714B-1E08-4136-AC04-EF55B5D3C7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 name="form1:dtCompetencias:0:imgDelete" descr="Consultar Detalle Competencia">
          <a:hlinkClick xmlns:r="http://schemas.openxmlformats.org/officeDocument/2006/relationships" r:id=""/>
          <a:extLst>
            <a:ext uri="{FF2B5EF4-FFF2-40B4-BE49-F238E27FC236}">
              <a16:creationId xmlns:a16="http://schemas.microsoft.com/office/drawing/2014/main" id="{2E765781-F3EA-45C5-84B3-E5EA4D67E0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 name="form1:dtCompetencias:1:imgDelete" descr="Consultar Detalle Competencia">
          <a:hlinkClick xmlns:r="http://schemas.openxmlformats.org/officeDocument/2006/relationships" r:id=""/>
          <a:extLst>
            <a:ext uri="{FF2B5EF4-FFF2-40B4-BE49-F238E27FC236}">
              <a16:creationId xmlns:a16="http://schemas.microsoft.com/office/drawing/2014/main" id="{939C2CB8-ACDE-4224-B3DF-267CC18C62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 name="form1:dtCompetencias:2:imgDelete" descr="Consultar Detalle Competencia">
          <a:hlinkClick xmlns:r="http://schemas.openxmlformats.org/officeDocument/2006/relationships" r:id=""/>
          <a:extLst>
            <a:ext uri="{FF2B5EF4-FFF2-40B4-BE49-F238E27FC236}">
              <a16:creationId xmlns:a16="http://schemas.microsoft.com/office/drawing/2014/main" id="{E2DA6C50-8ACC-4F4E-A04F-C44A71BFC0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 name="form1:dtCompetencias:3:imgDelete" descr="Consultar Detalle Competencia">
          <a:hlinkClick xmlns:r="http://schemas.openxmlformats.org/officeDocument/2006/relationships" r:id=""/>
          <a:extLst>
            <a:ext uri="{FF2B5EF4-FFF2-40B4-BE49-F238E27FC236}">
              <a16:creationId xmlns:a16="http://schemas.microsoft.com/office/drawing/2014/main" id="{28C48A2A-2B07-49A3-9E19-955E8F0725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6" name="form1:dtCompetencias:4:imgDelete" descr="Consultar Detalle Competencia">
          <a:hlinkClick xmlns:r="http://schemas.openxmlformats.org/officeDocument/2006/relationships" r:id=""/>
          <a:extLst>
            <a:ext uri="{FF2B5EF4-FFF2-40B4-BE49-F238E27FC236}">
              <a16:creationId xmlns:a16="http://schemas.microsoft.com/office/drawing/2014/main" id="{57835A00-FD25-4F31-8277-19A01DF2CA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7" name="form1:dtCompetencias:5:imgDelete" descr="Consultar Detalle Competencia">
          <a:hlinkClick xmlns:r="http://schemas.openxmlformats.org/officeDocument/2006/relationships" r:id=""/>
          <a:extLst>
            <a:ext uri="{FF2B5EF4-FFF2-40B4-BE49-F238E27FC236}">
              <a16:creationId xmlns:a16="http://schemas.microsoft.com/office/drawing/2014/main" id="{2B668ADC-1654-48E1-B318-92B9E97457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8" name="form1:dtCompetencias:6:imgDelete" descr="Consultar Detalle Competencia">
          <a:hlinkClick xmlns:r="http://schemas.openxmlformats.org/officeDocument/2006/relationships" r:id=""/>
          <a:extLst>
            <a:ext uri="{FF2B5EF4-FFF2-40B4-BE49-F238E27FC236}">
              <a16:creationId xmlns:a16="http://schemas.microsoft.com/office/drawing/2014/main" id="{29264548-2971-4352-BBD2-93115307BE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9" name="form1:dtCompetencias:0:imgDelete" descr="Consultar Detalle Competencia">
          <a:hlinkClick xmlns:r="http://schemas.openxmlformats.org/officeDocument/2006/relationships" r:id=""/>
          <a:extLst>
            <a:ext uri="{FF2B5EF4-FFF2-40B4-BE49-F238E27FC236}">
              <a16:creationId xmlns:a16="http://schemas.microsoft.com/office/drawing/2014/main" id="{EC9AD85D-F85B-41A0-8C72-0D49673E0C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0" name="form1:dtCompetencias:1:imgDelete" descr="Consultar Detalle Competencia">
          <a:hlinkClick xmlns:r="http://schemas.openxmlformats.org/officeDocument/2006/relationships" r:id=""/>
          <a:extLst>
            <a:ext uri="{FF2B5EF4-FFF2-40B4-BE49-F238E27FC236}">
              <a16:creationId xmlns:a16="http://schemas.microsoft.com/office/drawing/2014/main" id="{3EBF5C93-E5F0-4CB9-8C10-6CB2C18A4A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1" name="form1:dtCompetencias:2:imgDelete" descr="Consultar Detalle Competencia">
          <a:hlinkClick xmlns:r="http://schemas.openxmlformats.org/officeDocument/2006/relationships" r:id=""/>
          <a:extLst>
            <a:ext uri="{FF2B5EF4-FFF2-40B4-BE49-F238E27FC236}">
              <a16:creationId xmlns:a16="http://schemas.microsoft.com/office/drawing/2014/main" id="{1B84D72F-B657-470A-B80F-9B56A4DFF3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2" name="form1:dtCompetencias:3:imgDelete" descr="Consultar Detalle Competencia">
          <a:hlinkClick xmlns:r="http://schemas.openxmlformats.org/officeDocument/2006/relationships" r:id=""/>
          <a:extLst>
            <a:ext uri="{FF2B5EF4-FFF2-40B4-BE49-F238E27FC236}">
              <a16:creationId xmlns:a16="http://schemas.microsoft.com/office/drawing/2014/main" id="{732EF29B-7783-42A9-B25B-2FB1588AA6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3" name="form1:dtCompetencias:4:imgDelete" descr="Consultar Detalle Competencia">
          <a:hlinkClick xmlns:r="http://schemas.openxmlformats.org/officeDocument/2006/relationships" r:id=""/>
          <a:extLst>
            <a:ext uri="{FF2B5EF4-FFF2-40B4-BE49-F238E27FC236}">
              <a16:creationId xmlns:a16="http://schemas.microsoft.com/office/drawing/2014/main" id="{6147EECB-88AB-45BB-842F-B3A16BBC8C8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4" name="form1:dtCompetencias:5:imgDelete" descr="Consultar Detalle Competencia">
          <a:hlinkClick xmlns:r="http://schemas.openxmlformats.org/officeDocument/2006/relationships" r:id=""/>
          <a:extLst>
            <a:ext uri="{FF2B5EF4-FFF2-40B4-BE49-F238E27FC236}">
              <a16:creationId xmlns:a16="http://schemas.microsoft.com/office/drawing/2014/main" id="{0FD488AE-973F-434B-A2D5-C1070B2DC0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5" name="form1:dtCompetencias:6:imgDelete" descr="Consultar Detalle Competencia">
          <a:hlinkClick xmlns:r="http://schemas.openxmlformats.org/officeDocument/2006/relationships" r:id=""/>
          <a:extLst>
            <a:ext uri="{FF2B5EF4-FFF2-40B4-BE49-F238E27FC236}">
              <a16:creationId xmlns:a16="http://schemas.microsoft.com/office/drawing/2014/main" id="{9AF4D42E-79D3-4B99-A0A4-F4FFAA1F9A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6" name="form1:dtCompetencias:0:imgDelete" descr="Consultar Detalle Competencia">
          <a:hlinkClick xmlns:r="http://schemas.openxmlformats.org/officeDocument/2006/relationships" r:id=""/>
          <a:extLst>
            <a:ext uri="{FF2B5EF4-FFF2-40B4-BE49-F238E27FC236}">
              <a16:creationId xmlns:a16="http://schemas.microsoft.com/office/drawing/2014/main" id="{BFA0D636-3815-4E73-968F-0635D9CCDD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7" name="form1:dtCompetencias:1:imgDelete" descr="Consultar Detalle Competencia">
          <a:hlinkClick xmlns:r="http://schemas.openxmlformats.org/officeDocument/2006/relationships" r:id=""/>
          <a:extLst>
            <a:ext uri="{FF2B5EF4-FFF2-40B4-BE49-F238E27FC236}">
              <a16:creationId xmlns:a16="http://schemas.microsoft.com/office/drawing/2014/main" id="{D32F9FEA-A1E2-41DA-BE01-CFC7117535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8" name="form1:dtCompetencias:2:imgDelete" descr="Consultar Detalle Competencia">
          <a:hlinkClick xmlns:r="http://schemas.openxmlformats.org/officeDocument/2006/relationships" r:id=""/>
          <a:extLst>
            <a:ext uri="{FF2B5EF4-FFF2-40B4-BE49-F238E27FC236}">
              <a16:creationId xmlns:a16="http://schemas.microsoft.com/office/drawing/2014/main" id="{6B8C2A03-CE94-4BF1-9AC2-5863F3CBD1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49" name="form1:dtCompetencias:3:imgDelete" descr="Consultar Detalle Competencia">
          <a:hlinkClick xmlns:r="http://schemas.openxmlformats.org/officeDocument/2006/relationships" r:id=""/>
          <a:extLst>
            <a:ext uri="{FF2B5EF4-FFF2-40B4-BE49-F238E27FC236}">
              <a16:creationId xmlns:a16="http://schemas.microsoft.com/office/drawing/2014/main" id="{925F4598-F1E2-445D-B478-C70757BADB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0" name="form1:dtCompetencias:4:imgDelete" descr="Consultar Detalle Competencia">
          <a:hlinkClick xmlns:r="http://schemas.openxmlformats.org/officeDocument/2006/relationships" r:id=""/>
          <a:extLst>
            <a:ext uri="{FF2B5EF4-FFF2-40B4-BE49-F238E27FC236}">
              <a16:creationId xmlns:a16="http://schemas.microsoft.com/office/drawing/2014/main" id="{1183153D-2F9F-4C2C-AC3D-A99EE24EB9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1" name="form1:dtCompetencias:5:imgDelete" descr="Consultar Detalle Competencia">
          <a:hlinkClick xmlns:r="http://schemas.openxmlformats.org/officeDocument/2006/relationships" r:id=""/>
          <a:extLst>
            <a:ext uri="{FF2B5EF4-FFF2-40B4-BE49-F238E27FC236}">
              <a16:creationId xmlns:a16="http://schemas.microsoft.com/office/drawing/2014/main" id="{57B31767-A616-473B-A236-B2F7827FB0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2" name="form1:dtCompetencias:6:imgDelete" descr="Consultar Detalle Competencia">
          <a:hlinkClick xmlns:r="http://schemas.openxmlformats.org/officeDocument/2006/relationships" r:id=""/>
          <a:extLst>
            <a:ext uri="{FF2B5EF4-FFF2-40B4-BE49-F238E27FC236}">
              <a16:creationId xmlns:a16="http://schemas.microsoft.com/office/drawing/2014/main" id="{D9E73A26-162A-412A-8096-8F854E1E80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3" name="form1:dtCompetencias:0:imgDelete" descr="Consultar Detalle Competencia">
          <a:hlinkClick xmlns:r="http://schemas.openxmlformats.org/officeDocument/2006/relationships" r:id=""/>
          <a:extLst>
            <a:ext uri="{FF2B5EF4-FFF2-40B4-BE49-F238E27FC236}">
              <a16:creationId xmlns:a16="http://schemas.microsoft.com/office/drawing/2014/main" id="{A7C343AE-1A36-4258-9285-34AA1E14FB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4" name="form1:dtCompetencias:1:imgDelete" descr="Consultar Detalle Competencia">
          <a:hlinkClick xmlns:r="http://schemas.openxmlformats.org/officeDocument/2006/relationships" r:id=""/>
          <a:extLst>
            <a:ext uri="{FF2B5EF4-FFF2-40B4-BE49-F238E27FC236}">
              <a16:creationId xmlns:a16="http://schemas.microsoft.com/office/drawing/2014/main" id="{5D4A2AC3-F8CC-482B-B70D-CD3C83839B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5" name="form1:dtCompetencias:2:imgDelete" descr="Consultar Detalle Competencia">
          <a:hlinkClick xmlns:r="http://schemas.openxmlformats.org/officeDocument/2006/relationships" r:id=""/>
          <a:extLst>
            <a:ext uri="{FF2B5EF4-FFF2-40B4-BE49-F238E27FC236}">
              <a16:creationId xmlns:a16="http://schemas.microsoft.com/office/drawing/2014/main" id="{011E3ABD-A3C8-48A1-B2A8-147039F1DB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6" name="form1:dtCompetencias:3:imgDelete" descr="Consultar Detalle Competencia">
          <a:hlinkClick xmlns:r="http://schemas.openxmlformats.org/officeDocument/2006/relationships" r:id=""/>
          <a:extLst>
            <a:ext uri="{FF2B5EF4-FFF2-40B4-BE49-F238E27FC236}">
              <a16:creationId xmlns:a16="http://schemas.microsoft.com/office/drawing/2014/main" id="{0893BF1E-B267-456D-BB22-7B0404CF92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7" name="form1:dtCompetencias:4:imgDelete" descr="Consultar Detalle Competencia">
          <a:hlinkClick xmlns:r="http://schemas.openxmlformats.org/officeDocument/2006/relationships" r:id=""/>
          <a:extLst>
            <a:ext uri="{FF2B5EF4-FFF2-40B4-BE49-F238E27FC236}">
              <a16:creationId xmlns:a16="http://schemas.microsoft.com/office/drawing/2014/main" id="{921BA898-5A74-429B-AD8B-3CD3886983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8" name="form1:dtCompetencias:5:imgDelete" descr="Consultar Detalle Competencia">
          <a:hlinkClick xmlns:r="http://schemas.openxmlformats.org/officeDocument/2006/relationships" r:id=""/>
          <a:extLst>
            <a:ext uri="{FF2B5EF4-FFF2-40B4-BE49-F238E27FC236}">
              <a16:creationId xmlns:a16="http://schemas.microsoft.com/office/drawing/2014/main" id="{8FC9E1C0-A1FB-4076-94CF-B994450890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59" name="form1:dtCompetencias:6:imgDelete" descr="Consultar Detalle Competencia">
          <a:hlinkClick xmlns:r="http://schemas.openxmlformats.org/officeDocument/2006/relationships" r:id=""/>
          <a:extLst>
            <a:ext uri="{FF2B5EF4-FFF2-40B4-BE49-F238E27FC236}">
              <a16:creationId xmlns:a16="http://schemas.microsoft.com/office/drawing/2014/main" id="{7B522C9A-7367-4EB8-B46D-9F0553A70C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0" name="form1:dtCompetencias:0:imgDelete" descr="Consultar Detalle Competencia">
          <a:hlinkClick xmlns:r="http://schemas.openxmlformats.org/officeDocument/2006/relationships" r:id=""/>
          <a:extLst>
            <a:ext uri="{FF2B5EF4-FFF2-40B4-BE49-F238E27FC236}">
              <a16:creationId xmlns:a16="http://schemas.microsoft.com/office/drawing/2014/main" id="{B592563F-39CB-4A70-85A4-C3C37EF5F9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1" name="form1:dtCompetencias:1:imgDelete" descr="Consultar Detalle Competencia">
          <a:hlinkClick xmlns:r="http://schemas.openxmlformats.org/officeDocument/2006/relationships" r:id=""/>
          <a:extLst>
            <a:ext uri="{FF2B5EF4-FFF2-40B4-BE49-F238E27FC236}">
              <a16:creationId xmlns:a16="http://schemas.microsoft.com/office/drawing/2014/main" id="{0CEF4BBE-324A-48C6-B052-503AB8B639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2" name="form1:dtCompetencias:2:imgDelete" descr="Consultar Detalle Competencia">
          <a:hlinkClick xmlns:r="http://schemas.openxmlformats.org/officeDocument/2006/relationships" r:id=""/>
          <a:extLst>
            <a:ext uri="{FF2B5EF4-FFF2-40B4-BE49-F238E27FC236}">
              <a16:creationId xmlns:a16="http://schemas.microsoft.com/office/drawing/2014/main" id="{FBD6046F-4E57-4972-B8DD-AE277E704D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3" name="form1:dtCompetencias:3:imgDelete" descr="Consultar Detalle Competencia">
          <a:hlinkClick xmlns:r="http://schemas.openxmlformats.org/officeDocument/2006/relationships" r:id=""/>
          <a:extLst>
            <a:ext uri="{FF2B5EF4-FFF2-40B4-BE49-F238E27FC236}">
              <a16:creationId xmlns:a16="http://schemas.microsoft.com/office/drawing/2014/main" id="{BFD71DCC-F7C4-4DA6-966D-88757129FB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4" name="form1:dtCompetencias:4:imgDelete" descr="Consultar Detalle Competencia">
          <a:hlinkClick xmlns:r="http://schemas.openxmlformats.org/officeDocument/2006/relationships" r:id=""/>
          <a:extLst>
            <a:ext uri="{FF2B5EF4-FFF2-40B4-BE49-F238E27FC236}">
              <a16:creationId xmlns:a16="http://schemas.microsoft.com/office/drawing/2014/main" id="{9DAC332B-EAC7-4F27-9E9F-06A825C6BE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5" name="form1:dtCompetencias:5:imgDelete" descr="Consultar Detalle Competencia">
          <a:hlinkClick xmlns:r="http://schemas.openxmlformats.org/officeDocument/2006/relationships" r:id=""/>
          <a:extLst>
            <a:ext uri="{FF2B5EF4-FFF2-40B4-BE49-F238E27FC236}">
              <a16:creationId xmlns:a16="http://schemas.microsoft.com/office/drawing/2014/main" id="{B3B97DD3-A891-4A9F-809D-C790318D5A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6" name="form1:dtCompetencias:6:imgDelete" descr="Consultar Detalle Competencia">
          <a:hlinkClick xmlns:r="http://schemas.openxmlformats.org/officeDocument/2006/relationships" r:id=""/>
          <a:extLst>
            <a:ext uri="{FF2B5EF4-FFF2-40B4-BE49-F238E27FC236}">
              <a16:creationId xmlns:a16="http://schemas.microsoft.com/office/drawing/2014/main" id="{D4283383-F2A8-4BDC-A5C4-68D426389F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7" name="form1:dtCompetencias:0:imgDelete" descr="Consultar Detalle Competencia">
          <a:hlinkClick xmlns:r="http://schemas.openxmlformats.org/officeDocument/2006/relationships" r:id=""/>
          <a:extLst>
            <a:ext uri="{FF2B5EF4-FFF2-40B4-BE49-F238E27FC236}">
              <a16:creationId xmlns:a16="http://schemas.microsoft.com/office/drawing/2014/main" id="{5FABF246-6B21-45CD-BA40-6B9DF40EFA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8" name="form1:dtCompetencias:1:imgDelete" descr="Consultar Detalle Competencia">
          <a:hlinkClick xmlns:r="http://schemas.openxmlformats.org/officeDocument/2006/relationships" r:id=""/>
          <a:extLst>
            <a:ext uri="{FF2B5EF4-FFF2-40B4-BE49-F238E27FC236}">
              <a16:creationId xmlns:a16="http://schemas.microsoft.com/office/drawing/2014/main" id="{FD3AB375-C413-4284-92A6-98CF31BF6C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69" name="form1:dtCompetencias:2:imgDelete" descr="Consultar Detalle Competencia">
          <a:hlinkClick xmlns:r="http://schemas.openxmlformats.org/officeDocument/2006/relationships" r:id=""/>
          <a:extLst>
            <a:ext uri="{FF2B5EF4-FFF2-40B4-BE49-F238E27FC236}">
              <a16:creationId xmlns:a16="http://schemas.microsoft.com/office/drawing/2014/main" id="{DB4FB6E6-46A4-4608-818B-B423494BD5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0" name="form1:dtCompetencias:3:imgDelete" descr="Consultar Detalle Competencia">
          <a:hlinkClick xmlns:r="http://schemas.openxmlformats.org/officeDocument/2006/relationships" r:id=""/>
          <a:extLst>
            <a:ext uri="{FF2B5EF4-FFF2-40B4-BE49-F238E27FC236}">
              <a16:creationId xmlns:a16="http://schemas.microsoft.com/office/drawing/2014/main" id="{B896BF1C-0AEC-4507-B571-31C482CE2B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1" name="form1:dtCompetencias:4:imgDelete" descr="Consultar Detalle Competencia">
          <a:hlinkClick xmlns:r="http://schemas.openxmlformats.org/officeDocument/2006/relationships" r:id=""/>
          <a:extLst>
            <a:ext uri="{FF2B5EF4-FFF2-40B4-BE49-F238E27FC236}">
              <a16:creationId xmlns:a16="http://schemas.microsoft.com/office/drawing/2014/main" id="{92A66E08-4002-4B21-977C-C869D2CADA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2" name="form1:dtCompetencias:5:imgDelete" descr="Consultar Detalle Competencia">
          <a:hlinkClick xmlns:r="http://schemas.openxmlformats.org/officeDocument/2006/relationships" r:id=""/>
          <a:extLst>
            <a:ext uri="{FF2B5EF4-FFF2-40B4-BE49-F238E27FC236}">
              <a16:creationId xmlns:a16="http://schemas.microsoft.com/office/drawing/2014/main" id="{CFA9DD09-4BF7-4A82-BD4C-13A1426153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3" name="form1:dtCompetencias:6:imgDelete" descr="Consultar Detalle Competencia">
          <a:hlinkClick xmlns:r="http://schemas.openxmlformats.org/officeDocument/2006/relationships" r:id=""/>
          <a:extLst>
            <a:ext uri="{FF2B5EF4-FFF2-40B4-BE49-F238E27FC236}">
              <a16:creationId xmlns:a16="http://schemas.microsoft.com/office/drawing/2014/main" id="{889F23B9-E9D6-4C1C-8E28-4D54DF3BEE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74" name="form1:dtCompetencias:7:imgSearch" descr="Consultar Resultados Aprendizaje">
          <a:hlinkClick xmlns:r="http://schemas.openxmlformats.org/officeDocument/2006/relationships" r:id=""/>
          <a:extLst>
            <a:ext uri="{FF2B5EF4-FFF2-40B4-BE49-F238E27FC236}">
              <a16:creationId xmlns:a16="http://schemas.microsoft.com/office/drawing/2014/main" id="{104C6F3F-C959-4C91-A221-FC9F13FFFD1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5" name="form1:dtCompetencias:0:imgDelete" descr="Consultar Detalle Competencia">
          <a:hlinkClick xmlns:r="http://schemas.openxmlformats.org/officeDocument/2006/relationships" r:id=""/>
          <a:extLst>
            <a:ext uri="{FF2B5EF4-FFF2-40B4-BE49-F238E27FC236}">
              <a16:creationId xmlns:a16="http://schemas.microsoft.com/office/drawing/2014/main" id="{5530C15E-7B92-4E29-9219-9D0F8D2A70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6" name="form1:dtCompetencias:1:imgDelete" descr="Consultar Detalle Competencia">
          <a:hlinkClick xmlns:r="http://schemas.openxmlformats.org/officeDocument/2006/relationships" r:id=""/>
          <a:extLst>
            <a:ext uri="{FF2B5EF4-FFF2-40B4-BE49-F238E27FC236}">
              <a16:creationId xmlns:a16="http://schemas.microsoft.com/office/drawing/2014/main" id="{2DDC391E-9300-403B-9F9C-79BDA09B8F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7" name="form1:dtCompetencias:2:imgDelete" descr="Consultar Detalle Competencia">
          <a:hlinkClick xmlns:r="http://schemas.openxmlformats.org/officeDocument/2006/relationships" r:id=""/>
          <a:extLst>
            <a:ext uri="{FF2B5EF4-FFF2-40B4-BE49-F238E27FC236}">
              <a16:creationId xmlns:a16="http://schemas.microsoft.com/office/drawing/2014/main" id="{2BD6D5FA-5111-494F-B939-EC2880359A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8" name="form1:dtCompetencias:3:imgDelete" descr="Consultar Detalle Competencia">
          <a:hlinkClick xmlns:r="http://schemas.openxmlformats.org/officeDocument/2006/relationships" r:id=""/>
          <a:extLst>
            <a:ext uri="{FF2B5EF4-FFF2-40B4-BE49-F238E27FC236}">
              <a16:creationId xmlns:a16="http://schemas.microsoft.com/office/drawing/2014/main" id="{D1521347-E679-4939-85CD-D1CF9D13F1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79" name="form1:dtCompetencias:4:imgDelete" descr="Consultar Detalle Competencia">
          <a:hlinkClick xmlns:r="http://schemas.openxmlformats.org/officeDocument/2006/relationships" r:id=""/>
          <a:extLst>
            <a:ext uri="{FF2B5EF4-FFF2-40B4-BE49-F238E27FC236}">
              <a16:creationId xmlns:a16="http://schemas.microsoft.com/office/drawing/2014/main" id="{BBC51E2B-053B-4029-B43C-47CB718A01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0" name="form1:dtCompetencias:5:imgDelete" descr="Consultar Detalle Competencia">
          <a:hlinkClick xmlns:r="http://schemas.openxmlformats.org/officeDocument/2006/relationships" r:id=""/>
          <a:extLst>
            <a:ext uri="{FF2B5EF4-FFF2-40B4-BE49-F238E27FC236}">
              <a16:creationId xmlns:a16="http://schemas.microsoft.com/office/drawing/2014/main" id="{BC6342F6-2E2F-4716-94DA-C6B8CC2A74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1" name="form1:dtCompetencias:6:imgDelete" descr="Consultar Detalle Competencia">
          <a:hlinkClick xmlns:r="http://schemas.openxmlformats.org/officeDocument/2006/relationships" r:id=""/>
          <a:extLst>
            <a:ext uri="{FF2B5EF4-FFF2-40B4-BE49-F238E27FC236}">
              <a16:creationId xmlns:a16="http://schemas.microsoft.com/office/drawing/2014/main" id="{13090C1E-E7FF-4077-B841-B09A3C4303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2" name="form1:dtCompetencias:7:imgDelete" descr="Consultar Detalle Competencia">
          <a:hlinkClick xmlns:r="http://schemas.openxmlformats.org/officeDocument/2006/relationships" r:id=""/>
          <a:extLst>
            <a:ext uri="{FF2B5EF4-FFF2-40B4-BE49-F238E27FC236}">
              <a16:creationId xmlns:a16="http://schemas.microsoft.com/office/drawing/2014/main" id="{FCFA7523-75A9-4658-981B-C2663C721A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3" name="form1:dtCompetencias:0:imgDelete" descr="Consultar Detalle Competencia">
          <a:hlinkClick xmlns:r="http://schemas.openxmlformats.org/officeDocument/2006/relationships" r:id=""/>
          <a:extLst>
            <a:ext uri="{FF2B5EF4-FFF2-40B4-BE49-F238E27FC236}">
              <a16:creationId xmlns:a16="http://schemas.microsoft.com/office/drawing/2014/main" id="{B9F048F7-8C63-4DBB-9C0B-B774DE697F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4" name="form1:dtCompetencias:1:imgDelete" descr="Consultar Detalle Competencia">
          <a:hlinkClick xmlns:r="http://schemas.openxmlformats.org/officeDocument/2006/relationships" r:id=""/>
          <a:extLst>
            <a:ext uri="{FF2B5EF4-FFF2-40B4-BE49-F238E27FC236}">
              <a16:creationId xmlns:a16="http://schemas.microsoft.com/office/drawing/2014/main" id="{D1C97469-CFB6-407E-8F7B-C2CCA7FC1E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5" name="form1:dtCompetencias:2:imgDelete" descr="Consultar Detalle Competencia">
          <a:hlinkClick xmlns:r="http://schemas.openxmlformats.org/officeDocument/2006/relationships" r:id=""/>
          <a:extLst>
            <a:ext uri="{FF2B5EF4-FFF2-40B4-BE49-F238E27FC236}">
              <a16:creationId xmlns:a16="http://schemas.microsoft.com/office/drawing/2014/main" id="{863C7CA6-EA77-4452-BC49-8219C630B8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6" name="form1:dtCompetencias:3:imgDelete" descr="Consultar Detalle Competencia">
          <a:hlinkClick xmlns:r="http://schemas.openxmlformats.org/officeDocument/2006/relationships" r:id=""/>
          <a:extLst>
            <a:ext uri="{FF2B5EF4-FFF2-40B4-BE49-F238E27FC236}">
              <a16:creationId xmlns:a16="http://schemas.microsoft.com/office/drawing/2014/main" id="{7FF62045-37FD-4296-9E33-885D2D34433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87" name="form1:dtCompetencias:4:imgSearch" descr="Consultar Resultados Aprendizaje">
          <a:hlinkClick xmlns:r="http://schemas.openxmlformats.org/officeDocument/2006/relationships" r:id=""/>
          <a:extLst>
            <a:ext uri="{FF2B5EF4-FFF2-40B4-BE49-F238E27FC236}">
              <a16:creationId xmlns:a16="http://schemas.microsoft.com/office/drawing/2014/main" id="{6190483A-5BB3-4573-9BE0-11FCDF7A4F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8" name="form1:dtCompetencias:0:imgDelete" descr="Consultar Detalle Competencia">
          <a:hlinkClick xmlns:r="http://schemas.openxmlformats.org/officeDocument/2006/relationships" r:id=""/>
          <a:extLst>
            <a:ext uri="{FF2B5EF4-FFF2-40B4-BE49-F238E27FC236}">
              <a16:creationId xmlns:a16="http://schemas.microsoft.com/office/drawing/2014/main" id="{C63D958D-C5A2-46E1-A51A-0935F8E246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89" name="form1:dtCompetencias:1:imgDelete" descr="Consultar Detalle Competencia">
          <a:hlinkClick xmlns:r="http://schemas.openxmlformats.org/officeDocument/2006/relationships" r:id=""/>
          <a:extLst>
            <a:ext uri="{FF2B5EF4-FFF2-40B4-BE49-F238E27FC236}">
              <a16:creationId xmlns:a16="http://schemas.microsoft.com/office/drawing/2014/main" id="{49535712-6AAE-4366-BF6A-F37B7BEBB4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0" name="form1:dtCompetencias:2:imgDelete" descr="Consultar Detalle Competencia">
          <a:hlinkClick xmlns:r="http://schemas.openxmlformats.org/officeDocument/2006/relationships" r:id=""/>
          <a:extLst>
            <a:ext uri="{FF2B5EF4-FFF2-40B4-BE49-F238E27FC236}">
              <a16:creationId xmlns:a16="http://schemas.microsoft.com/office/drawing/2014/main" id="{CFE2C338-16D6-4043-BFAB-18426C2CCF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1" name="form1:dtCompetencias:3:imgDelete" descr="Consultar Detalle Competencia">
          <a:hlinkClick xmlns:r="http://schemas.openxmlformats.org/officeDocument/2006/relationships" r:id=""/>
          <a:extLst>
            <a:ext uri="{FF2B5EF4-FFF2-40B4-BE49-F238E27FC236}">
              <a16:creationId xmlns:a16="http://schemas.microsoft.com/office/drawing/2014/main" id="{FB8EB761-E1EA-4E70-98AF-3479A43787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2" name="form1:dtCompetencias:4:imgDelete" descr="Consultar Detalle Competencia">
          <a:hlinkClick xmlns:r="http://schemas.openxmlformats.org/officeDocument/2006/relationships" r:id=""/>
          <a:extLst>
            <a:ext uri="{FF2B5EF4-FFF2-40B4-BE49-F238E27FC236}">
              <a16:creationId xmlns:a16="http://schemas.microsoft.com/office/drawing/2014/main" id="{9F193A45-F581-492E-AFB7-D8290765BF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3" name="form1:dtCompetencias:5:imgDelete" descr="Consultar Detalle Competencia">
          <a:hlinkClick xmlns:r="http://schemas.openxmlformats.org/officeDocument/2006/relationships" r:id=""/>
          <a:extLst>
            <a:ext uri="{FF2B5EF4-FFF2-40B4-BE49-F238E27FC236}">
              <a16:creationId xmlns:a16="http://schemas.microsoft.com/office/drawing/2014/main" id="{8C1C3A40-FC1A-49CB-98F8-3627E85B83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4" name="form1:dtCompetencias:6:imgDelete" descr="Consultar Detalle Competencia">
          <a:hlinkClick xmlns:r="http://schemas.openxmlformats.org/officeDocument/2006/relationships" r:id=""/>
          <a:extLst>
            <a:ext uri="{FF2B5EF4-FFF2-40B4-BE49-F238E27FC236}">
              <a16:creationId xmlns:a16="http://schemas.microsoft.com/office/drawing/2014/main" id="{D30D6E02-0B30-4524-84DB-03C13A8FB2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5" name="form1:dtCompetencias:7:imgDelete" descr="Consultar Detalle Competencia">
          <a:hlinkClick xmlns:r="http://schemas.openxmlformats.org/officeDocument/2006/relationships" r:id=""/>
          <a:extLst>
            <a:ext uri="{FF2B5EF4-FFF2-40B4-BE49-F238E27FC236}">
              <a16:creationId xmlns:a16="http://schemas.microsoft.com/office/drawing/2014/main" id="{307E26BA-B333-4489-A5A0-5D72F9845A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6" name="form1:dtCompetencias:8:imgDelete" descr="Consultar Detalle Competencia">
          <a:hlinkClick xmlns:r="http://schemas.openxmlformats.org/officeDocument/2006/relationships" r:id=""/>
          <a:extLst>
            <a:ext uri="{FF2B5EF4-FFF2-40B4-BE49-F238E27FC236}">
              <a16:creationId xmlns:a16="http://schemas.microsoft.com/office/drawing/2014/main" id="{11B7914C-1BC7-425A-A12A-32DD04CE4C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7" name="form1:dtCompetencias:0:imgDelete" descr="Consultar Detalle Competencia">
          <a:hlinkClick xmlns:r="http://schemas.openxmlformats.org/officeDocument/2006/relationships" r:id=""/>
          <a:extLst>
            <a:ext uri="{FF2B5EF4-FFF2-40B4-BE49-F238E27FC236}">
              <a16:creationId xmlns:a16="http://schemas.microsoft.com/office/drawing/2014/main" id="{488A5790-EA92-4DD4-BD90-4CA658E34F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8" name="form1:dtCompetencias:1:imgDelete" descr="Consultar Detalle Competencia">
          <a:hlinkClick xmlns:r="http://schemas.openxmlformats.org/officeDocument/2006/relationships" r:id=""/>
          <a:extLst>
            <a:ext uri="{FF2B5EF4-FFF2-40B4-BE49-F238E27FC236}">
              <a16:creationId xmlns:a16="http://schemas.microsoft.com/office/drawing/2014/main" id="{67501487-F354-473D-ABA5-59601C4A1C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99" name="form1:dtCompetencias:2:imgDelete" descr="Consultar Detalle Competencia">
          <a:hlinkClick xmlns:r="http://schemas.openxmlformats.org/officeDocument/2006/relationships" r:id=""/>
          <a:extLst>
            <a:ext uri="{FF2B5EF4-FFF2-40B4-BE49-F238E27FC236}">
              <a16:creationId xmlns:a16="http://schemas.microsoft.com/office/drawing/2014/main" id="{4A066280-226F-43AA-A217-451027924B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0" name="form1:dtCompetencias:3:imgDelete" descr="Consultar Detalle Competencia">
          <a:hlinkClick xmlns:r="http://schemas.openxmlformats.org/officeDocument/2006/relationships" r:id=""/>
          <a:extLst>
            <a:ext uri="{FF2B5EF4-FFF2-40B4-BE49-F238E27FC236}">
              <a16:creationId xmlns:a16="http://schemas.microsoft.com/office/drawing/2014/main" id="{3EE42015-438E-4152-BAA1-33814420B6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1" name="form1:dtCompetencias:4:imgDelete" descr="Consultar Detalle Competencia">
          <a:hlinkClick xmlns:r="http://schemas.openxmlformats.org/officeDocument/2006/relationships" r:id=""/>
          <a:extLst>
            <a:ext uri="{FF2B5EF4-FFF2-40B4-BE49-F238E27FC236}">
              <a16:creationId xmlns:a16="http://schemas.microsoft.com/office/drawing/2014/main" id="{11D583C0-9780-4750-BFB1-1A6DA7D0FE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2" name="form1:dtCompetencias:5:imgDelete" descr="Consultar Detalle Competencia">
          <a:hlinkClick xmlns:r="http://schemas.openxmlformats.org/officeDocument/2006/relationships" r:id=""/>
          <a:extLst>
            <a:ext uri="{FF2B5EF4-FFF2-40B4-BE49-F238E27FC236}">
              <a16:creationId xmlns:a16="http://schemas.microsoft.com/office/drawing/2014/main" id="{5133B255-0105-4FA9-B42A-30C033F1AF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3" name="form1:dtCompetencias:6:imgDelete" descr="Consultar Detalle Competencia">
          <a:hlinkClick xmlns:r="http://schemas.openxmlformats.org/officeDocument/2006/relationships" r:id=""/>
          <a:extLst>
            <a:ext uri="{FF2B5EF4-FFF2-40B4-BE49-F238E27FC236}">
              <a16:creationId xmlns:a16="http://schemas.microsoft.com/office/drawing/2014/main" id="{31E60F96-1396-42AB-BDDA-6D86FF4B07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4" name="form1:dtCompetencias:7:imgDelete" descr="Consultar Detalle Competencia">
          <a:hlinkClick xmlns:r="http://schemas.openxmlformats.org/officeDocument/2006/relationships" r:id=""/>
          <a:extLst>
            <a:ext uri="{FF2B5EF4-FFF2-40B4-BE49-F238E27FC236}">
              <a16:creationId xmlns:a16="http://schemas.microsoft.com/office/drawing/2014/main" id="{75091830-F59F-424B-876C-2A8FD70EC7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5" name="form1:dtCompetencias:8:imgDelete" descr="Consultar Detalle Competencia">
          <a:hlinkClick xmlns:r="http://schemas.openxmlformats.org/officeDocument/2006/relationships" r:id=""/>
          <a:extLst>
            <a:ext uri="{FF2B5EF4-FFF2-40B4-BE49-F238E27FC236}">
              <a16:creationId xmlns:a16="http://schemas.microsoft.com/office/drawing/2014/main" id="{5D447536-1A54-4DFF-BF5B-C563755FE5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6" name="form1:dtCompetencias:10:imgDelete" descr="Consultar Detalle Competencia">
          <a:hlinkClick xmlns:r="http://schemas.openxmlformats.org/officeDocument/2006/relationships" r:id=""/>
          <a:extLst>
            <a:ext uri="{FF2B5EF4-FFF2-40B4-BE49-F238E27FC236}">
              <a16:creationId xmlns:a16="http://schemas.microsoft.com/office/drawing/2014/main" id="{7C9D2729-3BD3-44A1-A178-106F550D19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7" name="form1:dtCompetencias:11:imgDelete" descr="Consultar Detalle Competencia">
          <a:hlinkClick xmlns:r="http://schemas.openxmlformats.org/officeDocument/2006/relationships" r:id=""/>
          <a:extLst>
            <a:ext uri="{FF2B5EF4-FFF2-40B4-BE49-F238E27FC236}">
              <a16:creationId xmlns:a16="http://schemas.microsoft.com/office/drawing/2014/main" id="{5681E4CA-6A54-467C-99D9-969D8F1FFA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108" name="form1:dtCompetencias:12:imgSearch" descr="Consultar Resultados Aprendizaje">
          <a:hlinkClick xmlns:r="http://schemas.openxmlformats.org/officeDocument/2006/relationships" r:id=""/>
          <a:extLst>
            <a:ext uri="{FF2B5EF4-FFF2-40B4-BE49-F238E27FC236}">
              <a16:creationId xmlns:a16="http://schemas.microsoft.com/office/drawing/2014/main" id="{B6373B5C-48AC-4DB9-92EF-115CCA3AE3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09" name="form1:dtCompetencias:0:imgDelete" descr="Consultar Detalle Competencia">
          <a:hlinkClick xmlns:r="http://schemas.openxmlformats.org/officeDocument/2006/relationships" r:id=""/>
          <a:extLst>
            <a:ext uri="{FF2B5EF4-FFF2-40B4-BE49-F238E27FC236}">
              <a16:creationId xmlns:a16="http://schemas.microsoft.com/office/drawing/2014/main" id="{F54752E8-A59E-44F8-848B-B087B4E5F6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0" name="form1:dtCompetencias:1:imgDelete" descr="Consultar Detalle Competencia">
          <a:hlinkClick xmlns:r="http://schemas.openxmlformats.org/officeDocument/2006/relationships" r:id=""/>
          <a:extLst>
            <a:ext uri="{FF2B5EF4-FFF2-40B4-BE49-F238E27FC236}">
              <a16:creationId xmlns:a16="http://schemas.microsoft.com/office/drawing/2014/main" id="{5638F9D9-976D-44BF-BB45-61AC7552FA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1" name="form1:dtCompetencias:2:imgDelete" descr="Consultar Detalle Competencia">
          <a:hlinkClick xmlns:r="http://schemas.openxmlformats.org/officeDocument/2006/relationships" r:id=""/>
          <a:extLst>
            <a:ext uri="{FF2B5EF4-FFF2-40B4-BE49-F238E27FC236}">
              <a16:creationId xmlns:a16="http://schemas.microsoft.com/office/drawing/2014/main" id="{47B258C3-CA7F-473B-8D03-6B8C400DA6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2" name="form1:dtCompetencias:0:imgDelete" descr="Consultar Detalle Competencia">
          <a:hlinkClick xmlns:r="http://schemas.openxmlformats.org/officeDocument/2006/relationships" r:id=""/>
          <a:extLst>
            <a:ext uri="{FF2B5EF4-FFF2-40B4-BE49-F238E27FC236}">
              <a16:creationId xmlns:a16="http://schemas.microsoft.com/office/drawing/2014/main" id="{2D32B035-C43C-4278-AEE6-E722867858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3" name="form1:dtCompetencias:0:imgDelete" descr="Consultar Detalle Competencia">
          <a:hlinkClick xmlns:r="http://schemas.openxmlformats.org/officeDocument/2006/relationships" r:id=""/>
          <a:extLst>
            <a:ext uri="{FF2B5EF4-FFF2-40B4-BE49-F238E27FC236}">
              <a16:creationId xmlns:a16="http://schemas.microsoft.com/office/drawing/2014/main" id="{B65122FF-38BE-485B-9F00-25187FAEBB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4" name="form1:dtCompetencias:1:imgDelete" descr="Consultar Detalle Competencia">
          <a:hlinkClick xmlns:r="http://schemas.openxmlformats.org/officeDocument/2006/relationships" r:id=""/>
          <a:extLst>
            <a:ext uri="{FF2B5EF4-FFF2-40B4-BE49-F238E27FC236}">
              <a16:creationId xmlns:a16="http://schemas.microsoft.com/office/drawing/2014/main" id="{90D69FA6-64D5-473E-88A2-5FF9B7A0CB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5" name="form1:dtCompetencias:2:imgDelete" descr="Consultar Detalle Competencia">
          <a:hlinkClick xmlns:r="http://schemas.openxmlformats.org/officeDocument/2006/relationships" r:id=""/>
          <a:extLst>
            <a:ext uri="{FF2B5EF4-FFF2-40B4-BE49-F238E27FC236}">
              <a16:creationId xmlns:a16="http://schemas.microsoft.com/office/drawing/2014/main" id="{2897A3CE-9E17-4145-92F0-7F628312D0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6" name="form1:dtCompetencias:3:imgDelete" descr="Consultar Detalle Competencia">
          <a:hlinkClick xmlns:r="http://schemas.openxmlformats.org/officeDocument/2006/relationships" r:id=""/>
          <a:extLst>
            <a:ext uri="{FF2B5EF4-FFF2-40B4-BE49-F238E27FC236}">
              <a16:creationId xmlns:a16="http://schemas.microsoft.com/office/drawing/2014/main" id="{B820D7A6-ED27-4E1B-8AC7-BF949605F3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7" name="form1:dtCompetencias:4:imgDelete" descr="Consultar Detalle Competencia">
          <a:hlinkClick xmlns:r="http://schemas.openxmlformats.org/officeDocument/2006/relationships" r:id=""/>
          <a:extLst>
            <a:ext uri="{FF2B5EF4-FFF2-40B4-BE49-F238E27FC236}">
              <a16:creationId xmlns:a16="http://schemas.microsoft.com/office/drawing/2014/main" id="{16C46A81-BEB3-4DC0-A880-4B0623FDB7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8" name="form1:dtCompetencias:5:imgDelete" descr="Consultar Detalle Competencia">
          <a:hlinkClick xmlns:r="http://schemas.openxmlformats.org/officeDocument/2006/relationships" r:id=""/>
          <a:extLst>
            <a:ext uri="{FF2B5EF4-FFF2-40B4-BE49-F238E27FC236}">
              <a16:creationId xmlns:a16="http://schemas.microsoft.com/office/drawing/2014/main" id="{94425226-61C0-412A-A2D1-C96C1D2933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19" name="form1:dtCompetencias:6:imgDelete" descr="Consultar Detalle Competencia">
          <a:hlinkClick xmlns:r="http://schemas.openxmlformats.org/officeDocument/2006/relationships" r:id=""/>
          <a:extLst>
            <a:ext uri="{FF2B5EF4-FFF2-40B4-BE49-F238E27FC236}">
              <a16:creationId xmlns:a16="http://schemas.microsoft.com/office/drawing/2014/main" id="{A3BB4BFE-DC32-4D2D-B122-39FC382A11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21</xdr:row>
      <xdr:rowOff>171450</xdr:rowOff>
    </xdr:to>
    <xdr:pic>
      <xdr:nvPicPr>
        <xdr:cNvPr id="120" name="form1:dtCompetencias:7:imgSearch" descr="Consultar Resultados Aprendizaje">
          <a:hlinkClick xmlns:r="http://schemas.openxmlformats.org/officeDocument/2006/relationships" r:id=""/>
          <a:extLst>
            <a:ext uri="{FF2B5EF4-FFF2-40B4-BE49-F238E27FC236}">
              <a16:creationId xmlns:a16="http://schemas.microsoft.com/office/drawing/2014/main" id="{9DA9C59B-CC35-4936-9166-214F88144CE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1" name="form1:dtCompetencias:0:imgDelete" descr="Consultar Detalle Competencia">
          <a:hlinkClick xmlns:r="http://schemas.openxmlformats.org/officeDocument/2006/relationships" r:id=""/>
          <a:extLst>
            <a:ext uri="{FF2B5EF4-FFF2-40B4-BE49-F238E27FC236}">
              <a16:creationId xmlns:a16="http://schemas.microsoft.com/office/drawing/2014/main" id="{D5467AED-A5EC-4BE9-922D-329756E544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2" name="form1:dtCompetencias:1:imgDelete" descr="Consultar Detalle Competencia">
          <a:hlinkClick xmlns:r="http://schemas.openxmlformats.org/officeDocument/2006/relationships" r:id=""/>
          <a:extLst>
            <a:ext uri="{FF2B5EF4-FFF2-40B4-BE49-F238E27FC236}">
              <a16:creationId xmlns:a16="http://schemas.microsoft.com/office/drawing/2014/main" id="{521B5463-661E-4834-B718-64CD5F98E0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3" name="form1:dtCompetencias:2:imgDelete" descr="Consultar Detalle Competencia">
          <a:hlinkClick xmlns:r="http://schemas.openxmlformats.org/officeDocument/2006/relationships" r:id=""/>
          <a:extLst>
            <a:ext uri="{FF2B5EF4-FFF2-40B4-BE49-F238E27FC236}">
              <a16:creationId xmlns:a16="http://schemas.microsoft.com/office/drawing/2014/main" id="{37EFDFB9-77BD-479C-87D2-CB7BC55E12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4" name="form1:dtCompetencias:3:imgDelete" descr="Consultar Detalle Competencia">
          <a:hlinkClick xmlns:r="http://schemas.openxmlformats.org/officeDocument/2006/relationships" r:id=""/>
          <a:extLst>
            <a:ext uri="{FF2B5EF4-FFF2-40B4-BE49-F238E27FC236}">
              <a16:creationId xmlns:a16="http://schemas.microsoft.com/office/drawing/2014/main" id="{14BDE05D-9BB9-415D-A6C0-2B4991B62E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5" name="form1:dtCompetencias:4:imgDelete" descr="Consultar Detalle Competencia">
          <a:hlinkClick xmlns:r="http://schemas.openxmlformats.org/officeDocument/2006/relationships" r:id=""/>
          <a:extLst>
            <a:ext uri="{FF2B5EF4-FFF2-40B4-BE49-F238E27FC236}">
              <a16:creationId xmlns:a16="http://schemas.microsoft.com/office/drawing/2014/main" id="{DC1CA2F5-32F4-4A93-B63D-CBECFFEF9A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6" name="form1:dtCompetencias:5:imgDelete" descr="Consultar Detalle Competencia">
          <a:hlinkClick xmlns:r="http://schemas.openxmlformats.org/officeDocument/2006/relationships" r:id=""/>
          <a:extLst>
            <a:ext uri="{FF2B5EF4-FFF2-40B4-BE49-F238E27FC236}">
              <a16:creationId xmlns:a16="http://schemas.microsoft.com/office/drawing/2014/main" id="{672DA365-57AB-4231-9FC0-3757E04B9C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7" name="form1:dtCompetencias:6:imgDelete" descr="Consultar Detalle Competencia">
          <a:hlinkClick xmlns:r="http://schemas.openxmlformats.org/officeDocument/2006/relationships" r:id=""/>
          <a:extLst>
            <a:ext uri="{FF2B5EF4-FFF2-40B4-BE49-F238E27FC236}">
              <a16:creationId xmlns:a16="http://schemas.microsoft.com/office/drawing/2014/main" id="{A507F855-E150-43A0-B4EE-60F4B1E5F6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8" name="form1:dtCompetencias:7:imgDelete" descr="Consultar Detalle Competencia">
          <a:hlinkClick xmlns:r="http://schemas.openxmlformats.org/officeDocument/2006/relationships" r:id=""/>
          <a:extLst>
            <a:ext uri="{FF2B5EF4-FFF2-40B4-BE49-F238E27FC236}">
              <a16:creationId xmlns:a16="http://schemas.microsoft.com/office/drawing/2014/main" id="{2561611D-350B-4E38-8B2D-90B4526412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29" name="form1:dtCompetencias:0:imgDelete" descr="Consultar Detalle Competencia">
          <a:hlinkClick xmlns:r="http://schemas.openxmlformats.org/officeDocument/2006/relationships" r:id=""/>
          <a:extLst>
            <a:ext uri="{FF2B5EF4-FFF2-40B4-BE49-F238E27FC236}">
              <a16:creationId xmlns:a16="http://schemas.microsoft.com/office/drawing/2014/main" id="{9AE2C9E6-9F7B-4472-9979-5DD107D9C1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0" name="form1:dtCompetencias:1:imgDelete" descr="Consultar Detalle Competencia">
          <a:hlinkClick xmlns:r="http://schemas.openxmlformats.org/officeDocument/2006/relationships" r:id=""/>
          <a:extLst>
            <a:ext uri="{FF2B5EF4-FFF2-40B4-BE49-F238E27FC236}">
              <a16:creationId xmlns:a16="http://schemas.microsoft.com/office/drawing/2014/main" id="{E1434DE1-11D3-4D3D-9EE2-91E0AF4F5F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1" name="form1:dtCompetencias:2:imgDelete" descr="Consultar Detalle Competencia">
          <a:hlinkClick xmlns:r="http://schemas.openxmlformats.org/officeDocument/2006/relationships" r:id=""/>
          <a:extLst>
            <a:ext uri="{FF2B5EF4-FFF2-40B4-BE49-F238E27FC236}">
              <a16:creationId xmlns:a16="http://schemas.microsoft.com/office/drawing/2014/main" id="{ACD360B8-C3A7-4C9F-9CA7-9F53AC4D3C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2" name="form1:dtCompetencias:3:imgDelete" descr="Consultar Detalle Competencia">
          <a:hlinkClick xmlns:r="http://schemas.openxmlformats.org/officeDocument/2006/relationships" r:id=""/>
          <a:extLst>
            <a:ext uri="{FF2B5EF4-FFF2-40B4-BE49-F238E27FC236}">
              <a16:creationId xmlns:a16="http://schemas.microsoft.com/office/drawing/2014/main" id="{07E21E50-CC68-46BA-9052-FB450B653F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21</xdr:row>
      <xdr:rowOff>171450</xdr:rowOff>
    </xdr:to>
    <xdr:pic>
      <xdr:nvPicPr>
        <xdr:cNvPr id="133" name="form1:dtCompetencias:4:imgSearch" descr="Consultar Resultados Aprendizaje">
          <a:hlinkClick xmlns:r="http://schemas.openxmlformats.org/officeDocument/2006/relationships" r:id=""/>
          <a:extLst>
            <a:ext uri="{FF2B5EF4-FFF2-40B4-BE49-F238E27FC236}">
              <a16:creationId xmlns:a16="http://schemas.microsoft.com/office/drawing/2014/main" id="{B2FE49AA-DB00-44F0-B1A3-E31598D750E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4" name="form1:dtCompetencias:0:imgDelete" descr="Consultar Detalle Competencia">
          <a:hlinkClick xmlns:r="http://schemas.openxmlformats.org/officeDocument/2006/relationships" r:id=""/>
          <a:extLst>
            <a:ext uri="{FF2B5EF4-FFF2-40B4-BE49-F238E27FC236}">
              <a16:creationId xmlns:a16="http://schemas.microsoft.com/office/drawing/2014/main" id="{9E2C7C88-CE1E-4639-A765-1378532029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5" name="form1:dtCompetencias:1:imgDelete" descr="Consultar Detalle Competencia">
          <a:hlinkClick xmlns:r="http://schemas.openxmlformats.org/officeDocument/2006/relationships" r:id=""/>
          <a:extLst>
            <a:ext uri="{FF2B5EF4-FFF2-40B4-BE49-F238E27FC236}">
              <a16:creationId xmlns:a16="http://schemas.microsoft.com/office/drawing/2014/main" id="{B30EB89B-EB0D-4CEA-8D87-4D77B3E751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6" name="form1:dtCompetencias:2:imgDelete" descr="Consultar Detalle Competencia">
          <a:hlinkClick xmlns:r="http://schemas.openxmlformats.org/officeDocument/2006/relationships" r:id=""/>
          <a:extLst>
            <a:ext uri="{FF2B5EF4-FFF2-40B4-BE49-F238E27FC236}">
              <a16:creationId xmlns:a16="http://schemas.microsoft.com/office/drawing/2014/main" id="{58837C64-2B4F-4D65-853C-7D767F0830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7" name="form1:dtCompetencias:3:imgDelete" descr="Consultar Detalle Competencia">
          <a:hlinkClick xmlns:r="http://schemas.openxmlformats.org/officeDocument/2006/relationships" r:id=""/>
          <a:extLst>
            <a:ext uri="{FF2B5EF4-FFF2-40B4-BE49-F238E27FC236}">
              <a16:creationId xmlns:a16="http://schemas.microsoft.com/office/drawing/2014/main" id="{AE6823CC-EA09-41D9-9436-E39EF79E24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8" name="form1:dtCompetencias:4:imgDelete" descr="Consultar Detalle Competencia">
          <a:hlinkClick xmlns:r="http://schemas.openxmlformats.org/officeDocument/2006/relationships" r:id=""/>
          <a:extLst>
            <a:ext uri="{FF2B5EF4-FFF2-40B4-BE49-F238E27FC236}">
              <a16:creationId xmlns:a16="http://schemas.microsoft.com/office/drawing/2014/main" id="{D0819C22-A518-4233-A9BD-1AD37342EB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39" name="form1:dtCompetencias:5:imgDelete" descr="Consultar Detalle Competencia">
          <a:hlinkClick xmlns:r="http://schemas.openxmlformats.org/officeDocument/2006/relationships" r:id=""/>
          <a:extLst>
            <a:ext uri="{FF2B5EF4-FFF2-40B4-BE49-F238E27FC236}">
              <a16:creationId xmlns:a16="http://schemas.microsoft.com/office/drawing/2014/main" id="{CE56116E-BCBD-4FB0-B2BE-E110D3F937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0" name="form1:dtCompetencias:6:imgDelete" descr="Consultar Detalle Competencia">
          <a:hlinkClick xmlns:r="http://schemas.openxmlformats.org/officeDocument/2006/relationships" r:id=""/>
          <a:extLst>
            <a:ext uri="{FF2B5EF4-FFF2-40B4-BE49-F238E27FC236}">
              <a16:creationId xmlns:a16="http://schemas.microsoft.com/office/drawing/2014/main" id="{E7C938C7-C0E8-412B-8580-72A232774C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1" name="form1:dtCompetencias:7:imgDelete" descr="Consultar Detalle Competencia">
          <a:hlinkClick xmlns:r="http://schemas.openxmlformats.org/officeDocument/2006/relationships" r:id=""/>
          <a:extLst>
            <a:ext uri="{FF2B5EF4-FFF2-40B4-BE49-F238E27FC236}">
              <a16:creationId xmlns:a16="http://schemas.microsoft.com/office/drawing/2014/main" id="{0D979EFE-B397-44BE-857B-31AF1362EC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2" name="form1:dtCompetencias:8:imgDelete" descr="Consultar Detalle Competencia">
          <a:hlinkClick xmlns:r="http://schemas.openxmlformats.org/officeDocument/2006/relationships" r:id=""/>
          <a:extLst>
            <a:ext uri="{FF2B5EF4-FFF2-40B4-BE49-F238E27FC236}">
              <a16:creationId xmlns:a16="http://schemas.microsoft.com/office/drawing/2014/main" id="{B09A80F3-7347-4A3E-BF2B-2509106FCD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3" name="form1:dtCompetencias:0:imgDelete" descr="Consultar Detalle Competencia">
          <a:hlinkClick xmlns:r="http://schemas.openxmlformats.org/officeDocument/2006/relationships" r:id=""/>
          <a:extLst>
            <a:ext uri="{FF2B5EF4-FFF2-40B4-BE49-F238E27FC236}">
              <a16:creationId xmlns:a16="http://schemas.microsoft.com/office/drawing/2014/main" id="{7B5A2023-4A26-4EEB-8400-F8EEB6CF31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4" name="form1:dtCompetencias:1:imgDelete" descr="Consultar Detalle Competencia">
          <a:hlinkClick xmlns:r="http://schemas.openxmlformats.org/officeDocument/2006/relationships" r:id=""/>
          <a:extLst>
            <a:ext uri="{FF2B5EF4-FFF2-40B4-BE49-F238E27FC236}">
              <a16:creationId xmlns:a16="http://schemas.microsoft.com/office/drawing/2014/main" id="{AC9E4D63-3ACD-4296-B47D-D4523CF30C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5" name="form1:dtCompetencias:2:imgDelete" descr="Consultar Detalle Competencia">
          <a:hlinkClick xmlns:r="http://schemas.openxmlformats.org/officeDocument/2006/relationships" r:id=""/>
          <a:extLst>
            <a:ext uri="{FF2B5EF4-FFF2-40B4-BE49-F238E27FC236}">
              <a16:creationId xmlns:a16="http://schemas.microsoft.com/office/drawing/2014/main" id="{76E55F64-E738-4AF8-809D-E00D1F60BC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6" name="form1:dtCompetencias:3:imgDelete" descr="Consultar Detalle Competencia">
          <a:hlinkClick xmlns:r="http://schemas.openxmlformats.org/officeDocument/2006/relationships" r:id=""/>
          <a:extLst>
            <a:ext uri="{FF2B5EF4-FFF2-40B4-BE49-F238E27FC236}">
              <a16:creationId xmlns:a16="http://schemas.microsoft.com/office/drawing/2014/main" id="{CABB1979-3701-468D-83C5-E86E3F9B6C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7" name="form1:dtCompetencias:4:imgDelete" descr="Consultar Detalle Competencia">
          <a:hlinkClick xmlns:r="http://schemas.openxmlformats.org/officeDocument/2006/relationships" r:id=""/>
          <a:extLst>
            <a:ext uri="{FF2B5EF4-FFF2-40B4-BE49-F238E27FC236}">
              <a16:creationId xmlns:a16="http://schemas.microsoft.com/office/drawing/2014/main" id="{F141F77E-3015-414E-AE99-238E3C99B5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8" name="form1:dtCompetencias:5:imgDelete" descr="Consultar Detalle Competencia">
          <a:hlinkClick xmlns:r="http://schemas.openxmlformats.org/officeDocument/2006/relationships" r:id=""/>
          <a:extLst>
            <a:ext uri="{FF2B5EF4-FFF2-40B4-BE49-F238E27FC236}">
              <a16:creationId xmlns:a16="http://schemas.microsoft.com/office/drawing/2014/main" id="{40AA141E-25EB-40B7-92CC-8200405544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49" name="form1:dtCompetencias:6:imgDelete" descr="Consultar Detalle Competencia">
          <a:hlinkClick xmlns:r="http://schemas.openxmlformats.org/officeDocument/2006/relationships" r:id=""/>
          <a:extLst>
            <a:ext uri="{FF2B5EF4-FFF2-40B4-BE49-F238E27FC236}">
              <a16:creationId xmlns:a16="http://schemas.microsoft.com/office/drawing/2014/main" id="{D21B7A50-9030-478F-A0A7-3BEC813A15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0" name="form1:dtCompetencias:7:imgDelete" descr="Consultar Detalle Competencia">
          <a:hlinkClick xmlns:r="http://schemas.openxmlformats.org/officeDocument/2006/relationships" r:id=""/>
          <a:extLst>
            <a:ext uri="{FF2B5EF4-FFF2-40B4-BE49-F238E27FC236}">
              <a16:creationId xmlns:a16="http://schemas.microsoft.com/office/drawing/2014/main" id="{0E4CE7C7-12E5-4FE3-9A37-2B83DAFBE1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1" name="form1:dtCompetencias:8:imgDelete" descr="Consultar Detalle Competencia">
          <a:hlinkClick xmlns:r="http://schemas.openxmlformats.org/officeDocument/2006/relationships" r:id=""/>
          <a:extLst>
            <a:ext uri="{FF2B5EF4-FFF2-40B4-BE49-F238E27FC236}">
              <a16:creationId xmlns:a16="http://schemas.microsoft.com/office/drawing/2014/main" id="{F9ECAAB8-F804-407C-9517-650032D3D0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2" name="form1:dtCompetencias:10:imgDelete" descr="Consultar Detalle Competencia">
          <a:hlinkClick xmlns:r="http://schemas.openxmlformats.org/officeDocument/2006/relationships" r:id=""/>
          <a:extLst>
            <a:ext uri="{FF2B5EF4-FFF2-40B4-BE49-F238E27FC236}">
              <a16:creationId xmlns:a16="http://schemas.microsoft.com/office/drawing/2014/main" id="{169F1067-522D-4E60-8EC0-05A1A19529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3" name="form1:dtCompetencias:11:imgDelete" descr="Consultar Detalle Competencia">
          <a:hlinkClick xmlns:r="http://schemas.openxmlformats.org/officeDocument/2006/relationships" r:id=""/>
          <a:extLst>
            <a:ext uri="{FF2B5EF4-FFF2-40B4-BE49-F238E27FC236}">
              <a16:creationId xmlns:a16="http://schemas.microsoft.com/office/drawing/2014/main" id="{3FC6D453-225C-4335-99AE-78B4B45D38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21</xdr:row>
      <xdr:rowOff>171450</xdr:rowOff>
    </xdr:to>
    <xdr:pic>
      <xdr:nvPicPr>
        <xdr:cNvPr id="154" name="form1:dtCompetencias:12:imgSearch" descr="Consultar Resultados Aprendizaje">
          <a:hlinkClick xmlns:r="http://schemas.openxmlformats.org/officeDocument/2006/relationships" r:id=""/>
          <a:extLst>
            <a:ext uri="{FF2B5EF4-FFF2-40B4-BE49-F238E27FC236}">
              <a16:creationId xmlns:a16="http://schemas.microsoft.com/office/drawing/2014/main" id="{2E48E4E6-627E-4331-8CA2-2E95C09725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5" name="form1:dtCompetencias:0:imgDelete" descr="Consultar Detalle Competencia">
          <a:hlinkClick xmlns:r="http://schemas.openxmlformats.org/officeDocument/2006/relationships" r:id=""/>
          <a:extLst>
            <a:ext uri="{FF2B5EF4-FFF2-40B4-BE49-F238E27FC236}">
              <a16:creationId xmlns:a16="http://schemas.microsoft.com/office/drawing/2014/main" id="{C49782C5-9A53-47DB-BDE7-3A72E24225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6" name="form1:dtCompetencias:1:imgDelete" descr="Consultar Detalle Competencia">
          <a:hlinkClick xmlns:r="http://schemas.openxmlformats.org/officeDocument/2006/relationships" r:id=""/>
          <a:extLst>
            <a:ext uri="{FF2B5EF4-FFF2-40B4-BE49-F238E27FC236}">
              <a16:creationId xmlns:a16="http://schemas.microsoft.com/office/drawing/2014/main" id="{98092F96-DF56-418F-BF6A-77FDA0969E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7" name="form1:dtCompetencias:2:imgDelete" descr="Consultar Detalle Competencia">
          <a:hlinkClick xmlns:r="http://schemas.openxmlformats.org/officeDocument/2006/relationships" r:id=""/>
          <a:extLst>
            <a:ext uri="{FF2B5EF4-FFF2-40B4-BE49-F238E27FC236}">
              <a16:creationId xmlns:a16="http://schemas.microsoft.com/office/drawing/2014/main" id="{2DA76DC8-47EB-4B2F-A659-F018AA4CBA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8" name="form1:dtCompetencias:0:imgDelete" descr="Consultar Detalle Competencia">
          <a:hlinkClick xmlns:r="http://schemas.openxmlformats.org/officeDocument/2006/relationships" r:id=""/>
          <a:extLst>
            <a:ext uri="{FF2B5EF4-FFF2-40B4-BE49-F238E27FC236}">
              <a16:creationId xmlns:a16="http://schemas.microsoft.com/office/drawing/2014/main" id="{B80DBBB0-EFC9-4E69-BE3C-36C0354819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59" name="form1:dtCompetencias:1:imgDelete" descr="Consultar Detalle Competencia">
          <a:hlinkClick xmlns:r="http://schemas.openxmlformats.org/officeDocument/2006/relationships" r:id=""/>
          <a:extLst>
            <a:ext uri="{FF2B5EF4-FFF2-40B4-BE49-F238E27FC236}">
              <a16:creationId xmlns:a16="http://schemas.microsoft.com/office/drawing/2014/main" id="{92709817-A1DE-4CF4-BF73-269E753446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0" name="form1:dtCompetencias:2:imgDelete" descr="Consultar Detalle Competencia">
          <a:hlinkClick xmlns:r="http://schemas.openxmlformats.org/officeDocument/2006/relationships" r:id=""/>
          <a:extLst>
            <a:ext uri="{FF2B5EF4-FFF2-40B4-BE49-F238E27FC236}">
              <a16:creationId xmlns:a16="http://schemas.microsoft.com/office/drawing/2014/main" id="{B94C8153-F0E0-4FC7-9223-409B40BB9A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1" name="form1:dtCompetencias:3:imgDelete" descr="Consultar Detalle Competencia">
          <a:hlinkClick xmlns:r="http://schemas.openxmlformats.org/officeDocument/2006/relationships" r:id=""/>
          <a:extLst>
            <a:ext uri="{FF2B5EF4-FFF2-40B4-BE49-F238E27FC236}">
              <a16:creationId xmlns:a16="http://schemas.microsoft.com/office/drawing/2014/main" id="{CD64E01C-8913-4AF2-A833-384DD6BC21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2" name="form1:dtCompetencias:4:imgDelete" descr="Consultar Detalle Competencia">
          <a:hlinkClick xmlns:r="http://schemas.openxmlformats.org/officeDocument/2006/relationships" r:id=""/>
          <a:extLst>
            <a:ext uri="{FF2B5EF4-FFF2-40B4-BE49-F238E27FC236}">
              <a16:creationId xmlns:a16="http://schemas.microsoft.com/office/drawing/2014/main" id="{244D899A-F068-403F-9E97-F395ED56FF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3" name="form1:dtCompetencias:5:imgDelete" descr="Consultar Detalle Competencia">
          <a:hlinkClick xmlns:r="http://schemas.openxmlformats.org/officeDocument/2006/relationships" r:id=""/>
          <a:extLst>
            <a:ext uri="{FF2B5EF4-FFF2-40B4-BE49-F238E27FC236}">
              <a16:creationId xmlns:a16="http://schemas.microsoft.com/office/drawing/2014/main" id="{55843293-63F3-4A06-8784-083EEB5068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4" name="form1:dtCompetencias:0:imgDelete" descr="Consultar Detalle Competencia">
          <a:hlinkClick xmlns:r="http://schemas.openxmlformats.org/officeDocument/2006/relationships" r:id=""/>
          <a:extLst>
            <a:ext uri="{FF2B5EF4-FFF2-40B4-BE49-F238E27FC236}">
              <a16:creationId xmlns:a16="http://schemas.microsoft.com/office/drawing/2014/main" id="{9EF91358-3BFF-44A2-917F-BDD9477E16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5" name="form1:dtCompetencias:1:imgDelete" descr="Consultar Detalle Competencia">
          <a:hlinkClick xmlns:r="http://schemas.openxmlformats.org/officeDocument/2006/relationships" r:id=""/>
          <a:extLst>
            <a:ext uri="{FF2B5EF4-FFF2-40B4-BE49-F238E27FC236}">
              <a16:creationId xmlns:a16="http://schemas.microsoft.com/office/drawing/2014/main" id="{BE524269-67EE-4E3E-BEC4-922B14C6F9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6" name="form1:dtCompetencias:2:imgDelete" descr="Consultar Detalle Competencia">
          <a:hlinkClick xmlns:r="http://schemas.openxmlformats.org/officeDocument/2006/relationships" r:id=""/>
          <a:extLst>
            <a:ext uri="{FF2B5EF4-FFF2-40B4-BE49-F238E27FC236}">
              <a16:creationId xmlns:a16="http://schemas.microsoft.com/office/drawing/2014/main" id="{D9DA0985-238F-49EB-911A-5F58A69EA1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7" name="form1:dtCompetencias:3:imgDelete" descr="Consultar Detalle Competencia">
          <a:hlinkClick xmlns:r="http://schemas.openxmlformats.org/officeDocument/2006/relationships" r:id=""/>
          <a:extLst>
            <a:ext uri="{FF2B5EF4-FFF2-40B4-BE49-F238E27FC236}">
              <a16:creationId xmlns:a16="http://schemas.microsoft.com/office/drawing/2014/main" id="{F47E0B62-2E2D-45A7-8179-929ED246AF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8" name="form1:dtCompetencias:0:imgDelete" descr="Consultar Detalle Competencia">
          <a:hlinkClick xmlns:r="http://schemas.openxmlformats.org/officeDocument/2006/relationships" r:id=""/>
          <a:extLst>
            <a:ext uri="{FF2B5EF4-FFF2-40B4-BE49-F238E27FC236}">
              <a16:creationId xmlns:a16="http://schemas.microsoft.com/office/drawing/2014/main" id="{BB2E5543-942D-4EA4-9EC9-C7C9A0A967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69" name="form1:dtCompetencias:1:imgDelete" descr="Consultar Detalle Competencia">
          <a:hlinkClick xmlns:r="http://schemas.openxmlformats.org/officeDocument/2006/relationships" r:id=""/>
          <a:extLst>
            <a:ext uri="{FF2B5EF4-FFF2-40B4-BE49-F238E27FC236}">
              <a16:creationId xmlns:a16="http://schemas.microsoft.com/office/drawing/2014/main" id="{FB7D869C-B458-45B3-A029-FDD6AD0C2E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0" name="form1:dtCompetencias:2:imgDelete" descr="Consultar Detalle Competencia">
          <a:hlinkClick xmlns:r="http://schemas.openxmlformats.org/officeDocument/2006/relationships" r:id=""/>
          <a:extLst>
            <a:ext uri="{FF2B5EF4-FFF2-40B4-BE49-F238E27FC236}">
              <a16:creationId xmlns:a16="http://schemas.microsoft.com/office/drawing/2014/main" id="{23B0FEF7-E37D-4C8D-9FBD-BE5E36909D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1" name="form1:dtCompetencias:3:imgDelete" descr="Consultar Detalle Competencia">
          <a:hlinkClick xmlns:r="http://schemas.openxmlformats.org/officeDocument/2006/relationships" r:id=""/>
          <a:extLst>
            <a:ext uri="{FF2B5EF4-FFF2-40B4-BE49-F238E27FC236}">
              <a16:creationId xmlns:a16="http://schemas.microsoft.com/office/drawing/2014/main" id="{AD8FB71C-6132-4FB8-A434-8E22EEAA77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2" name="form1:dtCompetencias:4:imgDelete" descr="Consultar Detalle Competencia">
          <a:hlinkClick xmlns:r="http://schemas.openxmlformats.org/officeDocument/2006/relationships" r:id=""/>
          <a:extLst>
            <a:ext uri="{FF2B5EF4-FFF2-40B4-BE49-F238E27FC236}">
              <a16:creationId xmlns:a16="http://schemas.microsoft.com/office/drawing/2014/main" id="{93479401-7A38-49BA-A904-CA35A7EF45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3" name="form1:dtCompetencias:5:imgDelete" descr="Consultar Detalle Competencia">
          <a:hlinkClick xmlns:r="http://schemas.openxmlformats.org/officeDocument/2006/relationships" r:id=""/>
          <a:extLst>
            <a:ext uri="{FF2B5EF4-FFF2-40B4-BE49-F238E27FC236}">
              <a16:creationId xmlns:a16="http://schemas.microsoft.com/office/drawing/2014/main" id="{94B990EE-FFCC-48D7-940D-FDDC36A0A6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4" name="form1:dtCompetencias:6:imgDelete" descr="Consultar Detalle Competencia">
          <a:hlinkClick xmlns:r="http://schemas.openxmlformats.org/officeDocument/2006/relationships" r:id=""/>
          <a:extLst>
            <a:ext uri="{FF2B5EF4-FFF2-40B4-BE49-F238E27FC236}">
              <a16:creationId xmlns:a16="http://schemas.microsoft.com/office/drawing/2014/main" id="{4C2F5CD5-0F6E-4E6D-BD4F-F878FDC91C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175" name="form1:dtCompetencias:7:imgSearch" descr="Consultar Resultados Aprendizaje">
          <a:hlinkClick xmlns:r="http://schemas.openxmlformats.org/officeDocument/2006/relationships" r:id=""/>
          <a:extLst>
            <a:ext uri="{FF2B5EF4-FFF2-40B4-BE49-F238E27FC236}">
              <a16:creationId xmlns:a16="http://schemas.microsoft.com/office/drawing/2014/main" id="{3BB9B865-13AF-4DE7-BC1F-406836AB76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6" name="form1:dtCompetencias:0:imgDelete" descr="Consultar Detalle Competencia">
          <a:hlinkClick xmlns:r="http://schemas.openxmlformats.org/officeDocument/2006/relationships" r:id=""/>
          <a:extLst>
            <a:ext uri="{FF2B5EF4-FFF2-40B4-BE49-F238E27FC236}">
              <a16:creationId xmlns:a16="http://schemas.microsoft.com/office/drawing/2014/main" id="{43953363-C8D3-43C8-B967-19B469B463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7" name="form1:dtCompetencias:1:imgDelete" descr="Consultar Detalle Competencia">
          <a:hlinkClick xmlns:r="http://schemas.openxmlformats.org/officeDocument/2006/relationships" r:id=""/>
          <a:extLst>
            <a:ext uri="{FF2B5EF4-FFF2-40B4-BE49-F238E27FC236}">
              <a16:creationId xmlns:a16="http://schemas.microsoft.com/office/drawing/2014/main" id="{CB66EEBF-35E4-45DD-A5CF-59EF2D9701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8" name="form1:dtCompetencias:2:imgDelete" descr="Consultar Detalle Competencia">
          <a:hlinkClick xmlns:r="http://schemas.openxmlformats.org/officeDocument/2006/relationships" r:id=""/>
          <a:extLst>
            <a:ext uri="{FF2B5EF4-FFF2-40B4-BE49-F238E27FC236}">
              <a16:creationId xmlns:a16="http://schemas.microsoft.com/office/drawing/2014/main" id="{7950C75A-EF2E-4F2A-B5BE-4F1C540C05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79" name="form1:dtCompetencias:3:imgDelete" descr="Consultar Detalle Competencia">
          <a:hlinkClick xmlns:r="http://schemas.openxmlformats.org/officeDocument/2006/relationships" r:id=""/>
          <a:extLst>
            <a:ext uri="{FF2B5EF4-FFF2-40B4-BE49-F238E27FC236}">
              <a16:creationId xmlns:a16="http://schemas.microsoft.com/office/drawing/2014/main" id="{D091AC74-E5B1-4586-A382-2CD2C876D5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0" name="form1:dtCompetencias:4:imgDelete" descr="Consultar Detalle Competencia">
          <a:hlinkClick xmlns:r="http://schemas.openxmlformats.org/officeDocument/2006/relationships" r:id=""/>
          <a:extLst>
            <a:ext uri="{FF2B5EF4-FFF2-40B4-BE49-F238E27FC236}">
              <a16:creationId xmlns:a16="http://schemas.microsoft.com/office/drawing/2014/main" id="{C2D52262-5459-434A-B60B-2BF9E2B252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1" name="form1:dtCompetencias:5:imgDelete" descr="Consultar Detalle Competencia">
          <a:hlinkClick xmlns:r="http://schemas.openxmlformats.org/officeDocument/2006/relationships" r:id=""/>
          <a:extLst>
            <a:ext uri="{FF2B5EF4-FFF2-40B4-BE49-F238E27FC236}">
              <a16:creationId xmlns:a16="http://schemas.microsoft.com/office/drawing/2014/main" id="{A8ADDED5-16B3-447E-9E25-C9EEDACD6A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2" name="form1:dtCompetencias:6:imgDelete" descr="Consultar Detalle Competencia">
          <a:hlinkClick xmlns:r="http://schemas.openxmlformats.org/officeDocument/2006/relationships" r:id=""/>
          <a:extLst>
            <a:ext uri="{FF2B5EF4-FFF2-40B4-BE49-F238E27FC236}">
              <a16:creationId xmlns:a16="http://schemas.microsoft.com/office/drawing/2014/main" id="{D9909478-DE10-4E0C-B5F9-3FF37A3B07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3" name="form1:dtCompetencias:7:imgDelete" descr="Consultar Detalle Competencia">
          <a:hlinkClick xmlns:r="http://schemas.openxmlformats.org/officeDocument/2006/relationships" r:id=""/>
          <a:extLst>
            <a:ext uri="{FF2B5EF4-FFF2-40B4-BE49-F238E27FC236}">
              <a16:creationId xmlns:a16="http://schemas.microsoft.com/office/drawing/2014/main" id="{02BA319E-3C5B-472A-B0C1-7DEFEB3204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4" name="form1:dtCompetencias:0:imgDelete" descr="Consultar Detalle Competencia">
          <a:hlinkClick xmlns:r="http://schemas.openxmlformats.org/officeDocument/2006/relationships" r:id=""/>
          <a:extLst>
            <a:ext uri="{FF2B5EF4-FFF2-40B4-BE49-F238E27FC236}">
              <a16:creationId xmlns:a16="http://schemas.microsoft.com/office/drawing/2014/main" id="{D307EF9D-438C-4B5B-8274-2F452E4676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5" name="form1:dtCompetencias:1:imgDelete" descr="Consultar Detalle Competencia">
          <a:hlinkClick xmlns:r="http://schemas.openxmlformats.org/officeDocument/2006/relationships" r:id=""/>
          <a:extLst>
            <a:ext uri="{FF2B5EF4-FFF2-40B4-BE49-F238E27FC236}">
              <a16:creationId xmlns:a16="http://schemas.microsoft.com/office/drawing/2014/main" id="{0CDA5C84-D206-4AEC-9604-F9CE7E46D5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6" name="form1:dtCompetencias:2:imgDelete" descr="Consultar Detalle Competencia">
          <a:hlinkClick xmlns:r="http://schemas.openxmlformats.org/officeDocument/2006/relationships" r:id=""/>
          <a:extLst>
            <a:ext uri="{FF2B5EF4-FFF2-40B4-BE49-F238E27FC236}">
              <a16:creationId xmlns:a16="http://schemas.microsoft.com/office/drawing/2014/main" id="{A549BEA7-2429-433F-B81C-ACE3438EB4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7" name="form1:dtCompetencias:3:imgDelete" descr="Consultar Detalle Competencia">
          <a:hlinkClick xmlns:r="http://schemas.openxmlformats.org/officeDocument/2006/relationships" r:id=""/>
          <a:extLst>
            <a:ext uri="{FF2B5EF4-FFF2-40B4-BE49-F238E27FC236}">
              <a16:creationId xmlns:a16="http://schemas.microsoft.com/office/drawing/2014/main" id="{715C3FE7-4B56-4007-BF70-42DF3FB4EB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188" name="form1:dtCompetencias:4:imgSearch" descr="Consultar Resultados Aprendizaje">
          <a:hlinkClick xmlns:r="http://schemas.openxmlformats.org/officeDocument/2006/relationships" r:id=""/>
          <a:extLst>
            <a:ext uri="{FF2B5EF4-FFF2-40B4-BE49-F238E27FC236}">
              <a16:creationId xmlns:a16="http://schemas.microsoft.com/office/drawing/2014/main" id="{91A28D25-3C1A-4ADB-8DB5-A705ADB1A72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89" name="form1:dtCompetencias:0:imgDelete" descr="Consultar Detalle Competencia">
          <a:hlinkClick xmlns:r="http://schemas.openxmlformats.org/officeDocument/2006/relationships" r:id=""/>
          <a:extLst>
            <a:ext uri="{FF2B5EF4-FFF2-40B4-BE49-F238E27FC236}">
              <a16:creationId xmlns:a16="http://schemas.microsoft.com/office/drawing/2014/main" id="{ED735756-2A03-40C0-913D-D2F5DDD3C1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0" name="form1:dtCompetencias:1:imgDelete" descr="Consultar Detalle Competencia">
          <a:hlinkClick xmlns:r="http://schemas.openxmlformats.org/officeDocument/2006/relationships" r:id=""/>
          <a:extLst>
            <a:ext uri="{FF2B5EF4-FFF2-40B4-BE49-F238E27FC236}">
              <a16:creationId xmlns:a16="http://schemas.microsoft.com/office/drawing/2014/main" id="{74A44B61-4028-4BF0-B94D-2A6EAB50AF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1" name="form1:dtCompetencias:2:imgDelete" descr="Consultar Detalle Competencia">
          <a:hlinkClick xmlns:r="http://schemas.openxmlformats.org/officeDocument/2006/relationships" r:id=""/>
          <a:extLst>
            <a:ext uri="{FF2B5EF4-FFF2-40B4-BE49-F238E27FC236}">
              <a16:creationId xmlns:a16="http://schemas.microsoft.com/office/drawing/2014/main" id="{E686B7A5-BA43-4D3C-B953-6E84A1089D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2" name="form1:dtCompetencias:3:imgDelete" descr="Consultar Detalle Competencia">
          <a:hlinkClick xmlns:r="http://schemas.openxmlformats.org/officeDocument/2006/relationships" r:id=""/>
          <a:extLst>
            <a:ext uri="{FF2B5EF4-FFF2-40B4-BE49-F238E27FC236}">
              <a16:creationId xmlns:a16="http://schemas.microsoft.com/office/drawing/2014/main" id="{63C1A16E-F021-4520-B211-F1A8A475D8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3" name="form1:dtCompetencias:4:imgDelete" descr="Consultar Detalle Competencia">
          <a:hlinkClick xmlns:r="http://schemas.openxmlformats.org/officeDocument/2006/relationships" r:id=""/>
          <a:extLst>
            <a:ext uri="{FF2B5EF4-FFF2-40B4-BE49-F238E27FC236}">
              <a16:creationId xmlns:a16="http://schemas.microsoft.com/office/drawing/2014/main" id="{1569D59F-B023-41EA-B400-D9B4CD2271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4" name="form1:dtCompetencias:5:imgDelete" descr="Consultar Detalle Competencia">
          <a:hlinkClick xmlns:r="http://schemas.openxmlformats.org/officeDocument/2006/relationships" r:id=""/>
          <a:extLst>
            <a:ext uri="{FF2B5EF4-FFF2-40B4-BE49-F238E27FC236}">
              <a16:creationId xmlns:a16="http://schemas.microsoft.com/office/drawing/2014/main" id="{B5FDEC54-EA7C-4981-89CD-03854EE2A4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5" name="form1:dtCompetencias:6:imgDelete" descr="Consultar Detalle Competencia">
          <a:hlinkClick xmlns:r="http://schemas.openxmlformats.org/officeDocument/2006/relationships" r:id=""/>
          <a:extLst>
            <a:ext uri="{FF2B5EF4-FFF2-40B4-BE49-F238E27FC236}">
              <a16:creationId xmlns:a16="http://schemas.microsoft.com/office/drawing/2014/main" id="{BA117E3B-5B41-46A9-9974-45EF189BE6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6" name="form1:dtCompetencias:7:imgDelete" descr="Consultar Detalle Competencia">
          <a:hlinkClick xmlns:r="http://schemas.openxmlformats.org/officeDocument/2006/relationships" r:id=""/>
          <a:extLst>
            <a:ext uri="{FF2B5EF4-FFF2-40B4-BE49-F238E27FC236}">
              <a16:creationId xmlns:a16="http://schemas.microsoft.com/office/drawing/2014/main" id="{A12BAB52-BC89-4175-994F-DD5282378C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7" name="form1:dtCompetencias:8:imgDelete" descr="Consultar Detalle Competencia">
          <a:hlinkClick xmlns:r="http://schemas.openxmlformats.org/officeDocument/2006/relationships" r:id=""/>
          <a:extLst>
            <a:ext uri="{FF2B5EF4-FFF2-40B4-BE49-F238E27FC236}">
              <a16:creationId xmlns:a16="http://schemas.microsoft.com/office/drawing/2014/main" id="{D78701F9-06C7-4547-8473-EBE80F5C96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8" name="form1:dtCompetencias:0:imgDelete" descr="Consultar Detalle Competencia">
          <a:hlinkClick xmlns:r="http://schemas.openxmlformats.org/officeDocument/2006/relationships" r:id=""/>
          <a:extLst>
            <a:ext uri="{FF2B5EF4-FFF2-40B4-BE49-F238E27FC236}">
              <a16:creationId xmlns:a16="http://schemas.microsoft.com/office/drawing/2014/main" id="{8FFC6288-F2D8-40D7-BDB7-FC75B1F316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199" name="form1:dtCompetencias:1:imgDelete" descr="Consultar Detalle Competencia">
          <a:hlinkClick xmlns:r="http://schemas.openxmlformats.org/officeDocument/2006/relationships" r:id=""/>
          <a:extLst>
            <a:ext uri="{FF2B5EF4-FFF2-40B4-BE49-F238E27FC236}">
              <a16:creationId xmlns:a16="http://schemas.microsoft.com/office/drawing/2014/main" id="{D592E350-C90E-4C63-8B1C-57A901753E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0" name="form1:dtCompetencias:2:imgDelete" descr="Consultar Detalle Competencia">
          <a:hlinkClick xmlns:r="http://schemas.openxmlformats.org/officeDocument/2006/relationships" r:id=""/>
          <a:extLst>
            <a:ext uri="{FF2B5EF4-FFF2-40B4-BE49-F238E27FC236}">
              <a16:creationId xmlns:a16="http://schemas.microsoft.com/office/drawing/2014/main" id="{C05F0B8F-3810-412C-9A36-39A71F4A66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1" name="form1:dtCompetencias:3:imgDelete" descr="Consultar Detalle Competencia">
          <a:hlinkClick xmlns:r="http://schemas.openxmlformats.org/officeDocument/2006/relationships" r:id=""/>
          <a:extLst>
            <a:ext uri="{FF2B5EF4-FFF2-40B4-BE49-F238E27FC236}">
              <a16:creationId xmlns:a16="http://schemas.microsoft.com/office/drawing/2014/main" id="{DBD14C35-F6E4-4ACD-9011-68FA50FC4B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2" name="form1:dtCompetencias:4:imgDelete" descr="Consultar Detalle Competencia">
          <a:hlinkClick xmlns:r="http://schemas.openxmlformats.org/officeDocument/2006/relationships" r:id=""/>
          <a:extLst>
            <a:ext uri="{FF2B5EF4-FFF2-40B4-BE49-F238E27FC236}">
              <a16:creationId xmlns:a16="http://schemas.microsoft.com/office/drawing/2014/main" id="{92E887D6-E5C9-438D-8A0F-AB4E82DA37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3" name="form1:dtCompetencias:5:imgDelete" descr="Consultar Detalle Competencia">
          <a:hlinkClick xmlns:r="http://schemas.openxmlformats.org/officeDocument/2006/relationships" r:id=""/>
          <a:extLst>
            <a:ext uri="{FF2B5EF4-FFF2-40B4-BE49-F238E27FC236}">
              <a16:creationId xmlns:a16="http://schemas.microsoft.com/office/drawing/2014/main" id="{12F97E1F-317E-4146-8732-EE41491FE1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4" name="form1:dtCompetencias:6:imgDelete" descr="Consultar Detalle Competencia">
          <a:hlinkClick xmlns:r="http://schemas.openxmlformats.org/officeDocument/2006/relationships" r:id=""/>
          <a:extLst>
            <a:ext uri="{FF2B5EF4-FFF2-40B4-BE49-F238E27FC236}">
              <a16:creationId xmlns:a16="http://schemas.microsoft.com/office/drawing/2014/main" id="{B53CEB46-3083-4E51-AC0F-3B5FAB68A5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5" name="form1:dtCompetencias:7:imgDelete" descr="Consultar Detalle Competencia">
          <a:hlinkClick xmlns:r="http://schemas.openxmlformats.org/officeDocument/2006/relationships" r:id=""/>
          <a:extLst>
            <a:ext uri="{FF2B5EF4-FFF2-40B4-BE49-F238E27FC236}">
              <a16:creationId xmlns:a16="http://schemas.microsoft.com/office/drawing/2014/main" id="{6E508862-A249-493D-AD3F-4361081046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6" name="form1:dtCompetencias:8:imgDelete" descr="Consultar Detalle Competencia">
          <a:hlinkClick xmlns:r="http://schemas.openxmlformats.org/officeDocument/2006/relationships" r:id=""/>
          <a:extLst>
            <a:ext uri="{FF2B5EF4-FFF2-40B4-BE49-F238E27FC236}">
              <a16:creationId xmlns:a16="http://schemas.microsoft.com/office/drawing/2014/main" id="{546C823D-FDF8-4638-95DD-3C988D770B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7" name="form1:dtCompetencias:10:imgDelete" descr="Consultar Detalle Competencia">
          <a:hlinkClick xmlns:r="http://schemas.openxmlformats.org/officeDocument/2006/relationships" r:id=""/>
          <a:extLst>
            <a:ext uri="{FF2B5EF4-FFF2-40B4-BE49-F238E27FC236}">
              <a16:creationId xmlns:a16="http://schemas.microsoft.com/office/drawing/2014/main" id="{210C16A3-5205-4C5E-8922-B096EE46BB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08" name="form1:dtCompetencias:11:imgDelete" descr="Consultar Detalle Competencia">
          <a:hlinkClick xmlns:r="http://schemas.openxmlformats.org/officeDocument/2006/relationships" r:id=""/>
          <a:extLst>
            <a:ext uri="{FF2B5EF4-FFF2-40B4-BE49-F238E27FC236}">
              <a16:creationId xmlns:a16="http://schemas.microsoft.com/office/drawing/2014/main" id="{02B2A7AD-260E-4ED3-A086-0C3BC5D966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209" name="form1:dtCompetencias:12:imgSearch" descr="Consultar Resultados Aprendizaje">
          <a:hlinkClick xmlns:r="http://schemas.openxmlformats.org/officeDocument/2006/relationships" r:id=""/>
          <a:extLst>
            <a:ext uri="{FF2B5EF4-FFF2-40B4-BE49-F238E27FC236}">
              <a16:creationId xmlns:a16="http://schemas.microsoft.com/office/drawing/2014/main" id="{603A1A69-6B79-43B9-ACDC-1C048FD890E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0" name="form1:dtCompetencias:0:imgDelete" descr="Consultar Detalle Competencia">
          <a:hlinkClick xmlns:r="http://schemas.openxmlformats.org/officeDocument/2006/relationships" r:id=""/>
          <a:extLst>
            <a:ext uri="{FF2B5EF4-FFF2-40B4-BE49-F238E27FC236}">
              <a16:creationId xmlns:a16="http://schemas.microsoft.com/office/drawing/2014/main" id="{55F3E398-A2DF-4998-9EA5-51151F01E6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1" name="form1:dtCompetencias:1:imgDelete" descr="Consultar Detalle Competencia">
          <a:hlinkClick xmlns:r="http://schemas.openxmlformats.org/officeDocument/2006/relationships" r:id=""/>
          <a:extLst>
            <a:ext uri="{FF2B5EF4-FFF2-40B4-BE49-F238E27FC236}">
              <a16:creationId xmlns:a16="http://schemas.microsoft.com/office/drawing/2014/main" id="{63F7391E-30E2-450B-A4BE-005F2605CF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2" name="form1:dtCompetencias:2:imgDelete" descr="Consultar Detalle Competencia">
          <a:hlinkClick xmlns:r="http://schemas.openxmlformats.org/officeDocument/2006/relationships" r:id=""/>
          <a:extLst>
            <a:ext uri="{FF2B5EF4-FFF2-40B4-BE49-F238E27FC236}">
              <a16:creationId xmlns:a16="http://schemas.microsoft.com/office/drawing/2014/main" id="{DEB7E495-E07F-4207-8308-0AA8C9F9D2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3" name="form1:dtCompetencias:0:imgDelete" descr="Consultar Detalle Competencia">
          <a:hlinkClick xmlns:r="http://schemas.openxmlformats.org/officeDocument/2006/relationships" r:id=""/>
          <a:extLst>
            <a:ext uri="{FF2B5EF4-FFF2-40B4-BE49-F238E27FC236}">
              <a16:creationId xmlns:a16="http://schemas.microsoft.com/office/drawing/2014/main" id="{5B912A12-5800-45AE-B2EB-C3AA59C418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4" name="form1:dtCompetencias:1:imgDelete" descr="Consultar Detalle Competencia">
          <a:hlinkClick xmlns:r="http://schemas.openxmlformats.org/officeDocument/2006/relationships" r:id=""/>
          <a:extLst>
            <a:ext uri="{FF2B5EF4-FFF2-40B4-BE49-F238E27FC236}">
              <a16:creationId xmlns:a16="http://schemas.microsoft.com/office/drawing/2014/main" id="{94A8227D-282F-40D2-8E11-8992065D0F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5" name="form1:dtCompetencias:2:imgDelete" descr="Consultar Detalle Competencia">
          <a:hlinkClick xmlns:r="http://schemas.openxmlformats.org/officeDocument/2006/relationships" r:id=""/>
          <a:extLst>
            <a:ext uri="{FF2B5EF4-FFF2-40B4-BE49-F238E27FC236}">
              <a16:creationId xmlns:a16="http://schemas.microsoft.com/office/drawing/2014/main" id="{8855EBE1-F221-4601-BF34-148326DD99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6" name="form1:dtCompetencias:0:imgDelete" descr="Consultar Detalle Competencia">
          <a:hlinkClick xmlns:r="http://schemas.openxmlformats.org/officeDocument/2006/relationships" r:id=""/>
          <a:extLst>
            <a:ext uri="{FF2B5EF4-FFF2-40B4-BE49-F238E27FC236}">
              <a16:creationId xmlns:a16="http://schemas.microsoft.com/office/drawing/2014/main" id="{D9B276BA-873D-4173-8C18-05C566C695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7" name="form1:dtCompetencias:1:imgDelete" descr="Consultar Detalle Competencia">
          <a:hlinkClick xmlns:r="http://schemas.openxmlformats.org/officeDocument/2006/relationships" r:id=""/>
          <a:extLst>
            <a:ext uri="{FF2B5EF4-FFF2-40B4-BE49-F238E27FC236}">
              <a16:creationId xmlns:a16="http://schemas.microsoft.com/office/drawing/2014/main" id="{236DF247-27E3-430B-AD2D-C15152B033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8" name="form1:dtCompetencias:2:imgDelete" descr="Consultar Detalle Competencia">
          <a:hlinkClick xmlns:r="http://schemas.openxmlformats.org/officeDocument/2006/relationships" r:id=""/>
          <a:extLst>
            <a:ext uri="{FF2B5EF4-FFF2-40B4-BE49-F238E27FC236}">
              <a16:creationId xmlns:a16="http://schemas.microsoft.com/office/drawing/2014/main" id="{17AE782F-87CB-497A-B89B-C1680602CD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19" name="form1:dtCompetencias:3:imgDelete" descr="Consultar Detalle Competencia">
          <a:hlinkClick xmlns:r="http://schemas.openxmlformats.org/officeDocument/2006/relationships" r:id=""/>
          <a:extLst>
            <a:ext uri="{FF2B5EF4-FFF2-40B4-BE49-F238E27FC236}">
              <a16:creationId xmlns:a16="http://schemas.microsoft.com/office/drawing/2014/main" id="{5ABD2D2F-D2BA-40F7-ADBE-0B57608270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0" name="form1:dtCompetencias:4:imgDelete" descr="Consultar Detalle Competencia">
          <a:hlinkClick xmlns:r="http://schemas.openxmlformats.org/officeDocument/2006/relationships" r:id=""/>
          <a:extLst>
            <a:ext uri="{FF2B5EF4-FFF2-40B4-BE49-F238E27FC236}">
              <a16:creationId xmlns:a16="http://schemas.microsoft.com/office/drawing/2014/main" id="{24B45BE8-B685-4BAC-9F40-A82E788338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1" name="form1:dtCompetencias:5:imgDelete" descr="Consultar Detalle Competencia">
          <a:hlinkClick xmlns:r="http://schemas.openxmlformats.org/officeDocument/2006/relationships" r:id=""/>
          <a:extLst>
            <a:ext uri="{FF2B5EF4-FFF2-40B4-BE49-F238E27FC236}">
              <a16:creationId xmlns:a16="http://schemas.microsoft.com/office/drawing/2014/main" id="{8D9B3F72-2B4A-4B4D-BC5E-063147B393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2" name="form1:dtCompetencias:6:imgDelete" descr="Consultar Detalle Competencia">
          <a:hlinkClick xmlns:r="http://schemas.openxmlformats.org/officeDocument/2006/relationships" r:id=""/>
          <a:extLst>
            <a:ext uri="{FF2B5EF4-FFF2-40B4-BE49-F238E27FC236}">
              <a16:creationId xmlns:a16="http://schemas.microsoft.com/office/drawing/2014/main" id="{70A326A8-5036-4A1B-B2F6-AA727AAA69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223" name="form1:dtCompetencias:7:imgSearch" descr="Consultar Resultados Aprendizaje">
          <a:hlinkClick xmlns:r="http://schemas.openxmlformats.org/officeDocument/2006/relationships" r:id=""/>
          <a:extLst>
            <a:ext uri="{FF2B5EF4-FFF2-40B4-BE49-F238E27FC236}">
              <a16:creationId xmlns:a16="http://schemas.microsoft.com/office/drawing/2014/main" id="{61A03A02-BEEF-4E8A-BF48-C494103D5C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4" name="form1:dtCompetencias:0:imgDelete" descr="Consultar Detalle Competencia">
          <a:hlinkClick xmlns:r="http://schemas.openxmlformats.org/officeDocument/2006/relationships" r:id=""/>
          <a:extLst>
            <a:ext uri="{FF2B5EF4-FFF2-40B4-BE49-F238E27FC236}">
              <a16:creationId xmlns:a16="http://schemas.microsoft.com/office/drawing/2014/main" id="{CF1FB06F-B680-48F0-B2CE-61EB9E8AC0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5" name="form1:dtCompetencias:1:imgDelete" descr="Consultar Detalle Competencia">
          <a:hlinkClick xmlns:r="http://schemas.openxmlformats.org/officeDocument/2006/relationships" r:id=""/>
          <a:extLst>
            <a:ext uri="{FF2B5EF4-FFF2-40B4-BE49-F238E27FC236}">
              <a16:creationId xmlns:a16="http://schemas.microsoft.com/office/drawing/2014/main" id="{44944C3A-E5D1-4CF5-930C-3A34235201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6" name="form1:dtCompetencias:2:imgDelete" descr="Consultar Detalle Competencia">
          <a:hlinkClick xmlns:r="http://schemas.openxmlformats.org/officeDocument/2006/relationships" r:id=""/>
          <a:extLst>
            <a:ext uri="{FF2B5EF4-FFF2-40B4-BE49-F238E27FC236}">
              <a16:creationId xmlns:a16="http://schemas.microsoft.com/office/drawing/2014/main" id="{756F016C-F298-46D2-8A2E-458EA16E70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7" name="form1:dtCompetencias:3:imgDelete" descr="Consultar Detalle Competencia">
          <a:hlinkClick xmlns:r="http://schemas.openxmlformats.org/officeDocument/2006/relationships" r:id=""/>
          <a:extLst>
            <a:ext uri="{FF2B5EF4-FFF2-40B4-BE49-F238E27FC236}">
              <a16:creationId xmlns:a16="http://schemas.microsoft.com/office/drawing/2014/main" id="{49D23874-7DE3-4CD3-9678-809A9A30A8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8" name="form1:dtCompetencias:4:imgDelete" descr="Consultar Detalle Competencia">
          <a:hlinkClick xmlns:r="http://schemas.openxmlformats.org/officeDocument/2006/relationships" r:id=""/>
          <a:extLst>
            <a:ext uri="{FF2B5EF4-FFF2-40B4-BE49-F238E27FC236}">
              <a16:creationId xmlns:a16="http://schemas.microsoft.com/office/drawing/2014/main" id="{0608DB18-6045-4191-BC1E-91482F2E63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29" name="form1:dtCompetencias:5:imgDelete" descr="Consultar Detalle Competencia">
          <a:hlinkClick xmlns:r="http://schemas.openxmlformats.org/officeDocument/2006/relationships" r:id=""/>
          <a:extLst>
            <a:ext uri="{FF2B5EF4-FFF2-40B4-BE49-F238E27FC236}">
              <a16:creationId xmlns:a16="http://schemas.microsoft.com/office/drawing/2014/main" id="{7A392BAD-B3C7-4722-A14C-7770EF47A0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0" name="form1:dtCompetencias:6:imgDelete" descr="Consultar Detalle Competencia">
          <a:hlinkClick xmlns:r="http://schemas.openxmlformats.org/officeDocument/2006/relationships" r:id=""/>
          <a:extLst>
            <a:ext uri="{FF2B5EF4-FFF2-40B4-BE49-F238E27FC236}">
              <a16:creationId xmlns:a16="http://schemas.microsoft.com/office/drawing/2014/main" id="{DBE6950B-CFE3-412F-83F2-BBC00F96BA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1" name="form1:dtCompetencias:7:imgDelete" descr="Consultar Detalle Competencia">
          <a:hlinkClick xmlns:r="http://schemas.openxmlformats.org/officeDocument/2006/relationships" r:id=""/>
          <a:extLst>
            <a:ext uri="{FF2B5EF4-FFF2-40B4-BE49-F238E27FC236}">
              <a16:creationId xmlns:a16="http://schemas.microsoft.com/office/drawing/2014/main" id="{42A6A685-32E8-4BA9-8CA7-868F07AFC8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2" name="form1:dtCompetencias:0:imgDelete" descr="Consultar Detalle Competencia">
          <a:hlinkClick xmlns:r="http://schemas.openxmlformats.org/officeDocument/2006/relationships" r:id=""/>
          <a:extLst>
            <a:ext uri="{FF2B5EF4-FFF2-40B4-BE49-F238E27FC236}">
              <a16:creationId xmlns:a16="http://schemas.microsoft.com/office/drawing/2014/main" id="{496CBA1A-3056-4DF4-ABAE-722C1D05FD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3" name="form1:dtCompetencias:1:imgDelete" descr="Consultar Detalle Competencia">
          <a:hlinkClick xmlns:r="http://schemas.openxmlformats.org/officeDocument/2006/relationships" r:id=""/>
          <a:extLst>
            <a:ext uri="{FF2B5EF4-FFF2-40B4-BE49-F238E27FC236}">
              <a16:creationId xmlns:a16="http://schemas.microsoft.com/office/drawing/2014/main" id="{316A0AC4-D49A-4718-B376-85BF3692A8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4" name="form1:dtCompetencias:2:imgDelete" descr="Consultar Detalle Competencia">
          <a:hlinkClick xmlns:r="http://schemas.openxmlformats.org/officeDocument/2006/relationships" r:id=""/>
          <a:extLst>
            <a:ext uri="{FF2B5EF4-FFF2-40B4-BE49-F238E27FC236}">
              <a16:creationId xmlns:a16="http://schemas.microsoft.com/office/drawing/2014/main" id="{DFCC0AB0-8F2A-4D1A-864B-9DFC1EF2E7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5" name="form1:dtCompetencias:3:imgDelete" descr="Consultar Detalle Competencia">
          <a:hlinkClick xmlns:r="http://schemas.openxmlformats.org/officeDocument/2006/relationships" r:id=""/>
          <a:extLst>
            <a:ext uri="{FF2B5EF4-FFF2-40B4-BE49-F238E27FC236}">
              <a16:creationId xmlns:a16="http://schemas.microsoft.com/office/drawing/2014/main" id="{48C67BBC-C13C-4ED3-A28C-BD92A0B20C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236" name="form1:dtCompetencias:4:imgSearch" descr="Consultar Resultados Aprendizaje">
          <a:hlinkClick xmlns:r="http://schemas.openxmlformats.org/officeDocument/2006/relationships" r:id=""/>
          <a:extLst>
            <a:ext uri="{FF2B5EF4-FFF2-40B4-BE49-F238E27FC236}">
              <a16:creationId xmlns:a16="http://schemas.microsoft.com/office/drawing/2014/main" id="{88FD88D9-868A-410D-8960-F368DC39F1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7" name="form1:dtCompetencias:0:imgDelete" descr="Consultar Detalle Competencia">
          <a:hlinkClick xmlns:r="http://schemas.openxmlformats.org/officeDocument/2006/relationships" r:id=""/>
          <a:extLst>
            <a:ext uri="{FF2B5EF4-FFF2-40B4-BE49-F238E27FC236}">
              <a16:creationId xmlns:a16="http://schemas.microsoft.com/office/drawing/2014/main" id="{10525B81-D36B-4B0B-BB7E-9727A0E968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8" name="form1:dtCompetencias:1:imgDelete" descr="Consultar Detalle Competencia">
          <a:hlinkClick xmlns:r="http://schemas.openxmlformats.org/officeDocument/2006/relationships" r:id=""/>
          <a:extLst>
            <a:ext uri="{FF2B5EF4-FFF2-40B4-BE49-F238E27FC236}">
              <a16:creationId xmlns:a16="http://schemas.microsoft.com/office/drawing/2014/main" id="{8AFF3B49-C450-4A6D-809C-DC9586D059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39" name="form1:dtCompetencias:2:imgDelete" descr="Consultar Detalle Competencia">
          <a:hlinkClick xmlns:r="http://schemas.openxmlformats.org/officeDocument/2006/relationships" r:id=""/>
          <a:extLst>
            <a:ext uri="{FF2B5EF4-FFF2-40B4-BE49-F238E27FC236}">
              <a16:creationId xmlns:a16="http://schemas.microsoft.com/office/drawing/2014/main" id="{0C35D490-2308-43B6-9B69-88750D725B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0" name="form1:dtCompetencias:3:imgDelete" descr="Consultar Detalle Competencia">
          <a:hlinkClick xmlns:r="http://schemas.openxmlformats.org/officeDocument/2006/relationships" r:id=""/>
          <a:extLst>
            <a:ext uri="{FF2B5EF4-FFF2-40B4-BE49-F238E27FC236}">
              <a16:creationId xmlns:a16="http://schemas.microsoft.com/office/drawing/2014/main" id="{839F8B88-9BFF-4243-A965-ED7418E2BC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1" name="form1:dtCompetencias:4:imgDelete" descr="Consultar Detalle Competencia">
          <a:hlinkClick xmlns:r="http://schemas.openxmlformats.org/officeDocument/2006/relationships" r:id=""/>
          <a:extLst>
            <a:ext uri="{FF2B5EF4-FFF2-40B4-BE49-F238E27FC236}">
              <a16:creationId xmlns:a16="http://schemas.microsoft.com/office/drawing/2014/main" id="{A5ACE728-7D43-432B-9E57-84AEC41908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2" name="form1:dtCompetencias:5:imgDelete" descr="Consultar Detalle Competencia">
          <a:hlinkClick xmlns:r="http://schemas.openxmlformats.org/officeDocument/2006/relationships" r:id=""/>
          <a:extLst>
            <a:ext uri="{FF2B5EF4-FFF2-40B4-BE49-F238E27FC236}">
              <a16:creationId xmlns:a16="http://schemas.microsoft.com/office/drawing/2014/main" id="{C0F0C131-E56D-41C3-B02E-ED6ED63EDD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3" name="form1:dtCompetencias:6:imgDelete" descr="Consultar Detalle Competencia">
          <a:hlinkClick xmlns:r="http://schemas.openxmlformats.org/officeDocument/2006/relationships" r:id=""/>
          <a:extLst>
            <a:ext uri="{FF2B5EF4-FFF2-40B4-BE49-F238E27FC236}">
              <a16:creationId xmlns:a16="http://schemas.microsoft.com/office/drawing/2014/main" id="{676830F0-49DE-438A-A488-7245A72F1E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4" name="form1:dtCompetencias:7:imgDelete" descr="Consultar Detalle Competencia">
          <a:hlinkClick xmlns:r="http://schemas.openxmlformats.org/officeDocument/2006/relationships" r:id=""/>
          <a:extLst>
            <a:ext uri="{FF2B5EF4-FFF2-40B4-BE49-F238E27FC236}">
              <a16:creationId xmlns:a16="http://schemas.microsoft.com/office/drawing/2014/main" id="{6B638B95-D13F-47AD-AF6C-B34EAB9BA0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5" name="form1:dtCompetencias:8:imgDelete" descr="Consultar Detalle Competencia">
          <a:hlinkClick xmlns:r="http://schemas.openxmlformats.org/officeDocument/2006/relationships" r:id=""/>
          <a:extLst>
            <a:ext uri="{FF2B5EF4-FFF2-40B4-BE49-F238E27FC236}">
              <a16:creationId xmlns:a16="http://schemas.microsoft.com/office/drawing/2014/main" id="{16A83E2A-7AB1-4E4B-8CBA-1D6178E917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6" name="form1:dtCompetencias:0:imgDelete" descr="Consultar Detalle Competencia">
          <a:hlinkClick xmlns:r="http://schemas.openxmlformats.org/officeDocument/2006/relationships" r:id=""/>
          <a:extLst>
            <a:ext uri="{FF2B5EF4-FFF2-40B4-BE49-F238E27FC236}">
              <a16:creationId xmlns:a16="http://schemas.microsoft.com/office/drawing/2014/main" id="{50EE7CFF-FF09-4702-B8AD-7747F39618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7" name="form1:dtCompetencias:1:imgDelete" descr="Consultar Detalle Competencia">
          <a:hlinkClick xmlns:r="http://schemas.openxmlformats.org/officeDocument/2006/relationships" r:id=""/>
          <a:extLst>
            <a:ext uri="{FF2B5EF4-FFF2-40B4-BE49-F238E27FC236}">
              <a16:creationId xmlns:a16="http://schemas.microsoft.com/office/drawing/2014/main" id="{8E0BC8A0-2FA1-4BB4-B90B-CCF927E62C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8" name="form1:dtCompetencias:2:imgDelete" descr="Consultar Detalle Competencia">
          <a:hlinkClick xmlns:r="http://schemas.openxmlformats.org/officeDocument/2006/relationships" r:id=""/>
          <a:extLst>
            <a:ext uri="{FF2B5EF4-FFF2-40B4-BE49-F238E27FC236}">
              <a16:creationId xmlns:a16="http://schemas.microsoft.com/office/drawing/2014/main" id="{113614AE-723E-4070-9145-6A70B8BDAE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49" name="form1:dtCompetencias:3:imgDelete" descr="Consultar Detalle Competencia">
          <a:hlinkClick xmlns:r="http://schemas.openxmlformats.org/officeDocument/2006/relationships" r:id=""/>
          <a:extLst>
            <a:ext uri="{FF2B5EF4-FFF2-40B4-BE49-F238E27FC236}">
              <a16:creationId xmlns:a16="http://schemas.microsoft.com/office/drawing/2014/main" id="{8DA8ADB8-73F2-4D0A-A7FE-4B4A0D6284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0" name="form1:dtCompetencias:4:imgDelete" descr="Consultar Detalle Competencia">
          <a:hlinkClick xmlns:r="http://schemas.openxmlformats.org/officeDocument/2006/relationships" r:id=""/>
          <a:extLst>
            <a:ext uri="{FF2B5EF4-FFF2-40B4-BE49-F238E27FC236}">
              <a16:creationId xmlns:a16="http://schemas.microsoft.com/office/drawing/2014/main" id="{F033355A-514E-47A1-8E43-2DAEC8D26C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1" name="form1:dtCompetencias:5:imgDelete" descr="Consultar Detalle Competencia">
          <a:hlinkClick xmlns:r="http://schemas.openxmlformats.org/officeDocument/2006/relationships" r:id=""/>
          <a:extLst>
            <a:ext uri="{FF2B5EF4-FFF2-40B4-BE49-F238E27FC236}">
              <a16:creationId xmlns:a16="http://schemas.microsoft.com/office/drawing/2014/main" id="{A708973E-91B1-4B63-B40C-2B10D1ADC5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2" name="form1:dtCompetencias:6:imgDelete" descr="Consultar Detalle Competencia">
          <a:hlinkClick xmlns:r="http://schemas.openxmlformats.org/officeDocument/2006/relationships" r:id=""/>
          <a:extLst>
            <a:ext uri="{FF2B5EF4-FFF2-40B4-BE49-F238E27FC236}">
              <a16:creationId xmlns:a16="http://schemas.microsoft.com/office/drawing/2014/main" id="{774E3786-D120-4721-87D4-DB8695817A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3" name="form1:dtCompetencias:7:imgDelete" descr="Consultar Detalle Competencia">
          <a:hlinkClick xmlns:r="http://schemas.openxmlformats.org/officeDocument/2006/relationships" r:id=""/>
          <a:extLst>
            <a:ext uri="{FF2B5EF4-FFF2-40B4-BE49-F238E27FC236}">
              <a16:creationId xmlns:a16="http://schemas.microsoft.com/office/drawing/2014/main" id="{5B16DDA0-EBD5-481E-8E49-605C2734C7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4" name="form1:dtCompetencias:8:imgDelete" descr="Consultar Detalle Competencia">
          <a:hlinkClick xmlns:r="http://schemas.openxmlformats.org/officeDocument/2006/relationships" r:id=""/>
          <a:extLst>
            <a:ext uri="{FF2B5EF4-FFF2-40B4-BE49-F238E27FC236}">
              <a16:creationId xmlns:a16="http://schemas.microsoft.com/office/drawing/2014/main" id="{BDB909A1-CAAA-4A88-A967-14D028D89D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5" name="form1:dtCompetencias:10:imgDelete" descr="Consultar Detalle Competencia">
          <a:hlinkClick xmlns:r="http://schemas.openxmlformats.org/officeDocument/2006/relationships" r:id=""/>
          <a:extLst>
            <a:ext uri="{FF2B5EF4-FFF2-40B4-BE49-F238E27FC236}">
              <a16:creationId xmlns:a16="http://schemas.microsoft.com/office/drawing/2014/main" id="{25FC41CD-AC74-4D35-A79A-A1AC727198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6" name="form1:dtCompetencias:11:imgDelete" descr="Consultar Detalle Competencia">
          <a:hlinkClick xmlns:r="http://schemas.openxmlformats.org/officeDocument/2006/relationships" r:id=""/>
          <a:extLst>
            <a:ext uri="{FF2B5EF4-FFF2-40B4-BE49-F238E27FC236}">
              <a16:creationId xmlns:a16="http://schemas.microsoft.com/office/drawing/2014/main" id="{AD372948-CA61-4DFD-99F5-FF5B92E5EE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257" name="form1:dtCompetencias:12:imgSearch" descr="Consultar Resultados Aprendizaje">
          <a:hlinkClick xmlns:r="http://schemas.openxmlformats.org/officeDocument/2006/relationships" r:id=""/>
          <a:extLst>
            <a:ext uri="{FF2B5EF4-FFF2-40B4-BE49-F238E27FC236}">
              <a16:creationId xmlns:a16="http://schemas.microsoft.com/office/drawing/2014/main" id="{C0E10744-A00B-4585-884B-70B6F37341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8" name="form1:dtCompetencias:0:imgDelete" descr="Consultar Detalle Competencia">
          <a:hlinkClick xmlns:r="http://schemas.openxmlformats.org/officeDocument/2006/relationships" r:id=""/>
          <a:extLst>
            <a:ext uri="{FF2B5EF4-FFF2-40B4-BE49-F238E27FC236}">
              <a16:creationId xmlns:a16="http://schemas.microsoft.com/office/drawing/2014/main" id="{50CB7111-A0D9-49D5-896A-1D305507EF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59" name="form1:dtCompetencias:1:imgDelete" descr="Consultar Detalle Competencia">
          <a:hlinkClick xmlns:r="http://schemas.openxmlformats.org/officeDocument/2006/relationships" r:id=""/>
          <a:extLst>
            <a:ext uri="{FF2B5EF4-FFF2-40B4-BE49-F238E27FC236}">
              <a16:creationId xmlns:a16="http://schemas.microsoft.com/office/drawing/2014/main" id="{9AB446C8-728C-4387-9599-3FBF2046F0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0" name="form1:dtCompetencias:2:imgDelete" descr="Consultar Detalle Competencia">
          <a:hlinkClick xmlns:r="http://schemas.openxmlformats.org/officeDocument/2006/relationships" r:id=""/>
          <a:extLst>
            <a:ext uri="{FF2B5EF4-FFF2-40B4-BE49-F238E27FC236}">
              <a16:creationId xmlns:a16="http://schemas.microsoft.com/office/drawing/2014/main" id="{F69E89BC-F507-4F21-ABE7-2CBB3C2CC8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1" name="form1:dtCompetencias:0:imgDelete" descr="Consultar Detalle Competencia">
          <a:hlinkClick xmlns:r="http://schemas.openxmlformats.org/officeDocument/2006/relationships" r:id=""/>
          <a:extLst>
            <a:ext uri="{FF2B5EF4-FFF2-40B4-BE49-F238E27FC236}">
              <a16:creationId xmlns:a16="http://schemas.microsoft.com/office/drawing/2014/main" id="{17D6021F-83AC-457A-B218-D2F4FE0DDC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2" name="form1:dtCompetencias:1:imgDelete" descr="Consultar Detalle Competencia">
          <a:hlinkClick xmlns:r="http://schemas.openxmlformats.org/officeDocument/2006/relationships" r:id=""/>
          <a:extLst>
            <a:ext uri="{FF2B5EF4-FFF2-40B4-BE49-F238E27FC236}">
              <a16:creationId xmlns:a16="http://schemas.microsoft.com/office/drawing/2014/main" id="{357A0814-001B-4ABD-AB57-8299942E7D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3" name="form1:dtCompetencias:2:imgDelete" descr="Consultar Detalle Competencia">
          <a:hlinkClick xmlns:r="http://schemas.openxmlformats.org/officeDocument/2006/relationships" r:id=""/>
          <a:extLst>
            <a:ext uri="{FF2B5EF4-FFF2-40B4-BE49-F238E27FC236}">
              <a16:creationId xmlns:a16="http://schemas.microsoft.com/office/drawing/2014/main" id="{6718F159-4385-4BD3-AE98-E3C051C1BC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4" name="form1:dtCompetencias:3:imgDelete" descr="Consultar Detalle Competencia">
          <a:hlinkClick xmlns:r="http://schemas.openxmlformats.org/officeDocument/2006/relationships" r:id=""/>
          <a:extLst>
            <a:ext uri="{FF2B5EF4-FFF2-40B4-BE49-F238E27FC236}">
              <a16:creationId xmlns:a16="http://schemas.microsoft.com/office/drawing/2014/main" id="{9E8FF992-A1D2-4E34-8046-89295F6AC3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5" name="form1:dtCompetencias:4:imgDelete" descr="Consultar Detalle Competencia">
          <a:hlinkClick xmlns:r="http://schemas.openxmlformats.org/officeDocument/2006/relationships" r:id=""/>
          <a:extLst>
            <a:ext uri="{FF2B5EF4-FFF2-40B4-BE49-F238E27FC236}">
              <a16:creationId xmlns:a16="http://schemas.microsoft.com/office/drawing/2014/main" id="{CFD7D0AE-6EAF-428A-A0EB-4D2F9C5FDA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6" name="form1:dtCompetencias:5:imgDelete" descr="Consultar Detalle Competencia">
          <a:hlinkClick xmlns:r="http://schemas.openxmlformats.org/officeDocument/2006/relationships" r:id=""/>
          <a:extLst>
            <a:ext uri="{FF2B5EF4-FFF2-40B4-BE49-F238E27FC236}">
              <a16:creationId xmlns:a16="http://schemas.microsoft.com/office/drawing/2014/main" id="{B70FE741-9D07-4269-AEEA-951F8C777B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7" name="form1:dtCompetencias:0:imgDelete" descr="Consultar Detalle Competencia">
          <a:hlinkClick xmlns:r="http://schemas.openxmlformats.org/officeDocument/2006/relationships" r:id=""/>
          <a:extLst>
            <a:ext uri="{FF2B5EF4-FFF2-40B4-BE49-F238E27FC236}">
              <a16:creationId xmlns:a16="http://schemas.microsoft.com/office/drawing/2014/main" id="{00EAA455-3F84-4947-A2A7-379307B93C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8" name="form1:dtCompetencias:1:imgDelete" descr="Consultar Detalle Competencia">
          <a:hlinkClick xmlns:r="http://schemas.openxmlformats.org/officeDocument/2006/relationships" r:id=""/>
          <a:extLst>
            <a:ext uri="{FF2B5EF4-FFF2-40B4-BE49-F238E27FC236}">
              <a16:creationId xmlns:a16="http://schemas.microsoft.com/office/drawing/2014/main" id="{C18699BF-2469-4E76-80DC-65D1EB13F1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69" name="form1:dtCompetencias:2:imgDelete" descr="Consultar Detalle Competencia">
          <a:hlinkClick xmlns:r="http://schemas.openxmlformats.org/officeDocument/2006/relationships" r:id=""/>
          <a:extLst>
            <a:ext uri="{FF2B5EF4-FFF2-40B4-BE49-F238E27FC236}">
              <a16:creationId xmlns:a16="http://schemas.microsoft.com/office/drawing/2014/main" id="{EB173F4C-4C46-449D-8EA3-D187C4B5B5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0" name="form1:dtCompetencias:3:imgDelete" descr="Consultar Detalle Competencia">
          <a:hlinkClick xmlns:r="http://schemas.openxmlformats.org/officeDocument/2006/relationships" r:id=""/>
          <a:extLst>
            <a:ext uri="{FF2B5EF4-FFF2-40B4-BE49-F238E27FC236}">
              <a16:creationId xmlns:a16="http://schemas.microsoft.com/office/drawing/2014/main" id="{CD722A60-7023-486B-B09C-86CFC56DCA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1" name="form1:dtCompetencias:4:imgDelete" descr="Consultar Detalle Competencia">
          <a:hlinkClick xmlns:r="http://schemas.openxmlformats.org/officeDocument/2006/relationships" r:id=""/>
          <a:extLst>
            <a:ext uri="{FF2B5EF4-FFF2-40B4-BE49-F238E27FC236}">
              <a16:creationId xmlns:a16="http://schemas.microsoft.com/office/drawing/2014/main" id="{865C1794-4113-4089-9D91-548471D22B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2" name="form1:dtCompetencias:5:imgDelete" descr="Consultar Detalle Competencia">
          <a:hlinkClick xmlns:r="http://schemas.openxmlformats.org/officeDocument/2006/relationships" r:id=""/>
          <a:extLst>
            <a:ext uri="{FF2B5EF4-FFF2-40B4-BE49-F238E27FC236}">
              <a16:creationId xmlns:a16="http://schemas.microsoft.com/office/drawing/2014/main" id="{9D5DBB13-2299-439A-B905-E2ABDA2080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3" name="form1:dtCompetencias:6:imgDelete" descr="Consultar Detalle Competencia">
          <a:hlinkClick xmlns:r="http://schemas.openxmlformats.org/officeDocument/2006/relationships" r:id=""/>
          <a:extLst>
            <a:ext uri="{FF2B5EF4-FFF2-40B4-BE49-F238E27FC236}">
              <a16:creationId xmlns:a16="http://schemas.microsoft.com/office/drawing/2014/main" id="{DF36B5CD-B72C-416A-B943-CC4BAC1216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274" name="form1:dtCompetencias:7:imgSearch" descr="Consultar Resultados Aprendizaje">
          <a:hlinkClick xmlns:r="http://schemas.openxmlformats.org/officeDocument/2006/relationships" r:id=""/>
          <a:extLst>
            <a:ext uri="{FF2B5EF4-FFF2-40B4-BE49-F238E27FC236}">
              <a16:creationId xmlns:a16="http://schemas.microsoft.com/office/drawing/2014/main" id="{ACAE7225-1F8D-422B-B9E7-F0C7C1EF40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5" name="form1:dtCompetencias:0:imgDelete" descr="Consultar Detalle Competencia">
          <a:hlinkClick xmlns:r="http://schemas.openxmlformats.org/officeDocument/2006/relationships" r:id=""/>
          <a:extLst>
            <a:ext uri="{FF2B5EF4-FFF2-40B4-BE49-F238E27FC236}">
              <a16:creationId xmlns:a16="http://schemas.microsoft.com/office/drawing/2014/main" id="{3779B959-039B-4D5A-A700-D10D625F25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6" name="form1:dtCompetencias:1:imgDelete" descr="Consultar Detalle Competencia">
          <a:hlinkClick xmlns:r="http://schemas.openxmlformats.org/officeDocument/2006/relationships" r:id=""/>
          <a:extLst>
            <a:ext uri="{FF2B5EF4-FFF2-40B4-BE49-F238E27FC236}">
              <a16:creationId xmlns:a16="http://schemas.microsoft.com/office/drawing/2014/main" id="{FDAE7FB7-50EF-463E-9DD1-EDFCD831FC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7" name="form1:dtCompetencias:2:imgDelete" descr="Consultar Detalle Competencia">
          <a:hlinkClick xmlns:r="http://schemas.openxmlformats.org/officeDocument/2006/relationships" r:id=""/>
          <a:extLst>
            <a:ext uri="{FF2B5EF4-FFF2-40B4-BE49-F238E27FC236}">
              <a16:creationId xmlns:a16="http://schemas.microsoft.com/office/drawing/2014/main" id="{A1E310AD-2C1D-4089-8FBB-003263E44F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8" name="form1:dtCompetencias:3:imgDelete" descr="Consultar Detalle Competencia">
          <a:hlinkClick xmlns:r="http://schemas.openxmlformats.org/officeDocument/2006/relationships" r:id=""/>
          <a:extLst>
            <a:ext uri="{FF2B5EF4-FFF2-40B4-BE49-F238E27FC236}">
              <a16:creationId xmlns:a16="http://schemas.microsoft.com/office/drawing/2014/main" id="{CB47953D-C357-40F2-8B60-F2413297CD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79" name="form1:dtCompetencias:4:imgDelete" descr="Consultar Detalle Competencia">
          <a:hlinkClick xmlns:r="http://schemas.openxmlformats.org/officeDocument/2006/relationships" r:id=""/>
          <a:extLst>
            <a:ext uri="{FF2B5EF4-FFF2-40B4-BE49-F238E27FC236}">
              <a16:creationId xmlns:a16="http://schemas.microsoft.com/office/drawing/2014/main" id="{0FF702F0-F89A-49E8-9454-9ACAC6E86E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0" name="form1:dtCompetencias:5:imgDelete" descr="Consultar Detalle Competencia">
          <a:hlinkClick xmlns:r="http://schemas.openxmlformats.org/officeDocument/2006/relationships" r:id=""/>
          <a:extLst>
            <a:ext uri="{FF2B5EF4-FFF2-40B4-BE49-F238E27FC236}">
              <a16:creationId xmlns:a16="http://schemas.microsoft.com/office/drawing/2014/main" id="{9A38EE11-FFB0-45C0-9B26-9B3FC6D6A3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1" name="form1:dtCompetencias:6:imgDelete" descr="Consultar Detalle Competencia">
          <a:hlinkClick xmlns:r="http://schemas.openxmlformats.org/officeDocument/2006/relationships" r:id=""/>
          <a:extLst>
            <a:ext uri="{FF2B5EF4-FFF2-40B4-BE49-F238E27FC236}">
              <a16:creationId xmlns:a16="http://schemas.microsoft.com/office/drawing/2014/main" id="{2952528F-9FA8-4546-A658-E82C2BBF94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2" name="form1:dtCompetencias:7:imgDelete" descr="Consultar Detalle Competencia">
          <a:hlinkClick xmlns:r="http://schemas.openxmlformats.org/officeDocument/2006/relationships" r:id=""/>
          <a:extLst>
            <a:ext uri="{FF2B5EF4-FFF2-40B4-BE49-F238E27FC236}">
              <a16:creationId xmlns:a16="http://schemas.microsoft.com/office/drawing/2014/main" id="{7239E6BF-E6C3-4E90-8D74-69D62D094D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3" name="form1:dtCompetencias:0:imgDelete" descr="Consultar Detalle Competencia">
          <a:hlinkClick xmlns:r="http://schemas.openxmlformats.org/officeDocument/2006/relationships" r:id=""/>
          <a:extLst>
            <a:ext uri="{FF2B5EF4-FFF2-40B4-BE49-F238E27FC236}">
              <a16:creationId xmlns:a16="http://schemas.microsoft.com/office/drawing/2014/main" id="{761E5349-62EF-4CE7-B914-C4641705EC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4" name="form1:dtCompetencias:1:imgDelete" descr="Consultar Detalle Competencia">
          <a:hlinkClick xmlns:r="http://schemas.openxmlformats.org/officeDocument/2006/relationships" r:id=""/>
          <a:extLst>
            <a:ext uri="{FF2B5EF4-FFF2-40B4-BE49-F238E27FC236}">
              <a16:creationId xmlns:a16="http://schemas.microsoft.com/office/drawing/2014/main" id="{8BB79B67-BA03-4720-9FF5-199B37EC04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5" name="form1:dtCompetencias:2:imgDelete" descr="Consultar Detalle Competencia">
          <a:hlinkClick xmlns:r="http://schemas.openxmlformats.org/officeDocument/2006/relationships" r:id=""/>
          <a:extLst>
            <a:ext uri="{FF2B5EF4-FFF2-40B4-BE49-F238E27FC236}">
              <a16:creationId xmlns:a16="http://schemas.microsoft.com/office/drawing/2014/main" id="{F9A199A8-0CD7-4910-BB64-02CAFEC0BA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6" name="form1:dtCompetencias:3:imgDelete" descr="Consultar Detalle Competencia">
          <a:hlinkClick xmlns:r="http://schemas.openxmlformats.org/officeDocument/2006/relationships" r:id=""/>
          <a:extLst>
            <a:ext uri="{FF2B5EF4-FFF2-40B4-BE49-F238E27FC236}">
              <a16:creationId xmlns:a16="http://schemas.microsoft.com/office/drawing/2014/main" id="{33979E92-1601-4066-AA14-AF4C661370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287" name="form1:dtCompetencias:4:imgSearch" descr="Consultar Resultados Aprendizaje">
          <a:hlinkClick xmlns:r="http://schemas.openxmlformats.org/officeDocument/2006/relationships" r:id=""/>
          <a:extLst>
            <a:ext uri="{FF2B5EF4-FFF2-40B4-BE49-F238E27FC236}">
              <a16:creationId xmlns:a16="http://schemas.microsoft.com/office/drawing/2014/main" id="{9D17A19B-5664-434D-A25D-45ADC38C44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8" name="form1:dtCompetencias:0:imgDelete" descr="Consultar Detalle Competencia">
          <a:hlinkClick xmlns:r="http://schemas.openxmlformats.org/officeDocument/2006/relationships" r:id=""/>
          <a:extLst>
            <a:ext uri="{FF2B5EF4-FFF2-40B4-BE49-F238E27FC236}">
              <a16:creationId xmlns:a16="http://schemas.microsoft.com/office/drawing/2014/main" id="{C7F44864-F88F-4FF0-8BBE-4D97CDA019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89" name="form1:dtCompetencias:1:imgDelete" descr="Consultar Detalle Competencia">
          <a:hlinkClick xmlns:r="http://schemas.openxmlformats.org/officeDocument/2006/relationships" r:id=""/>
          <a:extLst>
            <a:ext uri="{FF2B5EF4-FFF2-40B4-BE49-F238E27FC236}">
              <a16:creationId xmlns:a16="http://schemas.microsoft.com/office/drawing/2014/main" id="{C5BBDC7C-A6B1-4490-A40F-E2338490D8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0" name="form1:dtCompetencias:2:imgDelete" descr="Consultar Detalle Competencia">
          <a:hlinkClick xmlns:r="http://schemas.openxmlformats.org/officeDocument/2006/relationships" r:id=""/>
          <a:extLst>
            <a:ext uri="{FF2B5EF4-FFF2-40B4-BE49-F238E27FC236}">
              <a16:creationId xmlns:a16="http://schemas.microsoft.com/office/drawing/2014/main" id="{724BEF45-B38A-4EDE-A610-88F4374B14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1" name="form1:dtCompetencias:3:imgDelete" descr="Consultar Detalle Competencia">
          <a:hlinkClick xmlns:r="http://schemas.openxmlformats.org/officeDocument/2006/relationships" r:id=""/>
          <a:extLst>
            <a:ext uri="{FF2B5EF4-FFF2-40B4-BE49-F238E27FC236}">
              <a16:creationId xmlns:a16="http://schemas.microsoft.com/office/drawing/2014/main" id="{C06B490A-2DCF-4AB5-8B52-F5E9EC0468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2" name="form1:dtCompetencias:4:imgDelete" descr="Consultar Detalle Competencia">
          <a:hlinkClick xmlns:r="http://schemas.openxmlformats.org/officeDocument/2006/relationships" r:id=""/>
          <a:extLst>
            <a:ext uri="{FF2B5EF4-FFF2-40B4-BE49-F238E27FC236}">
              <a16:creationId xmlns:a16="http://schemas.microsoft.com/office/drawing/2014/main" id="{8613DB89-3791-4965-91CB-281D5FE1E7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3" name="form1:dtCompetencias:5:imgDelete" descr="Consultar Detalle Competencia">
          <a:hlinkClick xmlns:r="http://schemas.openxmlformats.org/officeDocument/2006/relationships" r:id=""/>
          <a:extLst>
            <a:ext uri="{FF2B5EF4-FFF2-40B4-BE49-F238E27FC236}">
              <a16:creationId xmlns:a16="http://schemas.microsoft.com/office/drawing/2014/main" id="{29BD0483-48BB-4931-B422-846076B1E0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4" name="form1:dtCompetencias:6:imgDelete" descr="Consultar Detalle Competencia">
          <a:hlinkClick xmlns:r="http://schemas.openxmlformats.org/officeDocument/2006/relationships" r:id=""/>
          <a:extLst>
            <a:ext uri="{FF2B5EF4-FFF2-40B4-BE49-F238E27FC236}">
              <a16:creationId xmlns:a16="http://schemas.microsoft.com/office/drawing/2014/main" id="{0AC94737-5EF6-4211-8016-0E848C9071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5" name="form1:dtCompetencias:7:imgDelete" descr="Consultar Detalle Competencia">
          <a:hlinkClick xmlns:r="http://schemas.openxmlformats.org/officeDocument/2006/relationships" r:id=""/>
          <a:extLst>
            <a:ext uri="{FF2B5EF4-FFF2-40B4-BE49-F238E27FC236}">
              <a16:creationId xmlns:a16="http://schemas.microsoft.com/office/drawing/2014/main" id="{4DF6ABC7-F961-43A5-8254-F786213310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6" name="form1:dtCompetencias:8:imgDelete" descr="Consultar Detalle Competencia">
          <a:hlinkClick xmlns:r="http://schemas.openxmlformats.org/officeDocument/2006/relationships" r:id=""/>
          <a:extLst>
            <a:ext uri="{FF2B5EF4-FFF2-40B4-BE49-F238E27FC236}">
              <a16:creationId xmlns:a16="http://schemas.microsoft.com/office/drawing/2014/main" id="{08ADE7DA-47BD-423F-84E1-F143FA7271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7" name="form1:dtCompetencias:0:imgDelete" descr="Consultar Detalle Competencia">
          <a:hlinkClick xmlns:r="http://schemas.openxmlformats.org/officeDocument/2006/relationships" r:id=""/>
          <a:extLst>
            <a:ext uri="{FF2B5EF4-FFF2-40B4-BE49-F238E27FC236}">
              <a16:creationId xmlns:a16="http://schemas.microsoft.com/office/drawing/2014/main" id="{4D1EEBD6-55A4-4C9C-8C1C-86322C2C03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8" name="form1:dtCompetencias:1:imgDelete" descr="Consultar Detalle Competencia">
          <a:hlinkClick xmlns:r="http://schemas.openxmlformats.org/officeDocument/2006/relationships" r:id=""/>
          <a:extLst>
            <a:ext uri="{FF2B5EF4-FFF2-40B4-BE49-F238E27FC236}">
              <a16:creationId xmlns:a16="http://schemas.microsoft.com/office/drawing/2014/main" id="{7A294953-9475-476F-91A5-5F686AC27B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299" name="form1:dtCompetencias:2:imgDelete" descr="Consultar Detalle Competencia">
          <a:hlinkClick xmlns:r="http://schemas.openxmlformats.org/officeDocument/2006/relationships" r:id=""/>
          <a:extLst>
            <a:ext uri="{FF2B5EF4-FFF2-40B4-BE49-F238E27FC236}">
              <a16:creationId xmlns:a16="http://schemas.microsoft.com/office/drawing/2014/main" id="{BCF28A17-1DAA-4FC7-9D00-DE9D1B1FA8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0" name="form1:dtCompetencias:3:imgDelete" descr="Consultar Detalle Competencia">
          <a:hlinkClick xmlns:r="http://schemas.openxmlformats.org/officeDocument/2006/relationships" r:id=""/>
          <a:extLst>
            <a:ext uri="{FF2B5EF4-FFF2-40B4-BE49-F238E27FC236}">
              <a16:creationId xmlns:a16="http://schemas.microsoft.com/office/drawing/2014/main" id="{0FDBFDB3-9298-49AE-9579-27BA5A84A4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1" name="form1:dtCompetencias:4:imgDelete" descr="Consultar Detalle Competencia">
          <a:hlinkClick xmlns:r="http://schemas.openxmlformats.org/officeDocument/2006/relationships" r:id=""/>
          <a:extLst>
            <a:ext uri="{FF2B5EF4-FFF2-40B4-BE49-F238E27FC236}">
              <a16:creationId xmlns:a16="http://schemas.microsoft.com/office/drawing/2014/main" id="{833C20AF-0239-4A08-BC16-B357BF4A01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2" name="form1:dtCompetencias:5:imgDelete" descr="Consultar Detalle Competencia">
          <a:hlinkClick xmlns:r="http://schemas.openxmlformats.org/officeDocument/2006/relationships" r:id=""/>
          <a:extLst>
            <a:ext uri="{FF2B5EF4-FFF2-40B4-BE49-F238E27FC236}">
              <a16:creationId xmlns:a16="http://schemas.microsoft.com/office/drawing/2014/main" id="{141E24C2-F5D1-4925-BC26-6C437CE7AC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3" name="form1:dtCompetencias:6:imgDelete" descr="Consultar Detalle Competencia">
          <a:hlinkClick xmlns:r="http://schemas.openxmlformats.org/officeDocument/2006/relationships" r:id=""/>
          <a:extLst>
            <a:ext uri="{FF2B5EF4-FFF2-40B4-BE49-F238E27FC236}">
              <a16:creationId xmlns:a16="http://schemas.microsoft.com/office/drawing/2014/main" id="{9CA30719-E57C-4E92-B7B6-048FC6B9C5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4" name="form1:dtCompetencias:7:imgDelete" descr="Consultar Detalle Competencia">
          <a:hlinkClick xmlns:r="http://schemas.openxmlformats.org/officeDocument/2006/relationships" r:id=""/>
          <a:extLst>
            <a:ext uri="{FF2B5EF4-FFF2-40B4-BE49-F238E27FC236}">
              <a16:creationId xmlns:a16="http://schemas.microsoft.com/office/drawing/2014/main" id="{03559653-32C1-4B01-B999-8690DE4A3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5" name="form1:dtCompetencias:8:imgDelete" descr="Consultar Detalle Competencia">
          <a:hlinkClick xmlns:r="http://schemas.openxmlformats.org/officeDocument/2006/relationships" r:id=""/>
          <a:extLst>
            <a:ext uri="{FF2B5EF4-FFF2-40B4-BE49-F238E27FC236}">
              <a16:creationId xmlns:a16="http://schemas.microsoft.com/office/drawing/2014/main" id="{8E9BA5AD-9DFE-4C69-834F-D3A012EBBD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6" name="form1:dtCompetencias:10:imgDelete" descr="Consultar Detalle Competencia">
          <a:hlinkClick xmlns:r="http://schemas.openxmlformats.org/officeDocument/2006/relationships" r:id=""/>
          <a:extLst>
            <a:ext uri="{FF2B5EF4-FFF2-40B4-BE49-F238E27FC236}">
              <a16:creationId xmlns:a16="http://schemas.microsoft.com/office/drawing/2014/main" id="{08D8C39F-9A00-4653-8BA9-05C8A6FA94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7" name="form1:dtCompetencias:11:imgDelete" descr="Consultar Detalle Competencia">
          <a:hlinkClick xmlns:r="http://schemas.openxmlformats.org/officeDocument/2006/relationships" r:id=""/>
          <a:extLst>
            <a:ext uri="{FF2B5EF4-FFF2-40B4-BE49-F238E27FC236}">
              <a16:creationId xmlns:a16="http://schemas.microsoft.com/office/drawing/2014/main" id="{23E033AE-AFC1-40B0-AC73-095B0B2F16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08" name="form1:dtCompetencias:12:imgSearch" descr="Consultar Resultados Aprendizaje">
          <a:hlinkClick xmlns:r="http://schemas.openxmlformats.org/officeDocument/2006/relationships" r:id=""/>
          <a:extLst>
            <a:ext uri="{FF2B5EF4-FFF2-40B4-BE49-F238E27FC236}">
              <a16:creationId xmlns:a16="http://schemas.microsoft.com/office/drawing/2014/main" id="{914B50CB-425F-4C70-A1BD-C1DA7FDA98F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09" name="form1:dtCompetencias:0:imgDelete" descr="Consultar Detalle Competencia">
          <a:hlinkClick xmlns:r="http://schemas.openxmlformats.org/officeDocument/2006/relationships" r:id=""/>
          <a:extLst>
            <a:ext uri="{FF2B5EF4-FFF2-40B4-BE49-F238E27FC236}">
              <a16:creationId xmlns:a16="http://schemas.microsoft.com/office/drawing/2014/main" id="{DBF6A7C5-E388-4CB8-A78C-D3C680BAFC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0" name="form1:dtCompetencias:1:imgDelete" descr="Consultar Detalle Competencia">
          <a:hlinkClick xmlns:r="http://schemas.openxmlformats.org/officeDocument/2006/relationships" r:id=""/>
          <a:extLst>
            <a:ext uri="{FF2B5EF4-FFF2-40B4-BE49-F238E27FC236}">
              <a16:creationId xmlns:a16="http://schemas.microsoft.com/office/drawing/2014/main" id="{2091DC99-6A85-45D7-A438-2E14A17CD2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1" name="form1:dtCompetencias:2:imgDelete" descr="Consultar Detalle Competencia">
          <a:hlinkClick xmlns:r="http://schemas.openxmlformats.org/officeDocument/2006/relationships" r:id=""/>
          <a:extLst>
            <a:ext uri="{FF2B5EF4-FFF2-40B4-BE49-F238E27FC236}">
              <a16:creationId xmlns:a16="http://schemas.microsoft.com/office/drawing/2014/main" id="{E1AB97DA-27E7-4786-9815-C4E9E0DE69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2" name="form1:dtCompetencias:0:imgDelete" descr="Consultar Detalle Competencia">
          <a:hlinkClick xmlns:r="http://schemas.openxmlformats.org/officeDocument/2006/relationships" r:id=""/>
          <a:extLst>
            <a:ext uri="{FF2B5EF4-FFF2-40B4-BE49-F238E27FC236}">
              <a16:creationId xmlns:a16="http://schemas.microsoft.com/office/drawing/2014/main" id="{31637A6D-854C-4D01-BDCE-E9F209FA4B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3" name="form1:dtCompetencias:1:imgDelete" descr="Consultar Detalle Competencia">
          <a:hlinkClick xmlns:r="http://schemas.openxmlformats.org/officeDocument/2006/relationships" r:id=""/>
          <a:extLst>
            <a:ext uri="{FF2B5EF4-FFF2-40B4-BE49-F238E27FC236}">
              <a16:creationId xmlns:a16="http://schemas.microsoft.com/office/drawing/2014/main" id="{E652533D-E2AC-4D16-9EC8-B0D5F2B9C9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4" name="form1:dtCompetencias:2:imgDelete" descr="Consultar Detalle Competencia">
          <a:hlinkClick xmlns:r="http://schemas.openxmlformats.org/officeDocument/2006/relationships" r:id=""/>
          <a:extLst>
            <a:ext uri="{FF2B5EF4-FFF2-40B4-BE49-F238E27FC236}">
              <a16:creationId xmlns:a16="http://schemas.microsoft.com/office/drawing/2014/main" id="{8BE30A8F-7020-470E-8EA1-2A8709C5FF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5" name="form1:dtCompetencias:3:imgDelete" descr="Consultar Detalle Competencia">
          <a:hlinkClick xmlns:r="http://schemas.openxmlformats.org/officeDocument/2006/relationships" r:id=""/>
          <a:extLst>
            <a:ext uri="{FF2B5EF4-FFF2-40B4-BE49-F238E27FC236}">
              <a16:creationId xmlns:a16="http://schemas.microsoft.com/office/drawing/2014/main" id="{6D74B5B3-EA67-46DE-84DB-8418BF3FE3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6" name="form1:dtCompetencias:4:imgDelete" descr="Consultar Detalle Competencia">
          <a:hlinkClick xmlns:r="http://schemas.openxmlformats.org/officeDocument/2006/relationships" r:id=""/>
          <a:extLst>
            <a:ext uri="{FF2B5EF4-FFF2-40B4-BE49-F238E27FC236}">
              <a16:creationId xmlns:a16="http://schemas.microsoft.com/office/drawing/2014/main" id="{A94BC07B-7BE1-4A19-8F72-498B8D82C9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7" name="form1:dtCompetencias:5:imgDelete" descr="Consultar Detalle Competencia">
          <a:hlinkClick xmlns:r="http://schemas.openxmlformats.org/officeDocument/2006/relationships" r:id=""/>
          <a:extLst>
            <a:ext uri="{FF2B5EF4-FFF2-40B4-BE49-F238E27FC236}">
              <a16:creationId xmlns:a16="http://schemas.microsoft.com/office/drawing/2014/main" id="{5F07B88C-1EEE-4A58-A6E6-8EAE0E76FE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8" name="form1:dtCompetencias:0:imgDelete" descr="Consultar Detalle Competencia">
          <a:hlinkClick xmlns:r="http://schemas.openxmlformats.org/officeDocument/2006/relationships" r:id=""/>
          <a:extLst>
            <a:ext uri="{FF2B5EF4-FFF2-40B4-BE49-F238E27FC236}">
              <a16:creationId xmlns:a16="http://schemas.microsoft.com/office/drawing/2014/main" id="{653C928B-B403-46EE-AE47-984B581873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19" name="form1:dtCompetencias:1:imgDelete" descr="Consultar Detalle Competencia">
          <a:hlinkClick xmlns:r="http://schemas.openxmlformats.org/officeDocument/2006/relationships" r:id=""/>
          <a:extLst>
            <a:ext uri="{FF2B5EF4-FFF2-40B4-BE49-F238E27FC236}">
              <a16:creationId xmlns:a16="http://schemas.microsoft.com/office/drawing/2014/main" id="{AB1448CE-3BB6-4BC5-B9BA-8A211B287F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0" name="form1:dtCompetencias:2:imgDelete" descr="Consultar Detalle Competencia">
          <a:hlinkClick xmlns:r="http://schemas.openxmlformats.org/officeDocument/2006/relationships" r:id=""/>
          <a:extLst>
            <a:ext uri="{FF2B5EF4-FFF2-40B4-BE49-F238E27FC236}">
              <a16:creationId xmlns:a16="http://schemas.microsoft.com/office/drawing/2014/main" id="{76E7740A-F21F-4704-B795-157F674DAD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1" name="form1:dtCompetencias:3:imgDelete" descr="Consultar Detalle Competencia">
          <a:hlinkClick xmlns:r="http://schemas.openxmlformats.org/officeDocument/2006/relationships" r:id=""/>
          <a:extLst>
            <a:ext uri="{FF2B5EF4-FFF2-40B4-BE49-F238E27FC236}">
              <a16:creationId xmlns:a16="http://schemas.microsoft.com/office/drawing/2014/main" id="{F06C8878-EDA6-4752-997B-A1FFE884D4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2" name="form1:dtCompetencias:4:imgDelete" descr="Consultar Detalle Competencia">
          <a:hlinkClick xmlns:r="http://schemas.openxmlformats.org/officeDocument/2006/relationships" r:id=""/>
          <a:extLst>
            <a:ext uri="{FF2B5EF4-FFF2-40B4-BE49-F238E27FC236}">
              <a16:creationId xmlns:a16="http://schemas.microsoft.com/office/drawing/2014/main" id="{92CCAE28-14E6-40A8-9086-CA619802D6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3" name="form1:dtCompetencias:5:imgDelete" descr="Consultar Detalle Competencia">
          <a:hlinkClick xmlns:r="http://schemas.openxmlformats.org/officeDocument/2006/relationships" r:id=""/>
          <a:extLst>
            <a:ext uri="{FF2B5EF4-FFF2-40B4-BE49-F238E27FC236}">
              <a16:creationId xmlns:a16="http://schemas.microsoft.com/office/drawing/2014/main" id="{D0DCC673-DB57-401A-9EDC-92F0E6746D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4" name="form1:dtCompetencias:6:imgDelete" descr="Consultar Detalle Competencia">
          <a:hlinkClick xmlns:r="http://schemas.openxmlformats.org/officeDocument/2006/relationships" r:id=""/>
          <a:extLst>
            <a:ext uri="{FF2B5EF4-FFF2-40B4-BE49-F238E27FC236}">
              <a16:creationId xmlns:a16="http://schemas.microsoft.com/office/drawing/2014/main" id="{2B0A11F7-5127-4572-9A28-EB5FB3190E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25" name="form1:dtCompetencias:7:imgSearch" descr="Consultar Resultados Aprendizaje">
          <a:hlinkClick xmlns:r="http://schemas.openxmlformats.org/officeDocument/2006/relationships" r:id=""/>
          <a:extLst>
            <a:ext uri="{FF2B5EF4-FFF2-40B4-BE49-F238E27FC236}">
              <a16:creationId xmlns:a16="http://schemas.microsoft.com/office/drawing/2014/main" id="{CAD4FC78-626C-49F9-B00A-1CA692D5F9D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6" name="form1:dtCompetencias:0:imgDelete" descr="Consultar Detalle Competencia">
          <a:hlinkClick xmlns:r="http://schemas.openxmlformats.org/officeDocument/2006/relationships" r:id=""/>
          <a:extLst>
            <a:ext uri="{FF2B5EF4-FFF2-40B4-BE49-F238E27FC236}">
              <a16:creationId xmlns:a16="http://schemas.microsoft.com/office/drawing/2014/main" id="{1519F0D9-DFD3-4F53-80EF-489B208C25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7" name="form1:dtCompetencias:1:imgDelete" descr="Consultar Detalle Competencia">
          <a:hlinkClick xmlns:r="http://schemas.openxmlformats.org/officeDocument/2006/relationships" r:id=""/>
          <a:extLst>
            <a:ext uri="{FF2B5EF4-FFF2-40B4-BE49-F238E27FC236}">
              <a16:creationId xmlns:a16="http://schemas.microsoft.com/office/drawing/2014/main" id="{527C233E-4192-4668-8832-BB75EECA20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8" name="form1:dtCompetencias:2:imgDelete" descr="Consultar Detalle Competencia">
          <a:hlinkClick xmlns:r="http://schemas.openxmlformats.org/officeDocument/2006/relationships" r:id=""/>
          <a:extLst>
            <a:ext uri="{FF2B5EF4-FFF2-40B4-BE49-F238E27FC236}">
              <a16:creationId xmlns:a16="http://schemas.microsoft.com/office/drawing/2014/main" id="{BF30E3E9-CFE3-4374-ACBD-7F73DCCB54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29" name="form1:dtCompetencias:3:imgDelete" descr="Consultar Detalle Competencia">
          <a:hlinkClick xmlns:r="http://schemas.openxmlformats.org/officeDocument/2006/relationships" r:id=""/>
          <a:extLst>
            <a:ext uri="{FF2B5EF4-FFF2-40B4-BE49-F238E27FC236}">
              <a16:creationId xmlns:a16="http://schemas.microsoft.com/office/drawing/2014/main" id="{A4500DCB-5314-4004-A157-91D1B5A80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0" name="form1:dtCompetencias:4:imgDelete" descr="Consultar Detalle Competencia">
          <a:hlinkClick xmlns:r="http://schemas.openxmlformats.org/officeDocument/2006/relationships" r:id=""/>
          <a:extLst>
            <a:ext uri="{FF2B5EF4-FFF2-40B4-BE49-F238E27FC236}">
              <a16:creationId xmlns:a16="http://schemas.microsoft.com/office/drawing/2014/main" id="{D817544E-57D1-46C6-9748-C4736DC96D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1" name="form1:dtCompetencias:5:imgDelete" descr="Consultar Detalle Competencia">
          <a:hlinkClick xmlns:r="http://schemas.openxmlformats.org/officeDocument/2006/relationships" r:id=""/>
          <a:extLst>
            <a:ext uri="{FF2B5EF4-FFF2-40B4-BE49-F238E27FC236}">
              <a16:creationId xmlns:a16="http://schemas.microsoft.com/office/drawing/2014/main" id="{8D462917-487D-400E-9F30-DA3858BA88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2" name="form1:dtCompetencias:6:imgDelete" descr="Consultar Detalle Competencia">
          <a:hlinkClick xmlns:r="http://schemas.openxmlformats.org/officeDocument/2006/relationships" r:id=""/>
          <a:extLst>
            <a:ext uri="{FF2B5EF4-FFF2-40B4-BE49-F238E27FC236}">
              <a16:creationId xmlns:a16="http://schemas.microsoft.com/office/drawing/2014/main" id="{A916463E-7EBD-4AC3-977B-24B5E26035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3" name="form1:dtCompetencias:7:imgDelete" descr="Consultar Detalle Competencia">
          <a:hlinkClick xmlns:r="http://schemas.openxmlformats.org/officeDocument/2006/relationships" r:id=""/>
          <a:extLst>
            <a:ext uri="{FF2B5EF4-FFF2-40B4-BE49-F238E27FC236}">
              <a16:creationId xmlns:a16="http://schemas.microsoft.com/office/drawing/2014/main" id="{F9AF5AE2-441C-45C9-847D-C586BC9596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4" name="form1:dtCompetencias:0:imgDelete" descr="Consultar Detalle Competencia">
          <a:hlinkClick xmlns:r="http://schemas.openxmlformats.org/officeDocument/2006/relationships" r:id=""/>
          <a:extLst>
            <a:ext uri="{FF2B5EF4-FFF2-40B4-BE49-F238E27FC236}">
              <a16:creationId xmlns:a16="http://schemas.microsoft.com/office/drawing/2014/main" id="{0E7824F0-CFFF-4A07-8D72-6E70811B5D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5" name="form1:dtCompetencias:1:imgDelete" descr="Consultar Detalle Competencia">
          <a:hlinkClick xmlns:r="http://schemas.openxmlformats.org/officeDocument/2006/relationships" r:id=""/>
          <a:extLst>
            <a:ext uri="{FF2B5EF4-FFF2-40B4-BE49-F238E27FC236}">
              <a16:creationId xmlns:a16="http://schemas.microsoft.com/office/drawing/2014/main" id="{781CD22C-407F-4333-87EA-05FBCFDA35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6" name="form1:dtCompetencias:2:imgDelete" descr="Consultar Detalle Competencia">
          <a:hlinkClick xmlns:r="http://schemas.openxmlformats.org/officeDocument/2006/relationships" r:id=""/>
          <a:extLst>
            <a:ext uri="{FF2B5EF4-FFF2-40B4-BE49-F238E27FC236}">
              <a16:creationId xmlns:a16="http://schemas.microsoft.com/office/drawing/2014/main" id="{7EDFE42B-D289-43E0-B84E-55A0455793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7" name="form1:dtCompetencias:3:imgDelete" descr="Consultar Detalle Competencia">
          <a:hlinkClick xmlns:r="http://schemas.openxmlformats.org/officeDocument/2006/relationships" r:id=""/>
          <a:extLst>
            <a:ext uri="{FF2B5EF4-FFF2-40B4-BE49-F238E27FC236}">
              <a16:creationId xmlns:a16="http://schemas.microsoft.com/office/drawing/2014/main" id="{722DBA55-433A-4007-8CB0-65EE8A31AE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38" name="form1:dtCompetencias:4:imgSearch" descr="Consultar Resultados Aprendizaje">
          <a:hlinkClick xmlns:r="http://schemas.openxmlformats.org/officeDocument/2006/relationships" r:id=""/>
          <a:extLst>
            <a:ext uri="{FF2B5EF4-FFF2-40B4-BE49-F238E27FC236}">
              <a16:creationId xmlns:a16="http://schemas.microsoft.com/office/drawing/2014/main" id="{BBAF40EB-A02D-46DF-9EE1-2D76E6DA885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39" name="form1:dtCompetencias:0:imgDelete" descr="Consultar Detalle Competencia">
          <a:hlinkClick xmlns:r="http://schemas.openxmlformats.org/officeDocument/2006/relationships" r:id=""/>
          <a:extLst>
            <a:ext uri="{FF2B5EF4-FFF2-40B4-BE49-F238E27FC236}">
              <a16:creationId xmlns:a16="http://schemas.microsoft.com/office/drawing/2014/main" id="{77040915-5D95-4BE7-8CF5-147BF7C032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0" name="form1:dtCompetencias:1:imgDelete" descr="Consultar Detalle Competencia">
          <a:hlinkClick xmlns:r="http://schemas.openxmlformats.org/officeDocument/2006/relationships" r:id=""/>
          <a:extLst>
            <a:ext uri="{FF2B5EF4-FFF2-40B4-BE49-F238E27FC236}">
              <a16:creationId xmlns:a16="http://schemas.microsoft.com/office/drawing/2014/main" id="{E864A6DB-8C1F-41FA-A73E-DA0838D0B6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1" name="form1:dtCompetencias:2:imgDelete" descr="Consultar Detalle Competencia">
          <a:hlinkClick xmlns:r="http://schemas.openxmlformats.org/officeDocument/2006/relationships" r:id=""/>
          <a:extLst>
            <a:ext uri="{FF2B5EF4-FFF2-40B4-BE49-F238E27FC236}">
              <a16:creationId xmlns:a16="http://schemas.microsoft.com/office/drawing/2014/main" id="{2524AA6A-F78B-4F6E-8DCB-A5C4C0EEF5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2" name="form1:dtCompetencias:3:imgDelete" descr="Consultar Detalle Competencia">
          <a:hlinkClick xmlns:r="http://schemas.openxmlformats.org/officeDocument/2006/relationships" r:id=""/>
          <a:extLst>
            <a:ext uri="{FF2B5EF4-FFF2-40B4-BE49-F238E27FC236}">
              <a16:creationId xmlns:a16="http://schemas.microsoft.com/office/drawing/2014/main" id="{ECC081DE-47CF-409E-AA4D-CC27D5716E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3" name="form1:dtCompetencias:4:imgDelete" descr="Consultar Detalle Competencia">
          <a:hlinkClick xmlns:r="http://schemas.openxmlformats.org/officeDocument/2006/relationships" r:id=""/>
          <a:extLst>
            <a:ext uri="{FF2B5EF4-FFF2-40B4-BE49-F238E27FC236}">
              <a16:creationId xmlns:a16="http://schemas.microsoft.com/office/drawing/2014/main" id="{4B155B78-684F-4F31-8A1C-8F4016BA74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4" name="form1:dtCompetencias:5:imgDelete" descr="Consultar Detalle Competencia">
          <a:hlinkClick xmlns:r="http://schemas.openxmlformats.org/officeDocument/2006/relationships" r:id=""/>
          <a:extLst>
            <a:ext uri="{FF2B5EF4-FFF2-40B4-BE49-F238E27FC236}">
              <a16:creationId xmlns:a16="http://schemas.microsoft.com/office/drawing/2014/main" id="{47239C49-B9F1-4CE4-BCCB-ED434BC1E9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5" name="form1:dtCompetencias:6:imgDelete" descr="Consultar Detalle Competencia">
          <a:hlinkClick xmlns:r="http://schemas.openxmlformats.org/officeDocument/2006/relationships" r:id=""/>
          <a:extLst>
            <a:ext uri="{FF2B5EF4-FFF2-40B4-BE49-F238E27FC236}">
              <a16:creationId xmlns:a16="http://schemas.microsoft.com/office/drawing/2014/main" id="{74032D54-6BB2-4E6F-BB2D-D125CB085F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6" name="form1:dtCompetencias:7:imgDelete" descr="Consultar Detalle Competencia">
          <a:hlinkClick xmlns:r="http://schemas.openxmlformats.org/officeDocument/2006/relationships" r:id=""/>
          <a:extLst>
            <a:ext uri="{FF2B5EF4-FFF2-40B4-BE49-F238E27FC236}">
              <a16:creationId xmlns:a16="http://schemas.microsoft.com/office/drawing/2014/main" id="{F89704C5-356E-4DB6-8044-6C49DC309B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7" name="form1:dtCompetencias:8:imgDelete" descr="Consultar Detalle Competencia">
          <a:hlinkClick xmlns:r="http://schemas.openxmlformats.org/officeDocument/2006/relationships" r:id=""/>
          <a:extLst>
            <a:ext uri="{FF2B5EF4-FFF2-40B4-BE49-F238E27FC236}">
              <a16:creationId xmlns:a16="http://schemas.microsoft.com/office/drawing/2014/main" id="{A3C32B87-2F06-4E62-9987-CEAB5EC25A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8" name="form1:dtCompetencias:0:imgDelete" descr="Consultar Detalle Competencia">
          <a:hlinkClick xmlns:r="http://schemas.openxmlformats.org/officeDocument/2006/relationships" r:id=""/>
          <a:extLst>
            <a:ext uri="{FF2B5EF4-FFF2-40B4-BE49-F238E27FC236}">
              <a16:creationId xmlns:a16="http://schemas.microsoft.com/office/drawing/2014/main" id="{2FB9A509-98C2-46D9-B2EE-E4ED53EC92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49" name="form1:dtCompetencias:1:imgDelete" descr="Consultar Detalle Competencia">
          <a:hlinkClick xmlns:r="http://schemas.openxmlformats.org/officeDocument/2006/relationships" r:id=""/>
          <a:extLst>
            <a:ext uri="{FF2B5EF4-FFF2-40B4-BE49-F238E27FC236}">
              <a16:creationId xmlns:a16="http://schemas.microsoft.com/office/drawing/2014/main" id="{70253E9D-0EFC-486F-AD1C-9658EFD687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0" name="form1:dtCompetencias:2:imgDelete" descr="Consultar Detalle Competencia">
          <a:hlinkClick xmlns:r="http://schemas.openxmlformats.org/officeDocument/2006/relationships" r:id=""/>
          <a:extLst>
            <a:ext uri="{FF2B5EF4-FFF2-40B4-BE49-F238E27FC236}">
              <a16:creationId xmlns:a16="http://schemas.microsoft.com/office/drawing/2014/main" id="{ECC34660-3C68-4BD1-9EFF-EC0A299C1E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1" name="form1:dtCompetencias:3:imgDelete" descr="Consultar Detalle Competencia">
          <a:hlinkClick xmlns:r="http://schemas.openxmlformats.org/officeDocument/2006/relationships" r:id=""/>
          <a:extLst>
            <a:ext uri="{FF2B5EF4-FFF2-40B4-BE49-F238E27FC236}">
              <a16:creationId xmlns:a16="http://schemas.microsoft.com/office/drawing/2014/main" id="{08033E13-ECC7-4CF5-B585-0E03AB1034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2" name="form1:dtCompetencias:4:imgDelete" descr="Consultar Detalle Competencia">
          <a:hlinkClick xmlns:r="http://schemas.openxmlformats.org/officeDocument/2006/relationships" r:id=""/>
          <a:extLst>
            <a:ext uri="{FF2B5EF4-FFF2-40B4-BE49-F238E27FC236}">
              <a16:creationId xmlns:a16="http://schemas.microsoft.com/office/drawing/2014/main" id="{FB5A4312-CF91-47C5-B9C7-B8566B4724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3" name="form1:dtCompetencias:5:imgDelete" descr="Consultar Detalle Competencia">
          <a:hlinkClick xmlns:r="http://schemas.openxmlformats.org/officeDocument/2006/relationships" r:id=""/>
          <a:extLst>
            <a:ext uri="{FF2B5EF4-FFF2-40B4-BE49-F238E27FC236}">
              <a16:creationId xmlns:a16="http://schemas.microsoft.com/office/drawing/2014/main" id="{503E302D-AF9F-4F2C-9BE7-91A8B01D1C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4" name="form1:dtCompetencias:6:imgDelete" descr="Consultar Detalle Competencia">
          <a:hlinkClick xmlns:r="http://schemas.openxmlformats.org/officeDocument/2006/relationships" r:id=""/>
          <a:extLst>
            <a:ext uri="{FF2B5EF4-FFF2-40B4-BE49-F238E27FC236}">
              <a16:creationId xmlns:a16="http://schemas.microsoft.com/office/drawing/2014/main" id="{DF2B0EFE-7B88-4DF1-BEB9-44D6DA44DE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5" name="form1:dtCompetencias:7:imgDelete" descr="Consultar Detalle Competencia">
          <a:hlinkClick xmlns:r="http://schemas.openxmlformats.org/officeDocument/2006/relationships" r:id=""/>
          <a:extLst>
            <a:ext uri="{FF2B5EF4-FFF2-40B4-BE49-F238E27FC236}">
              <a16:creationId xmlns:a16="http://schemas.microsoft.com/office/drawing/2014/main" id="{40654035-18AB-4716-81A0-762084FD94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6" name="form1:dtCompetencias:8:imgDelete" descr="Consultar Detalle Competencia">
          <a:hlinkClick xmlns:r="http://schemas.openxmlformats.org/officeDocument/2006/relationships" r:id=""/>
          <a:extLst>
            <a:ext uri="{FF2B5EF4-FFF2-40B4-BE49-F238E27FC236}">
              <a16:creationId xmlns:a16="http://schemas.microsoft.com/office/drawing/2014/main" id="{F1992743-B06F-48F2-890A-50A13ED24A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7" name="form1:dtCompetencias:10:imgDelete" descr="Consultar Detalle Competencia">
          <a:hlinkClick xmlns:r="http://schemas.openxmlformats.org/officeDocument/2006/relationships" r:id=""/>
          <a:extLst>
            <a:ext uri="{FF2B5EF4-FFF2-40B4-BE49-F238E27FC236}">
              <a16:creationId xmlns:a16="http://schemas.microsoft.com/office/drawing/2014/main" id="{C6CEBAC7-D5A2-4A7F-899E-5716D73156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58" name="form1:dtCompetencias:11:imgDelete" descr="Consultar Detalle Competencia">
          <a:hlinkClick xmlns:r="http://schemas.openxmlformats.org/officeDocument/2006/relationships" r:id=""/>
          <a:extLst>
            <a:ext uri="{FF2B5EF4-FFF2-40B4-BE49-F238E27FC236}">
              <a16:creationId xmlns:a16="http://schemas.microsoft.com/office/drawing/2014/main" id="{812AAAF2-30D7-4A73-B04D-93D1280C8F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59" name="form1:dtCompetencias:12:imgSearch" descr="Consultar Resultados Aprendizaje">
          <a:hlinkClick xmlns:r="http://schemas.openxmlformats.org/officeDocument/2006/relationships" r:id=""/>
          <a:extLst>
            <a:ext uri="{FF2B5EF4-FFF2-40B4-BE49-F238E27FC236}">
              <a16:creationId xmlns:a16="http://schemas.microsoft.com/office/drawing/2014/main" id="{4C9D350B-0207-4128-9966-BBAE0A3E0AE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60" name="form1:dtCompetencias:0:imgDelete" descr="Consultar Detalle Competencia">
          <a:hlinkClick xmlns:r="http://schemas.openxmlformats.org/officeDocument/2006/relationships" r:id=""/>
          <a:extLst>
            <a:ext uri="{FF2B5EF4-FFF2-40B4-BE49-F238E27FC236}">
              <a16:creationId xmlns:a16="http://schemas.microsoft.com/office/drawing/2014/main" id="{65DD8F57-99C8-4D75-927E-37EB45DA4B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61" name="form1:dtCompetencias:1:imgDelete" descr="Consultar Detalle Competencia">
          <a:hlinkClick xmlns:r="http://schemas.openxmlformats.org/officeDocument/2006/relationships" r:id=""/>
          <a:extLst>
            <a:ext uri="{FF2B5EF4-FFF2-40B4-BE49-F238E27FC236}">
              <a16:creationId xmlns:a16="http://schemas.microsoft.com/office/drawing/2014/main" id="{79FF84D0-8DA3-4EDE-9DEF-A6C3FAA1CC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62" name="form1:dtCompetencias:2:imgDelete" descr="Consultar Detalle Competencia">
          <a:hlinkClick xmlns:r="http://schemas.openxmlformats.org/officeDocument/2006/relationships" r:id=""/>
          <a:extLst>
            <a:ext uri="{FF2B5EF4-FFF2-40B4-BE49-F238E27FC236}">
              <a16:creationId xmlns:a16="http://schemas.microsoft.com/office/drawing/2014/main" id="{1EDE9567-796C-45FB-AE86-3C659CCA39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152400</xdr:colOff>
      <xdr:row>21</xdr:row>
      <xdr:rowOff>152400</xdr:rowOff>
    </xdr:to>
    <xdr:pic>
      <xdr:nvPicPr>
        <xdr:cNvPr id="363" name="form1:dtCompetencias:0:imgDelete" descr="Consultar Detalle Competencia">
          <a:hlinkClick xmlns:r="http://schemas.openxmlformats.org/officeDocument/2006/relationships" r:id=""/>
          <a:extLst>
            <a:ext uri="{FF2B5EF4-FFF2-40B4-BE49-F238E27FC236}">
              <a16:creationId xmlns:a16="http://schemas.microsoft.com/office/drawing/2014/main" id="{AAECACAB-DE90-46F8-BE25-062B884EFF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0" y="87534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64" name="form1:dtCompetencias:5:imgSearch" descr="Consultar Resultados Aprendizaje">
          <a:hlinkClick xmlns:r="http://schemas.openxmlformats.org/officeDocument/2006/relationships" r:id=""/>
          <a:extLst>
            <a:ext uri="{FF2B5EF4-FFF2-40B4-BE49-F238E27FC236}">
              <a16:creationId xmlns:a16="http://schemas.microsoft.com/office/drawing/2014/main" id="{64E36BB0-F848-480B-A607-CF1546B25B6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65" name="form1:dtCompetencias:7:imgSearch" descr="Consultar Resultados Aprendizaje">
          <a:hlinkClick xmlns:r="http://schemas.openxmlformats.org/officeDocument/2006/relationships" r:id=""/>
          <a:extLst>
            <a:ext uri="{FF2B5EF4-FFF2-40B4-BE49-F238E27FC236}">
              <a16:creationId xmlns:a16="http://schemas.microsoft.com/office/drawing/2014/main" id="{998B7DEA-A75C-4FF0-9E4F-618E20288D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66" name="form1:dtCompetencias:4:imgSearch" descr="Consultar Resultados Aprendizaje">
          <a:hlinkClick xmlns:r="http://schemas.openxmlformats.org/officeDocument/2006/relationships" r:id=""/>
          <a:extLst>
            <a:ext uri="{FF2B5EF4-FFF2-40B4-BE49-F238E27FC236}">
              <a16:creationId xmlns:a16="http://schemas.microsoft.com/office/drawing/2014/main" id="{82531760-F8B5-4B44-83A0-3A449F48246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67" name="form1:dtCompetencias:12:imgSearch" descr="Consultar Resultados Aprendizaje">
          <a:hlinkClick xmlns:r="http://schemas.openxmlformats.org/officeDocument/2006/relationships" r:id=""/>
          <a:extLst>
            <a:ext uri="{FF2B5EF4-FFF2-40B4-BE49-F238E27FC236}">
              <a16:creationId xmlns:a16="http://schemas.microsoft.com/office/drawing/2014/main" id="{6C38F34C-1E33-4635-80A1-B46BA324298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21</xdr:row>
      <xdr:rowOff>171450</xdr:rowOff>
    </xdr:to>
    <xdr:pic>
      <xdr:nvPicPr>
        <xdr:cNvPr id="368" name="form1:dtCompetencias:7:imgSearch" descr="Consultar Resultados Aprendizaje">
          <a:hlinkClick xmlns:r="http://schemas.openxmlformats.org/officeDocument/2006/relationships" r:id=""/>
          <a:extLst>
            <a:ext uri="{FF2B5EF4-FFF2-40B4-BE49-F238E27FC236}">
              <a16:creationId xmlns:a16="http://schemas.microsoft.com/office/drawing/2014/main" id="{8627AE94-430D-4C2D-B6F2-50155C3113E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21</xdr:row>
      <xdr:rowOff>171450</xdr:rowOff>
    </xdr:to>
    <xdr:pic>
      <xdr:nvPicPr>
        <xdr:cNvPr id="369" name="form1:dtCompetencias:4:imgSearch" descr="Consultar Resultados Aprendizaje">
          <a:hlinkClick xmlns:r="http://schemas.openxmlformats.org/officeDocument/2006/relationships" r:id=""/>
          <a:extLst>
            <a:ext uri="{FF2B5EF4-FFF2-40B4-BE49-F238E27FC236}">
              <a16:creationId xmlns:a16="http://schemas.microsoft.com/office/drawing/2014/main" id="{AAFA2149-92CE-4FD8-8E56-545F745BB0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21</xdr:row>
      <xdr:rowOff>171450</xdr:rowOff>
    </xdr:to>
    <xdr:pic>
      <xdr:nvPicPr>
        <xdr:cNvPr id="370" name="form1:dtCompetencias:12:imgSearch" descr="Consultar Resultados Aprendizaje">
          <a:hlinkClick xmlns:r="http://schemas.openxmlformats.org/officeDocument/2006/relationships" r:id=""/>
          <a:extLst>
            <a:ext uri="{FF2B5EF4-FFF2-40B4-BE49-F238E27FC236}">
              <a16:creationId xmlns:a16="http://schemas.microsoft.com/office/drawing/2014/main" id="{E5847550-AC0D-49E8-A24B-88675E5ADD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1" name="form1:dtCompetencias:7:imgSearch" descr="Consultar Resultados Aprendizaje">
          <a:hlinkClick xmlns:r="http://schemas.openxmlformats.org/officeDocument/2006/relationships" r:id=""/>
          <a:extLst>
            <a:ext uri="{FF2B5EF4-FFF2-40B4-BE49-F238E27FC236}">
              <a16:creationId xmlns:a16="http://schemas.microsoft.com/office/drawing/2014/main" id="{76E46638-CC44-40B2-8791-797C2D82421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2" name="form1:dtCompetencias:4:imgSearch" descr="Consultar Resultados Aprendizaje">
          <a:hlinkClick xmlns:r="http://schemas.openxmlformats.org/officeDocument/2006/relationships" r:id=""/>
          <a:extLst>
            <a:ext uri="{FF2B5EF4-FFF2-40B4-BE49-F238E27FC236}">
              <a16:creationId xmlns:a16="http://schemas.microsoft.com/office/drawing/2014/main" id="{E24C6618-688B-496B-9876-2554E4A5D7B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3" name="form1:dtCompetencias:12:imgSearch" descr="Consultar Resultados Aprendizaje">
          <a:hlinkClick xmlns:r="http://schemas.openxmlformats.org/officeDocument/2006/relationships" r:id=""/>
          <a:extLst>
            <a:ext uri="{FF2B5EF4-FFF2-40B4-BE49-F238E27FC236}">
              <a16:creationId xmlns:a16="http://schemas.microsoft.com/office/drawing/2014/main" id="{1470A1ED-C340-441D-A0C6-957393AD9C6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4" name="form1:dtCompetencias:7:imgSearch" descr="Consultar Resultados Aprendizaje">
          <a:hlinkClick xmlns:r="http://schemas.openxmlformats.org/officeDocument/2006/relationships" r:id=""/>
          <a:extLst>
            <a:ext uri="{FF2B5EF4-FFF2-40B4-BE49-F238E27FC236}">
              <a16:creationId xmlns:a16="http://schemas.microsoft.com/office/drawing/2014/main" id="{9D966397-BB89-42C5-8FD1-CB03869696E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5" name="form1:dtCompetencias:4:imgSearch" descr="Consultar Resultados Aprendizaje">
          <a:hlinkClick xmlns:r="http://schemas.openxmlformats.org/officeDocument/2006/relationships" r:id=""/>
          <a:extLst>
            <a:ext uri="{FF2B5EF4-FFF2-40B4-BE49-F238E27FC236}">
              <a16:creationId xmlns:a16="http://schemas.microsoft.com/office/drawing/2014/main" id="{4D95CA45-8C66-4A9B-B5A2-638D62E88DE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6" name="form1:dtCompetencias:12:imgSearch" descr="Consultar Resultados Aprendizaje">
          <a:hlinkClick xmlns:r="http://schemas.openxmlformats.org/officeDocument/2006/relationships" r:id=""/>
          <a:extLst>
            <a:ext uri="{FF2B5EF4-FFF2-40B4-BE49-F238E27FC236}">
              <a16:creationId xmlns:a16="http://schemas.microsoft.com/office/drawing/2014/main" id="{45753E86-1685-4765-BEBF-805610E148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7" name="form1:dtCompetencias:7:imgSearch" descr="Consultar Resultados Aprendizaje">
          <a:hlinkClick xmlns:r="http://schemas.openxmlformats.org/officeDocument/2006/relationships" r:id=""/>
          <a:extLst>
            <a:ext uri="{FF2B5EF4-FFF2-40B4-BE49-F238E27FC236}">
              <a16:creationId xmlns:a16="http://schemas.microsoft.com/office/drawing/2014/main" id="{CB22E4B6-3131-4923-8EA9-19C661E16B1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8" name="form1:dtCompetencias:4:imgSearch" descr="Consultar Resultados Aprendizaje">
          <a:hlinkClick xmlns:r="http://schemas.openxmlformats.org/officeDocument/2006/relationships" r:id=""/>
          <a:extLst>
            <a:ext uri="{FF2B5EF4-FFF2-40B4-BE49-F238E27FC236}">
              <a16:creationId xmlns:a16="http://schemas.microsoft.com/office/drawing/2014/main" id="{69B8C476-FC1A-4819-8461-BE3A403322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21</xdr:row>
      <xdr:rowOff>0</xdr:rowOff>
    </xdr:from>
    <xdr:to>
      <xdr:col>3</xdr:col>
      <xdr:colOff>190500</xdr:colOff>
      <xdr:row>22</xdr:row>
      <xdr:rowOff>66675</xdr:rowOff>
    </xdr:to>
    <xdr:pic>
      <xdr:nvPicPr>
        <xdr:cNvPr id="379" name="form1:dtCompetencias:12:imgSearch" descr="Consultar Resultados Aprendizaje">
          <a:hlinkClick xmlns:r="http://schemas.openxmlformats.org/officeDocument/2006/relationships" r:id=""/>
          <a:extLst>
            <a:ext uri="{FF2B5EF4-FFF2-40B4-BE49-F238E27FC236}">
              <a16:creationId xmlns:a16="http://schemas.microsoft.com/office/drawing/2014/main" id="{F367511D-D654-486D-A863-CFBE8ABE2F8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43250" y="8753475"/>
          <a:ext cx="190500" cy="266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457200</xdr:colOff>
      <xdr:row>0</xdr:row>
      <xdr:rowOff>66675</xdr:rowOff>
    </xdr:from>
    <xdr:to>
      <xdr:col>0</xdr:col>
      <xdr:colOff>1514476</xdr:colOff>
      <xdr:row>3</xdr:row>
      <xdr:rowOff>104776</xdr:rowOff>
    </xdr:to>
    <xdr:pic>
      <xdr:nvPicPr>
        <xdr:cNvPr id="381" name="382 Imagen">
          <a:extLst>
            <a:ext uri="{FF2B5EF4-FFF2-40B4-BE49-F238E27FC236}">
              <a16:creationId xmlns:a16="http://schemas.microsoft.com/office/drawing/2014/main" id="{9CE2A1D8-3312-47B7-BF3D-8FE8FE50B58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57200" y="66675"/>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0</xdr:colOff>
      <xdr:row>23</xdr:row>
      <xdr:rowOff>0</xdr:rowOff>
    </xdr:from>
    <xdr:to>
      <xdr:col>3</xdr:col>
      <xdr:colOff>152400</xdr:colOff>
      <xdr:row>23</xdr:row>
      <xdr:rowOff>152400</xdr:rowOff>
    </xdr:to>
    <xdr:pic>
      <xdr:nvPicPr>
        <xdr:cNvPr id="2" name="form1:dtCompetencias:0:imgDelete" descr="Consultar Detalle Competencia">
          <a:hlinkClick xmlns:r="http://schemas.openxmlformats.org/officeDocument/2006/relationships" r:id=""/>
          <a:extLst>
            <a:ext uri="{FF2B5EF4-FFF2-40B4-BE49-F238E27FC236}">
              <a16:creationId xmlns:a16="http://schemas.microsoft.com/office/drawing/2014/main" id="{FD85336B-66E4-4E4D-82BA-17B7B16799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 name="form1:dtCompetencias:1:imgDelete" descr="Consultar Detalle Competencia">
          <a:hlinkClick xmlns:r="http://schemas.openxmlformats.org/officeDocument/2006/relationships" r:id=""/>
          <a:extLst>
            <a:ext uri="{FF2B5EF4-FFF2-40B4-BE49-F238E27FC236}">
              <a16:creationId xmlns:a16="http://schemas.microsoft.com/office/drawing/2014/main" id="{9843DB36-5912-436F-BD0E-4779A3B620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 name="form1:dtCompetencias:2:imgDelete" descr="Consultar Detalle Competencia">
          <a:hlinkClick xmlns:r="http://schemas.openxmlformats.org/officeDocument/2006/relationships" r:id=""/>
          <a:extLst>
            <a:ext uri="{FF2B5EF4-FFF2-40B4-BE49-F238E27FC236}">
              <a16:creationId xmlns:a16="http://schemas.microsoft.com/office/drawing/2014/main" id="{6F57FA4C-279D-436B-9107-DD3FF5B0FF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 name="form1:dtCompetencias:3:imgDelete" descr="Consultar Detalle Competencia">
          <a:hlinkClick xmlns:r="http://schemas.openxmlformats.org/officeDocument/2006/relationships" r:id=""/>
          <a:extLst>
            <a:ext uri="{FF2B5EF4-FFF2-40B4-BE49-F238E27FC236}">
              <a16:creationId xmlns:a16="http://schemas.microsoft.com/office/drawing/2014/main" id="{13CBF09C-B31B-439F-ACD5-9F2F3EF7CD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 name="form1:dtCompetencias:4:imgDelete" descr="Consultar Detalle Competencia">
          <a:hlinkClick xmlns:r="http://schemas.openxmlformats.org/officeDocument/2006/relationships" r:id=""/>
          <a:extLst>
            <a:ext uri="{FF2B5EF4-FFF2-40B4-BE49-F238E27FC236}">
              <a16:creationId xmlns:a16="http://schemas.microsoft.com/office/drawing/2014/main" id="{71407411-681F-4BB1-A990-E4650530F0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 name="form1:dtCompetencias:5:imgDelete" descr="Consultar Detalle Competencia">
          <a:hlinkClick xmlns:r="http://schemas.openxmlformats.org/officeDocument/2006/relationships" r:id=""/>
          <a:extLst>
            <a:ext uri="{FF2B5EF4-FFF2-40B4-BE49-F238E27FC236}">
              <a16:creationId xmlns:a16="http://schemas.microsoft.com/office/drawing/2014/main" id="{7C669B38-95F1-4F55-A253-D005A93D85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 name="form1:dtCompetencias:0:imgDelete" descr="Consultar Detalle Competencia">
          <a:hlinkClick xmlns:r="http://schemas.openxmlformats.org/officeDocument/2006/relationships" r:id=""/>
          <a:extLst>
            <a:ext uri="{FF2B5EF4-FFF2-40B4-BE49-F238E27FC236}">
              <a16:creationId xmlns:a16="http://schemas.microsoft.com/office/drawing/2014/main" id="{4F1E9846-DD61-4C9F-BE1F-92A33EE049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 name="form1:dtCompetencias:1:imgDelete" descr="Consultar Detalle Competencia">
          <a:hlinkClick xmlns:r="http://schemas.openxmlformats.org/officeDocument/2006/relationships" r:id=""/>
          <a:extLst>
            <a:ext uri="{FF2B5EF4-FFF2-40B4-BE49-F238E27FC236}">
              <a16:creationId xmlns:a16="http://schemas.microsoft.com/office/drawing/2014/main" id="{F9A80BDB-F6AF-44B8-8D88-CA8AE3E3FD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 name="form1:dtCompetencias:2:imgDelete" descr="Consultar Detalle Competencia">
          <a:hlinkClick xmlns:r="http://schemas.openxmlformats.org/officeDocument/2006/relationships" r:id=""/>
          <a:extLst>
            <a:ext uri="{FF2B5EF4-FFF2-40B4-BE49-F238E27FC236}">
              <a16:creationId xmlns:a16="http://schemas.microsoft.com/office/drawing/2014/main" id="{2295BB50-1539-4FD7-A7CA-B829E24086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 name="form1:dtCompetencias:3:imgDelete" descr="Consultar Detalle Competencia">
          <a:hlinkClick xmlns:r="http://schemas.openxmlformats.org/officeDocument/2006/relationships" r:id=""/>
          <a:extLst>
            <a:ext uri="{FF2B5EF4-FFF2-40B4-BE49-F238E27FC236}">
              <a16:creationId xmlns:a16="http://schemas.microsoft.com/office/drawing/2014/main" id="{FAD8F2BA-0960-460F-BEE8-F2B8F07BC6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 name="form1:dtCompetencias:4:imgDelete" descr="Consultar Detalle Competencia">
          <a:hlinkClick xmlns:r="http://schemas.openxmlformats.org/officeDocument/2006/relationships" r:id=""/>
          <a:extLst>
            <a:ext uri="{FF2B5EF4-FFF2-40B4-BE49-F238E27FC236}">
              <a16:creationId xmlns:a16="http://schemas.microsoft.com/office/drawing/2014/main" id="{F44E6C89-C630-4757-BA95-A86BB26F64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13" name="form1:dtCompetencias:5:imgSearch" descr="Consultar Resultados Aprendizaje">
          <a:hlinkClick xmlns:r="http://schemas.openxmlformats.org/officeDocument/2006/relationships" r:id=""/>
          <a:extLst>
            <a:ext uri="{FF2B5EF4-FFF2-40B4-BE49-F238E27FC236}">
              <a16:creationId xmlns:a16="http://schemas.microsoft.com/office/drawing/2014/main" id="{D4CF4846-7BEA-4280-83E5-6BF82707203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 name="form1:dtCompetencias:0:imgDelete" descr="Consultar Detalle Competencia">
          <a:hlinkClick xmlns:r="http://schemas.openxmlformats.org/officeDocument/2006/relationships" r:id=""/>
          <a:extLst>
            <a:ext uri="{FF2B5EF4-FFF2-40B4-BE49-F238E27FC236}">
              <a16:creationId xmlns:a16="http://schemas.microsoft.com/office/drawing/2014/main" id="{C6C40AC2-CC74-4548-A2F7-D746860C31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 name="form1:dtCompetencias:1:imgDelete" descr="Consultar Detalle Competencia">
          <a:hlinkClick xmlns:r="http://schemas.openxmlformats.org/officeDocument/2006/relationships" r:id=""/>
          <a:extLst>
            <a:ext uri="{FF2B5EF4-FFF2-40B4-BE49-F238E27FC236}">
              <a16:creationId xmlns:a16="http://schemas.microsoft.com/office/drawing/2014/main" id="{1930E7AA-F71A-49CD-B9D0-25E3DD2231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 name="form1:dtCompetencias:2:imgDelete" descr="Consultar Detalle Competencia">
          <a:hlinkClick xmlns:r="http://schemas.openxmlformats.org/officeDocument/2006/relationships" r:id=""/>
          <a:extLst>
            <a:ext uri="{FF2B5EF4-FFF2-40B4-BE49-F238E27FC236}">
              <a16:creationId xmlns:a16="http://schemas.microsoft.com/office/drawing/2014/main" id="{A9B1D451-10C4-49EF-A2C9-F800B8F280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 name="form1:dtCompetencias:3:imgDelete" descr="Consultar Detalle Competencia">
          <a:hlinkClick xmlns:r="http://schemas.openxmlformats.org/officeDocument/2006/relationships" r:id=""/>
          <a:extLst>
            <a:ext uri="{FF2B5EF4-FFF2-40B4-BE49-F238E27FC236}">
              <a16:creationId xmlns:a16="http://schemas.microsoft.com/office/drawing/2014/main" id="{ACBB2CB4-4BDB-4E6B-A132-107BA583EF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 name="form1:dtCompetencias:4:imgDelete" descr="Consultar Detalle Competencia">
          <a:hlinkClick xmlns:r="http://schemas.openxmlformats.org/officeDocument/2006/relationships" r:id=""/>
          <a:extLst>
            <a:ext uri="{FF2B5EF4-FFF2-40B4-BE49-F238E27FC236}">
              <a16:creationId xmlns:a16="http://schemas.microsoft.com/office/drawing/2014/main" id="{4E5C7CE9-C403-41BD-99CE-E2003B6A94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 name="form1:dtCompetencias:5:imgDelete" descr="Consultar Detalle Competencia">
          <a:hlinkClick xmlns:r="http://schemas.openxmlformats.org/officeDocument/2006/relationships" r:id=""/>
          <a:extLst>
            <a:ext uri="{FF2B5EF4-FFF2-40B4-BE49-F238E27FC236}">
              <a16:creationId xmlns:a16="http://schemas.microsoft.com/office/drawing/2014/main" id="{8091D7FB-8787-456B-855C-03492CBA84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 name="form1:dtCompetencias:0:imgDelete" descr="Consultar Detalle Competencia">
          <a:hlinkClick xmlns:r="http://schemas.openxmlformats.org/officeDocument/2006/relationships" r:id=""/>
          <a:extLst>
            <a:ext uri="{FF2B5EF4-FFF2-40B4-BE49-F238E27FC236}">
              <a16:creationId xmlns:a16="http://schemas.microsoft.com/office/drawing/2014/main" id="{96F805E2-C03D-485C-8325-47FAA104B3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 name="form1:dtCompetencias:1:imgDelete" descr="Consultar Detalle Competencia">
          <a:hlinkClick xmlns:r="http://schemas.openxmlformats.org/officeDocument/2006/relationships" r:id=""/>
          <a:extLst>
            <a:ext uri="{FF2B5EF4-FFF2-40B4-BE49-F238E27FC236}">
              <a16:creationId xmlns:a16="http://schemas.microsoft.com/office/drawing/2014/main" id="{394C2022-6F55-4D9E-AAEC-0BA58475A8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 name="form1:dtCompetencias:2:imgDelete" descr="Consultar Detalle Competencia">
          <a:hlinkClick xmlns:r="http://schemas.openxmlformats.org/officeDocument/2006/relationships" r:id=""/>
          <a:extLst>
            <a:ext uri="{FF2B5EF4-FFF2-40B4-BE49-F238E27FC236}">
              <a16:creationId xmlns:a16="http://schemas.microsoft.com/office/drawing/2014/main" id="{2EA945F0-943D-4E25-B43C-F4658E7794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 name="form1:dtCompetencias:3:imgDelete" descr="Consultar Detalle Competencia">
          <a:hlinkClick xmlns:r="http://schemas.openxmlformats.org/officeDocument/2006/relationships" r:id=""/>
          <a:extLst>
            <a:ext uri="{FF2B5EF4-FFF2-40B4-BE49-F238E27FC236}">
              <a16:creationId xmlns:a16="http://schemas.microsoft.com/office/drawing/2014/main" id="{053CFBC1-1F4B-4860-A589-DFA357EC92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 name="form1:dtCompetencias:4:imgDelete" descr="Consultar Detalle Competencia">
          <a:hlinkClick xmlns:r="http://schemas.openxmlformats.org/officeDocument/2006/relationships" r:id=""/>
          <a:extLst>
            <a:ext uri="{FF2B5EF4-FFF2-40B4-BE49-F238E27FC236}">
              <a16:creationId xmlns:a16="http://schemas.microsoft.com/office/drawing/2014/main" id="{4332A156-0D0B-41EF-9F72-52A6798838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 name="form1:dtCompetencias:5:imgDelete" descr="Consultar Detalle Competencia">
          <a:hlinkClick xmlns:r="http://schemas.openxmlformats.org/officeDocument/2006/relationships" r:id=""/>
          <a:extLst>
            <a:ext uri="{FF2B5EF4-FFF2-40B4-BE49-F238E27FC236}">
              <a16:creationId xmlns:a16="http://schemas.microsoft.com/office/drawing/2014/main" id="{56492E8C-6762-4DC2-AAED-F268252862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 name="form1:dtCompetencias:0:imgDelete" descr="Consultar Detalle Competencia">
          <a:hlinkClick xmlns:r="http://schemas.openxmlformats.org/officeDocument/2006/relationships" r:id=""/>
          <a:extLst>
            <a:ext uri="{FF2B5EF4-FFF2-40B4-BE49-F238E27FC236}">
              <a16:creationId xmlns:a16="http://schemas.microsoft.com/office/drawing/2014/main" id="{BC95243F-C05A-4E0E-8A2A-4505D5892E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 name="form1:dtCompetencias:1:imgDelete" descr="Consultar Detalle Competencia">
          <a:hlinkClick xmlns:r="http://schemas.openxmlformats.org/officeDocument/2006/relationships" r:id=""/>
          <a:extLst>
            <a:ext uri="{FF2B5EF4-FFF2-40B4-BE49-F238E27FC236}">
              <a16:creationId xmlns:a16="http://schemas.microsoft.com/office/drawing/2014/main" id="{0C94D56E-E0F2-4145-BD50-A2FAE589D4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 name="form1:dtCompetencias:2:imgDelete" descr="Consultar Detalle Competencia">
          <a:hlinkClick xmlns:r="http://schemas.openxmlformats.org/officeDocument/2006/relationships" r:id=""/>
          <a:extLst>
            <a:ext uri="{FF2B5EF4-FFF2-40B4-BE49-F238E27FC236}">
              <a16:creationId xmlns:a16="http://schemas.microsoft.com/office/drawing/2014/main" id="{4D53D5D9-0775-460E-B941-94335006E6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 name="form1:dtCompetencias:3:imgDelete" descr="Consultar Detalle Competencia">
          <a:hlinkClick xmlns:r="http://schemas.openxmlformats.org/officeDocument/2006/relationships" r:id=""/>
          <a:extLst>
            <a:ext uri="{FF2B5EF4-FFF2-40B4-BE49-F238E27FC236}">
              <a16:creationId xmlns:a16="http://schemas.microsoft.com/office/drawing/2014/main" id="{C40CE4A8-C6C4-49DE-8622-BBACF42BB0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 name="form1:dtCompetencias:4:imgDelete" descr="Consultar Detalle Competencia">
          <a:hlinkClick xmlns:r="http://schemas.openxmlformats.org/officeDocument/2006/relationships" r:id=""/>
          <a:extLst>
            <a:ext uri="{FF2B5EF4-FFF2-40B4-BE49-F238E27FC236}">
              <a16:creationId xmlns:a16="http://schemas.microsoft.com/office/drawing/2014/main" id="{F975B5C9-BA8E-4D76-A178-78C76F1F01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 name="form1:dtCompetencias:5:imgDelete" descr="Consultar Detalle Competencia">
          <a:hlinkClick xmlns:r="http://schemas.openxmlformats.org/officeDocument/2006/relationships" r:id=""/>
          <a:extLst>
            <a:ext uri="{FF2B5EF4-FFF2-40B4-BE49-F238E27FC236}">
              <a16:creationId xmlns:a16="http://schemas.microsoft.com/office/drawing/2014/main" id="{6FD6E587-7C3F-4F51-B137-2776D5DF52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 name="form1:dtCompetencias:0:imgDelete" descr="Consultar Detalle Competencia">
          <a:hlinkClick xmlns:r="http://schemas.openxmlformats.org/officeDocument/2006/relationships" r:id=""/>
          <a:extLst>
            <a:ext uri="{FF2B5EF4-FFF2-40B4-BE49-F238E27FC236}">
              <a16:creationId xmlns:a16="http://schemas.microsoft.com/office/drawing/2014/main" id="{61216E8D-EABD-4166-88A7-7111274A8B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 name="form1:dtCompetencias:1:imgDelete" descr="Consultar Detalle Competencia">
          <a:hlinkClick xmlns:r="http://schemas.openxmlformats.org/officeDocument/2006/relationships" r:id=""/>
          <a:extLst>
            <a:ext uri="{FF2B5EF4-FFF2-40B4-BE49-F238E27FC236}">
              <a16:creationId xmlns:a16="http://schemas.microsoft.com/office/drawing/2014/main" id="{6A350A26-2E85-4782-9C5D-98ADD559F9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 name="form1:dtCompetencias:2:imgDelete" descr="Consultar Detalle Competencia">
          <a:hlinkClick xmlns:r="http://schemas.openxmlformats.org/officeDocument/2006/relationships" r:id=""/>
          <a:extLst>
            <a:ext uri="{FF2B5EF4-FFF2-40B4-BE49-F238E27FC236}">
              <a16:creationId xmlns:a16="http://schemas.microsoft.com/office/drawing/2014/main" id="{B5F9EFEB-3F51-44D4-8374-888B87FDD0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 name="form1:dtCompetencias:3:imgDelete" descr="Consultar Detalle Competencia">
          <a:hlinkClick xmlns:r="http://schemas.openxmlformats.org/officeDocument/2006/relationships" r:id=""/>
          <a:extLst>
            <a:ext uri="{FF2B5EF4-FFF2-40B4-BE49-F238E27FC236}">
              <a16:creationId xmlns:a16="http://schemas.microsoft.com/office/drawing/2014/main" id="{EC9E1C44-0E6C-42AB-B9B4-E760A1D2EC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6" name="form1:dtCompetencias:4:imgDelete" descr="Consultar Detalle Competencia">
          <a:hlinkClick xmlns:r="http://schemas.openxmlformats.org/officeDocument/2006/relationships" r:id=""/>
          <a:extLst>
            <a:ext uri="{FF2B5EF4-FFF2-40B4-BE49-F238E27FC236}">
              <a16:creationId xmlns:a16="http://schemas.microsoft.com/office/drawing/2014/main" id="{706E4BBC-5794-4C9F-8161-12E1076449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7" name="form1:dtCompetencias:5:imgDelete" descr="Consultar Detalle Competencia">
          <a:hlinkClick xmlns:r="http://schemas.openxmlformats.org/officeDocument/2006/relationships" r:id=""/>
          <a:extLst>
            <a:ext uri="{FF2B5EF4-FFF2-40B4-BE49-F238E27FC236}">
              <a16:creationId xmlns:a16="http://schemas.microsoft.com/office/drawing/2014/main" id="{30C2ACFA-A60C-4824-89F1-3A2A0ADCCA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8" name="form1:dtCompetencias:6:imgDelete" descr="Consultar Detalle Competencia">
          <a:hlinkClick xmlns:r="http://schemas.openxmlformats.org/officeDocument/2006/relationships" r:id=""/>
          <a:extLst>
            <a:ext uri="{FF2B5EF4-FFF2-40B4-BE49-F238E27FC236}">
              <a16:creationId xmlns:a16="http://schemas.microsoft.com/office/drawing/2014/main" id="{20A79FDE-08A1-42B0-B440-2339B66150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9" name="form1:dtCompetencias:0:imgDelete" descr="Consultar Detalle Competencia">
          <a:hlinkClick xmlns:r="http://schemas.openxmlformats.org/officeDocument/2006/relationships" r:id=""/>
          <a:extLst>
            <a:ext uri="{FF2B5EF4-FFF2-40B4-BE49-F238E27FC236}">
              <a16:creationId xmlns:a16="http://schemas.microsoft.com/office/drawing/2014/main" id="{3A3B7A72-A76A-45C4-9F94-7926BA7F24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0" name="form1:dtCompetencias:1:imgDelete" descr="Consultar Detalle Competencia">
          <a:hlinkClick xmlns:r="http://schemas.openxmlformats.org/officeDocument/2006/relationships" r:id=""/>
          <a:extLst>
            <a:ext uri="{FF2B5EF4-FFF2-40B4-BE49-F238E27FC236}">
              <a16:creationId xmlns:a16="http://schemas.microsoft.com/office/drawing/2014/main" id="{4A4FFBF6-93FF-4119-879E-B571F11B50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1" name="form1:dtCompetencias:2:imgDelete" descr="Consultar Detalle Competencia">
          <a:hlinkClick xmlns:r="http://schemas.openxmlformats.org/officeDocument/2006/relationships" r:id=""/>
          <a:extLst>
            <a:ext uri="{FF2B5EF4-FFF2-40B4-BE49-F238E27FC236}">
              <a16:creationId xmlns:a16="http://schemas.microsoft.com/office/drawing/2014/main" id="{1817CE58-1E4C-40E7-85BE-5F86937D39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2" name="form1:dtCompetencias:3:imgDelete" descr="Consultar Detalle Competencia">
          <a:hlinkClick xmlns:r="http://schemas.openxmlformats.org/officeDocument/2006/relationships" r:id=""/>
          <a:extLst>
            <a:ext uri="{FF2B5EF4-FFF2-40B4-BE49-F238E27FC236}">
              <a16:creationId xmlns:a16="http://schemas.microsoft.com/office/drawing/2014/main" id="{20CD2087-55EF-4F3B-84D6-9CF5E7D857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3" name="form1:dtCompetencias:4:imgDelete" descr="Consultar Detalle Competencia">
          <a:hlinkClick xmlns:r="http://schemas.openxmlformats.org/officeDocument/2006/relationships" r:id=""/>
          <a:extLst>
            <a:ext uri="{FF2B5EF4-FFF2-40B4-BE49-F238E27FC236}">
              <a16:creationId xmlns:a16="http://schemas.microsoft.com/office/drawing/2014/main" id="{B580CE6B-114B-425B-8497-2DAF71B2EF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4" name="form1:dtCompetencias:5:imgDelete" descr="Consultar Detalle Competencia">
          <a:hlinkClick xmlns:r="http://schemas.openxmlformats.org/officeDocument/2006/relationships" r:id=""/>
          <a:extLst>
            <a:ext uri="{FF2B5EF4-FFF2-40B4-BE49-F238E27FC236}">
              <a16:creationId xmlns:a16="http://schemas.microsoft.com/office/drawing/2014/main" id="{D778D2AB-E682-416A-A053-C9E5B4171C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5" name="form1:dtCompetencias:6:imgDelete" descr="Consultar Detalle Competencia">
          <a:hlinkClick xmlns:r="http://schemas.openxmlformats.org/officeDocument/2006/relationships" r:id=""/>
          <a:extLst>
            <a:ext uri="{FF2B5EF4-FFF2-40B4-BE49-F238E27FC236}">
              <a16:creationId xmlns:a16="http://schemas.microsoft.com/office/drawing/2014/main" id="{3E04367E-6009-49AA-83A9-F5902B0874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6" name="form1:dtCompetencias:0:imgDelete" descr="Consultar Detalle Competencia">
          <a:hlinkClick xmlns:r="http://schemas.openxmlformats.org/officeDocument/2006/relationships" r:id=""/>
          <a:extLst>
            <a:ext uri="{FF2B5EF4-FFF2-40B4-BE49-F238E27FC236}">
              <a16:creationId xmlns:a16="http://schemas.microsoft.com/office/drawing/2014/main" id="{7D4AC38F-54CD-4334-9627-2D697A84AE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7" name="form1:dtCompetencias:1:imgDelete" descr="Consultar Detalle Competencia">
          <a:hlinkClick xmlns:r="http://schemas.openxmlformats.org/officeDocument/2006/relationships" r:id=""/>
          <a:extLst>
            <a:ext uri="{FF2B5EF4-FFF2-40B4-BE49-F238E27FC236}">
              <a16:creationId xmlns:a16="http://schemas.microsoft.com/office/drawing/2014/main" id="{5B7FCB63-7239-475B-ABB6-BA6B495F3C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8" name="form1:dtCompetencias:2:imgDelete" descr="Consultar Detalle Competencia">
          <a:hlinkClick xmlns:r="http://schemas.openxmlformats.org/officeDocument/2006/relationships" r:id=""/>
          <a:extLst>
            <a:ext uri="{FF2B5EF4-FFF2-40B4-BE49-F238E27FC236}">
              <a16:creationId xmlns:a16="http://schemas.microsoft.com/office/drawing/2014/main" id="{90C0BAD2-50B0-4D7D-9FDD-29CBC9C36B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49" name="form1:dtCompetencias:3:imgDelete" descr="Consultar Detalle Competencia">
          <a:hlinkClick xmlns:r="http://schemas.openxmlformats.org/officeDocument/2006/relationships" r:id=""/>
          <a:extLst>
            <a:ext uri="{FF2B5EF4-FFF2-40B4-BE49-F238E27FC236}">
              <a16:creationId xmlns:a16="http://schemas.microsoft.com/office/drawing/2014/main" id="{FC7D6B00-C330-4E13-A559-676C833262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0" name="form1:dtCompetencias:4:imgDelete" descr="Consultar Detalle Competencia">
          <a:hlinkClick xmlns:r="http://schemas.openxmlformats.org/officeDocument/2006/relationships" r:id=""/>
          <a:extLst>
            <a:ext uri="{FF2B5EF4-FFF2-40B4-BE49-F238E27FC236}">
              <a16:creationId xmlns:a16="http://schemas.microsoft.com/office/drawing/2014/main" id="{CCFD2DC5-A681-4E74-B9B8-8A5959013F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1" name="form1:dtCompetencias:5:imgDelete" descr="Consultar Detalle Competencia">
          <a:hlinkClick xmlns:r="http://schemas.openxmlformats.org/officeDocument/2006/relationships" r:id=""/>
          <a:extLst>
            <a:ext uri="{FF2B5EF4-FFF2-40B4-BE49-F238E27FC236}">
              <a16:creationId xmlns:a16="http://schemas.microsoft.com/office/drawing/2014/main" id="{16C10B96-E0EC-45E0-91BF-B002502BD8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2" name="form1:dtCompetencias:6:imgDelete" descr="Consultar Detalle Competencia">
          <a:hlinkClick xmlns:r="http://schemas.openxmlformats.org/officeDocument/2006/relationships" r:id=""/>
          <a:extLst>
            <a:ext uri="{FF2B5EF4-FFF2-40B4-BE49-F238E27FC236}">
              <a16:creationId xmlns:a16="http://schemas.microsoft.com/office/drawing/2014/main" id="{A863D4D0-1DFC-466F-8695-73D53C24F1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3" name="form1:dtCompetencias:0:imgDelete" descr="Consultar Detalle Competencia">
          <a:hlinkClick xmlns:r="http://schemas.openxmlformats.org/officeDocument/2006/relationships" r:id=""/>
          <a:extLst>
            <a:ext uri="{FF2B5EF4-FFF2-40B4-BE49-F238E27FC236}">
              <a16:creationId xmlns:a16="http://schemas.microsoft.com/office/drawing/2014/main" id="{DA37EF68-7492-4B44-ABC2-E56DBE32A5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4" name="form1:dtCompetencias:1:imgDelete" descr="Consultar Detalle Competencia">
          <a:hlinkClick xmlns:r="http://schemas.openxmlformats.org/officeDocument/2006/relationships" r:id=""/>
          <a:extLst>
            <a:ext uri="{FF2B5EF4-FFF2-40B4-BE49-F238E27FC236}">
              <a16:creationId xmlns:a16="http://schemas.microsoft.com/office/drawing/2014/main" id="{9D288DA9-8976-4DEF-9043-4BD3E7D9BE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5" name="form1:dtCompetencias:2:imgDelete" descr="Consultar Detalle Competencia">
          <a:hlinkClick xmlns:r="http://schemas.openxmlformats.org/officeDocument/2006/relationships" r:id=""/>
          <a:extLst>
            <a:ext uri="{FF2B5EF4-FFF2-40B4-BE49-F238E27FC236}">
              <a16:creationId xmlns:a16="http://schemas.microsoft.com/office/drawing/2014/main" id="{04D781C1-1ABF-4060-8E6B-9015663FE1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6" name="form1:dtCompetencias:3:imgDelete" descr="Consultar Detalle Competencia">
          <a:hlinkClick xmlns:r="http://schemas.openxmlformats.org/officeDocument/2006/relationships" r:id=""/>
          <a:extLst>
            <a:ext uri="{FF2B5EF4-FFF2-40B4-BE49-F238E27FC236}">
              <a16:creationId xmlns:a16="http://schemas.microsoft.com/office/drawing/2014/main" id="{AEF64027-209D-4B79-BD37-6BEAF93F7A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7" name="form1:dtCompetencias:4:imgDelete" descr="Consultar Detalle Competencia">
          <a:hlinkClick xmlns:r="http://schemas.openxmlformats.org/officeDocument/2006/relationships" r:id=""/>
          <a:extLst>
            <a:ext uri="{FF2B5EF4-FFF2-40B4-BE49-F238E27FC236}">
              <a16:creationId xmlns:a16="http://schemas.microsoft.com/office/drawing/2014/main" id="{A4031015-6678-42C4-8E95-0B0E35DDC2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8" name="form1:dtCompetencias:5:imgDelete" descr="Consultar Detalle Competencia">
          <a:hlinkClick xmlns:r="http://schemas.openxmlformats.org/officeDocument/2006/relationships" r:id=""/>
          <a:extLst>
            <a:ext uri="{FF2B5EF4-FFF2-40B4-BE49-F238E27FC236}">
              <a16:creationId xmlns:a16="http://schemas.microsoft.com/office/drawing/2014/main" id="{05E17E97-AA12-4D4B-A7FC-F0A2FCC3AA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59" name="form1:dtCompetencias:6:imgDelete" descr="Consultar Detalle Competencia">
          <a:hlinkClick xmlns:r="http://schemas.openxmlformats.org/officeDocument/2006/relationships" r:id=""/>
          <a:extLst>
            <a:ext uri="{FF2B5EF4-FFF2-40B4-BE49-F238E27FC236}">
              <a16:creationId xmlns:a16="http://schemas.microsoft.com/office/drawing/2014/main" id="{E60210D7-888F-4216-8AB7-A584E11426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0" name="form1:dtCompetencias:0:imgDelete" descr="Consultar Detalle Competencia">
          <a:hlinkClick xmlns:r="http://schemas.openxmlformats.org/officeDocument/2006/relationships" r:id=""/>
          <a:extLst>
            <a:ext uri="{FF2B5EF4-FFF2-40B4-BE49-F238E27FC236}">
              <a16:creationId xmlns:a16="http://schemas.microsoft.com/office/drawing/2014/main" id="{3940C0B6-9AA9-430D-90A9-FE5E2B95C2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1" name="form1:dtCompetencias:1:imgDelete" descr="Consultar Detalle Competencia">
          <a:hlinkClick xmlns:r="http://schemas.openxmlformats.org/officeDocument/2006/relationships" r:id=""/>
          <a:extLst>
            <a:ext uri="{FF2B5EF4-FFF2-40B4-BE49-F238E27FC236}">
              <a16:creationId xmlns:a16="http://schemas.microsoft.com/office/drawing/2014/main" id="{DD4F1FEA-8BEB-4393-A35D-803B451196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2" name="form1:dtCompetencias:2:imgDelete" descr="Consultar Detalle Competencia">
          <a:hlinkClick xmlns:r="http://schemas.openxmlformats.org/officeDocument/2006/relationships" r:id=""/>
          <a:extLst>
            <a:ext uri="{FF2B5EF4-FFF2-40B4-BE49-F238E27FC236}">
              <a16:creationId xmlns:a16="http://schemas.microsoft.com/office/drawing/2014/main" id="{D61D640E-A267-4FA0-A5A7-C6BF21F44C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3" name="form1:dtCompetencias:3:imgDelete" descr="Consultar Detalle Competencia">
          <a:hlinkClick xmlns:r="http://schemas.openxmlformats.org/officeDocument/2006/relationships" r:id=""/>
          <a:extLst>
            <a:ext uri="{FF2B5EF4-FFF2-40B4-BE49-F238E27FC236}">
              <a16:creationId xmlns:a16="http://schemas.microsoft.com/office/drawing/2014/main" id="{C06169B2-0881-41AF-A8F5-2825C1AEB3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4" name="form1:dtCompetencias:4:imgDelete" descr="Consultar Detalle Competencia">
          <a:hlinkClick xmlns:r="http://schemas.openxmlformats.org/officeDocument/2006/relationships" r:id=""/>
          <a:extLst>
            <a:ext uri="{FF2B5EF4-FFF2-40B4-BE49-F238E27FC236}">
              <a16:creationId xmlns:a16="http://schemas.microsoft.com/office/drawing/2014/main" id="{014FF0F8-1A46-4297-9110-149195771A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5" name="form1:dtCompetencias:5:imgDelete" descr="Consultar Detalle Competencia">
          <a:hlinkClick xmlns:r="http://schemas.openxmlformats.org/officeDocument/2006/relationships" r:id=""/>
          <a:extLst>
            <a:ext uri="{FF2B5EF4-FFF2-40B4-BE49-F238E27FC236}">
              <a16:creationId xmlns:a16="http://schemas.microsoft.com/office/drawing/2014/main" id="{958527C3-D17D-4E73-83FC-4F071AA585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6" name="form1:dtCompetencias:6:imgDelete" descr="Consultar Detalle Competencia">
          <a:hlinkClick xmlns:r="http://schemas.openxmlformats.org/officeDocument/2006/relationships" r:id=""/>
          <a:extLst>
            <a:ext uri="{FF2B5EF4-FFF2-40B4-BE49-F238E27FC236}">
              <a16:creationId xmlns:a16="http://schemas.microsoft.com/office/drawing/2014/main" id="{24D67236-EC9D-4422-9866-9071309594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7" name="form1:dtCompetencias:0:imgDelete" descr="Consultar Detalle Competencia">
          <a:hlinkClick xmlns:r="http://schemas.openxmlformats.org/officeDocument/2006/relationships" r:id=""/>
          <a:extLst>
            <a:ext uri="{FF2B5EF4-FFF2-40B4-BE49-F238E27FC236}">
              <a16:creationId xmlns:a16="http://schemas.microsoft.com/office/drawing/2014/main" id="{47FE6ACC-23DD-452D-B1B4-50CDC54F58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8" name="form1:dtCompetencias:1:imgDelete" descr="Consultar Detalle Competencia">
          <a:hlinkClick xmlns:r="http://schemas.openxmlformats.org/officeDocument/2006/relationships" r:id=""/>
          <a:extLst>
            <a:ext uri="{FF2B5EF4-FFF2-40B4-BE49-F238E27FC236}">
              <a16:creationId xmlns:a16="http://schemas.microsoft.com/office/drawing/2014/main" id="{D4DD0360-F84D-4D49-BB1B-438C53B45B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69" name="form1:dtCompetencias:2:imgDelete" descr="Consultar Detalle Competencia">
          <a:hlinkClick xmlns:r="http://schemas.openxmlformats.org/officeDocument/2006/relationships" r:id=""/>
          <a:extLst>
            <a:ext uri="{FF2B5EF4-FFF2-40B4-BE49-F238E27FC236}">
              <a16:creationId xmlns:a16="http://schemas.microsoft.com/office/drawing/2014/main" id="{45F6B8E8-5E0D-4BE1-A63D-6B5EC56778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0" name="form1:dtCompetencias:3:imgDelete" descr="Consultar Detalle Competencia">
          <a:hlinkClick xmlns:r="http://schemas.openxmlformats.org/officeDocument/2006/relationships" r:id=""/>
          <a:extLst>
            <a:ext uri="{FF2B5EF4-FFF2-40B4-BE49-F238E27FC236}">
              <a16:creationId xmlns:a16="http://schemas.microsoft.com/office/drawing/2014/main" id="{2B9F3B13-482A-4291-BE26-786960BB70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1" name="form1:dtCompetencias:4:imgDelete" descr="Consultar Detalle Competencia">
          <a:hlinkClick xmlns:r="http://schemas.openxmlformats.org/officeDocument/2006/relationships" r:id=""/>
          <a:extLst>
            <a:ext uri="{FF2B5EF4-FFF2-40B4-BE49-F238E27FC236}">
              <a16:creationId xmlns:a16="http://schemas.microsoft.com/office/drawing/2014/main" id="{0F166AC1-85E2-4052-B97C-3FB8191230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2" name="form1:dtCompetencias:5:imgDelete" descr="Consultar Detalle Competencia">
          <a:hlinkClick xmlns:r="http://schemas.openxmlformats.org/officeDocument/2006/relationships" r:id=""/>
          <a:extLst>
            <a:ext uri="{FF2B5EF4-FFF2-40B4-BE49-F238E27FC236}">
              <a16:creationId xmlns:a16="http://schemas.microsoft.com/office/drawing/2014/main" id="{43FD2834-48B5-462B-AD37-97D54C8237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3" name="form1:dtCompetencias:6:imgDelete" descr="Consultar Detalle Competencia">
          <a:hlinkClick xmlns:r="http://schemas.openxmlformats.org/officeDocument/2006/relationships" r:id=""/>
          <a:extLst>
            <a:ext uri="{FF2B5EF4-FFF2-40B4-BE49-F238E27FC236}">
              <a16:creationId xmlns:a16="http://schemas.microsoft.com/office/drawing/2014/main" id="{F373EC81-8E87-4557-9749-4F768EF112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74" name="form1:dtCompetencias:7:imgSearch" descr="Consultar Resultados Aprendizaje">
          <a:hlinkClick xmlns:r="http://schemas.openxmlformats.org/officeDocument/2006/relationships" r:id=""/>
          <a:extLst>
            <a:ext uri="{FF2B5EF4-FFF2-40B4-BE49-F238E27FC236}">
              <a16:creationId xmlns:a16="http://schemas.microsoft.com/office/drawing/2014/main" id="{4B7710F4-737F-46F3-BD0A-C0B18266C8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5" name="form1:dtCompetencias:0:imgDelete" descr="Consultar Detalle Competencia">
          <a:hlinkClick xmlns:r="http://schemas.openxmlformats.org/officeDocument/2006/relationships" r:id=""/>
          <a:extLst>
            <a:ext uri="{FF2B5EF4-FFF2-40B4-BE49-F238E27FC236}">
              <a16:creationId xmlns:a16="http://schemas.microsoft.com/office/drawing/2014/main" id="{3153AF50-4BF4-4C58-9BF8-156661FF9E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6" name="form1:dtCompetencias:1:imgDelete" descr="Consultar Detalle Competencia">
          <a:hlinkClick xmlns:r="http://schemas.openxmlformats.org/officeDocument/2006/relationships" r:id=""/>
          <a:extLst>
            <a:ext uri="{FF2B5EF4-FFF2-40B4-BE49-F238E27FC236}">
              <a16:creationId xmlns:a16="http://schemas.microsoft.com/office/drawing/2014/main" id="{5605572F-2F48-42F7-B1FD-57FBBCD709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7" name="form1:dtCompetencias:2:imgDelete" descr="Consultar Detalle Competencia">
          <a:hlinkClick xmlns:r="http://schemas.openxmlformats.org/officeDocument/2006/relationships" r:id=""/>
          <a:extLst>
            <a:ext uri="{FF2B5EF4-FFF2-40B4-BE49-F238E27FC236}">
              <a16:creationId xmlns:a16="http://schemas.microsoft.com/office/drawing/2014/main" id="{2498CC65-D010-4430-9EAA-9DC9702796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8" name="form1:dtCompetencias:3:imgDelete" descr="Consultar Detalle Competencia">
          <a:hlinkClick xmlns:r="http://schemas.openxmlformats.org/officeDocument/2006/relationships" r:id=""/>
          <a:extLst>
            <a:ext uri="{FF2B5EF4-FFF2-40B4-BE49-F238E27FC236}">
              <a16:creationId xmlns:a16="http://schemas.microsoft.com/office/drawing/2014/main" id="{604CF31F-9E21-4A9D-9474-954EB57607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79" name="form1:dtCompetencias:4:imgDelete" descr="Consultar Detalle Competencia">
          <a:hlinkClick xmlns:r="http://schemas.openxmlformats.org/officeDocument/2006/relationships" r:id=""/>
          <a:extLst>
            <a:ext uri="{FF2B5EF4-FFF2-40B4-BE49-F238E27FC236}">
              <a16:creationId xmlns:a16="http://schemas.microsoft.com/office/drawing/2014/main" id="{47AA35C6-AADF-45BC-87A5-09958DF6FC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0" name="form1:dtCompetencias:5:imgDelete" descr="Consultar Detalle Competencia">
          <a:hlinkClick xmlns:r="http://schemas.openxmlformats.org/officeDocument/2006/relationships" r:id=""/>
          <a:extLst>
            <a:ext uri="{FF2B5EF4-FFF2-40B4-BE49-F238E27FC236}">
              <a16:creationId xmlns:a16="http://schemas.microsoft.com/office/drawing/2014/main" id="{02904DDC-71B4-4399-A450-6CA4BA1CD1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1" name="form1:dtCompetencias:6:imgDelete" descr="Consultar Detalle Competencia">
          <a:hlinkClick xmlns:r="http://schemas.openxmlformats.org/officeDocument/2006/relationships" r:id=""/>
          <a:extLst>
            <a:ext uri="{FF2B5EF4-FFF2-40B4-BE49-F238E27FC236}">
              <a16:creationId xmlns:a16="http://schemas.microsoft.com/office/drawing/2014/main" id="{C03755A1-4C48-4AE2-92F1-65D78020EE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2" name="form1:dtCompetencias:7:imgDelete" descr="Consultar Detalle Competencia">
          <a:hlinkClick xmlns:r="http://schemas.openxmlformats.org/officeDocument/2006/relationships" r:id=""/>
          <a:extLst>
            <a:ext uri="{FF2B5EF4-FFF2-40B4-BE49-F238E27FC236}">
              <a16:creationId xmlns:a16="http://schemas.microsoft.com/office/drawing/2014/main" id="{7F2B2ED9-E4CF-49FB-BF99-E2E35FD188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3" name="form1:dtCompetencias:0:imgDelete" descr="Consultar Detalle Competencia">
          <a:hlinkClick xmlns:r="http://schemas.openxmlformats.org/officeDocument/2006/relationships" r:id=""/>
          <a:extLst>
            <a:ext uri="{FF2B5EF4-FFF2-40B4-BE49-F238E27FC236}">
              <a16:creationId xmlns:a16="http://schemas.microsoft.com/office/drawing/2014/main" id="{5B33E0CE-A984-4618-8DD1-45907CD2A4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4" name="form1:dtCompetencias:1:imgDelete" descr="Consultar Detalle Competencia">
          <a:hlinkClick xmlns:r="http://schemas.openxmlformats.org/officeDocument/2006/relationships" r:id=""/>
          <a:extLst>
            <a:ext uri="{FF2B5EF4-FFF2-40B4-BE49-F238E27FC236}">
              <a16:creationId xmlns:a16="http://schemas.microsoft.com/office/drawing/2014/main" id="{EB9EE588-8045-448D-846A-516C61FEF1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5" name="form1:dtCompetencias:2:imgDelete" descr="Consultar Detalle Competencia">
          <a:hlinkClick xmlns:r="http://schemas.openxmlformats.org/officeDocument/2006/relationships" r:id=""/>
          <a:extLst>
            <a:ext uri="{FF2B5EF4-FFF2-40B4-BE49-F238E27FC236}">
              <a16:creationId xmlns:a16="http://schemas.microsoft.com/office/drawing/2014/main" id="{7404897D-E8D9-42C8-96C9-3892864DB0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6" name="form1:dtCompetencias:3:imgDelete" descr="Consultar Detalle Competencia">
          <a:hlinkClick xmlns:r="http://schemas.openxmlformats.org/officeDocument/2006/relationships" r:id=""/>
          <a:extLst>
            <a:ext uri="{FF2B5EF4-FFF2-40B4-BE49-F238E27FC236}">
              <a16:creationId xmlns:a16="http://schemas.microsoft.com/office/drawing/2014/main" id="{AB2F2790-7FDB-4311-997F-7C1F705D56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87" name="form1:dtCompetencias:4:imgSearch" descr="Consultar Resultados Aprendizaje">
          <a:hlinkClick xmlns:r="http://schemas.openxmlformats.org/officeDocument/2006/relationships" r:id=""/>
          <a:extLst>
            <a:ext uri="{FF2B5EF4-FFF2-40B4-BE49-F238E27FC236}">
              <a16:creationId xmlns:a16="http://schemas.microsoft.com/office/drawing/2014/main" id="{24BC744F-D40B-4FE3-A638-D287EEB3FA0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8" name="form1:dtCompetencias:0:imgDelete" descr="Consultar Detalle Competencia">
          <a:hlinkClick xmlns:r="http://schemas.openxmlformats.org/officeDocument/2006/relationships" r:id=""/>
          <a:extLst>
            <a:ext uri="{FF2B5EF4-FFF2-40B4-BE49-F238E27FC236}">
              <a16:creationId xmlns:a16="http://schemas.microsoft.com/office/drawing/2014/main" id="{7F9EAB80-0C81-4B1F-9ED4-326E559B07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89" name="form1:dtCompetencias:1:imgDelete" descr="Consultar Detalle Competencia">
          <a:hlinkClick xmlns:r="http://schemas.openxmlformats.org/officeDocument/2006/relationships" r:id=""/>
          <a:extLst>
            <a:ext uri="{FF2B5EF4-FFF2-40B4-BE49-F238E27FC236}">
              <a16:creationId xmlns:a16="http://schemas.microsoft.com/office/drawing/2014/main" id="{BB2BC202-A939-440B-A664-70CA85E0FC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0" name="form1:dtCompetencias:2:imgDelete" descr="Consultar Detalle Competencia">
          <a:hlinkClick xmlns:r="http://schemas.openxmlformats.org/officeDocument/2006/relationships" r:id=""/>
          <a:extLst>
            <a:ext uri="{FF2B5EF4-FFF2-40B4-BE49-F238E27FC236}">
              <a16:creationId xmlns:a16="http://schemas.microsoft.com/office/drawing/2014/main" id="{7E4D2103-F15A-46A3-A732-5D980837BD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1" name="form1:dtCompetencias:3:imgDelete" descr="Consultar Detalle Competencia">
          <a:hlinkClick xmlns:r="http://schemas.openxmlformats.org/officeDocument/2006/relationships" r:id=""/>
          <a:extLst>
            <a:ext uri="{FF2B5EF4-FFF2-40B4-BE49-F238E27FC236}">
              <a16:creationId xmlns:a16="http://schemas.microsoft.com/office/drawing/2014/main" id="{F269CFCF-F3B3-47BE-B4B5-EC747293B2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2" name="form1:dtCompetencias:4:imgDelete" descr="Consultar Detalle Competencia">
          <a:hlinkClick xmlns:r="http://schemas.openxmlformats.org/officeDocument/2006/relationships" r:id=""/>
          <a:extLst>
            <a:ext uri="{FF2B5EF4-FFF2-40B4-BE49-F238E27FC236}">
              <a16:creationId xmlns:a16="http://schemas.microsoft.com/office/drawing/2014/main" id="{6559F9EF-7DFB-48C8-B7B0-726F84068A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3" name="form1:dtCompetencias:5:imgDelete" descr="Consultar Detalle Competencia">
          <a:hlinkClick xmlns:r="http://schemas.openxmlformats.org/officeDocument/2006/relationships" r:id=""/>
          <a:extLst>
            <a:ext uri="{FF2B5EF4-FFF2-40B4-BE49-F238E27FC236}">
              <a16:creationId xmlns:a16="http://schemas.microsoft.com/office/drawing/2014/main" id="{D96216D9-316F-4C49-AFBD-6FD5EA04F8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4" name="form1:dtCompetencias:6:imgDelete" descr="Consultar Detalle Competencia">
          <a:hlinkClick xmlns:r="http://schemas.openxmlformats.org/officeDocument/2006/relationships" r:id=""/>
          <a:extLst>
            <a:ext uri="{FF2B5EF4-FFF2-40B4-BE49-F238E27FC236}">
              <a16:creationId xmlns:a16="http://schemas.microsoft.com/office/drawing/2014/main" id="{D4F379F7-C140-4568-BED6-C74B75EB7C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5" name="form1:dtCompetencias:7:imgDelete" descr="Consultar Detalle Competencia">
          <a:hlinkClick xmlns:r="http://schemas.openxmlformats.org/officeDocument/2006/relationships" r:id=""/>
          <a:extLst>
            <a:ext uri="{FF2B5EF4-FFF2-40B4-BE49-F238E27FC236}">
              <a16:creationId xmlns:a16="http://schemas.microsoft.com/office/drawing/2014/main" id="{0A2AB96E-7144-43A1-9E95-1C03598BFA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6" name="form1:dtCompetencias:8:imgDelete" descr="Consultar Detalle Competencia">
          <a:hlinkClick xmlns:r="http://schemas.openxmlformats.org/officeDocument/2006/relationships" r:id=""/>
          <a:extLst>
            <a:ext uri="{FF2B5EF4-FFF2-40B4-BE49-F238E27FC236}">
              <a16:creationId xmlns:a16="http://schemas.microsoft.com/office/drawing/2014/main" id="{650B97B7-767F-43BE-93C3-27527B25DF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7" name="form1:dtCompetencias:0:imgDelete" descr="Consultar Detalle Competencia">
          <a:hlinkClick xmlns:r="http://schemas.openxmlformats.org/officeDocument/2006/relationships" r:id=""/>
          <a:extLst>
            <a:ext uri="{FF2B5EF4-FFF2-40B4-BE49-F238E27FC236}">
              <a16:creationId xmlns:a16="http://schemas.microsoft.com/office/drawing/2014/main" id="{5AD1A03F-00C0-4926-A347-3DBDEF4FCE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8" name="form1:dtCompetencias:1:imgDelete" descr="Consultar Detalle Competencia">
          <a:hlinkClick xmlns:r="http://schemas.openxmlformats.org/officeDocument/2006/relationships" r:id=""/>
          <a:extLst>
            <a:ext uri="{FF2B5EF4-FFF2-40B4-BE49-F238E27FC236}">
              <a16:creationId xmlns:a16="http://schemas.microsoft.com/office/drawing/2014/main" id="{F82F6008-D06B-4805-A29F-60EE2EF899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99" name="form1:dtCompetencias:2:imgDelete" descr="Consultar Detalle Competencia">
          <a:hlinkClick xmlns:r="http://schemas.openxmlformats.org/officeDocument/2006/relationships" r:id=""/>
          <a:extLst>
            <a:ext uri="{FF2B5EF4-FFF2-40B4-BE49-F238E27FC236}">
              <a16:creationId xmlns:a16="http://schemas.microsoft.com/office/drawing/2014/main" id="{D2492BCB-336B-4210-99A8-025CBBF2211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0" name="form1:dtCompetencias:3:imgDelete" descr="Consultar Detalle Competencia">
          <a:hlinkClick xmlns:r="http://schemas.openxmlformats.org/officeDocument/2006/relationships" r:id=""/>
          <a:extLst>
            <a:ext uri="{FF2B5EF4-FFF2-40B4-BE49-F238E27FC236}">
              <a16:creationId xmlns:a16="http://schemas.microsoft.com/office/drawing/2014/main" id="{780F3788-1334-4245-9034-CED58989AD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1" name="form1:dtCompetencias:4:imgDelete" descr="Consultar Detalle Competencia">
          <a:hlinkClick xmlns:r="http://schemas.openxmlformats.org/officeDocument/2006/relationships" r:id=""/>
          <a:extLst>
            <a:ext uri="{FF2B5EF4-FFF2-40B4-BE49-F238E27FC236}">
              <a16:creationId xmlns:a16="http://schemas.microsoft.com/office/drawing/2014/main" id="{B6D6F6D0-2AE9-4257-B4C5-D8DF5E89AC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2" name="form1:dtCompetencias:5:imgDelete" descr="Consultar Detalle Competencia">
          <a:hlinkClick xmlns:r="http://schemas.openxmlformats.org/officeDocument/2006/relationships" r:id=""/>
          <a:extLst>
            <a:ext uri="{FF2B5EF4-FFF2-40B4-BE49-F238E27FC236}">
              <a16:creationId xmlns:a16="http://schemas.microsoft.com/office/drawing/2014/main" id="{E4B52044-2739-453D-8736-84E4426D87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3" name="form1:dtCompetencias:6:imgDelete" descr="Consultar Detalle Competencia">
          <a:hlinkClick xmlns:r="http://schemas.openxmlformats.org/officeDocument/2006/relationships" r:id=""/>
          <a:extLst>
            <a:ext uri="{FF2B5EF4-FFF2-40B4-BE49-F238E27FC236}">
              <a16:creationId xmlns:a16="http://schemas.microsoft.com/office/drawing/2014/main" id="{A47F562B-2C21-41D4-9F03-84CCC9064E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4" name="form1:dtCompetencias:7:imgDelete" descr="Consultar Detalle Competencia">
          <a:hlinkClick xmlns:r="http://schemas.openxmlformats.org/officeDocument/2006/relationships" r:id=""/>
          <a:extLst>
            <a:ext uri="{FF2B5EF4-FFF2-40B4-BE49-F238E27FC236}">
              <a16:creationId xmlns:a16="http://schemas.microsoft.com/office/drawing/2014/main" id="{0487384E-D9C5-41BA-AAFD-72DD6D6CEC5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5" name="form1:dtCompetencias:8:imgDelete" descr="Consultar Detalle Competencia">
          <a:hlinkClick xmlns:r="http://schemas.openxmlformats.org/officeDocument/2006/relationships" r:id=""/>
          <a:extLst>
            <a:ext uri="{FF2B5EF4-FFF2-40B4-BE49-F238E27FC236}">
              <a16:creationId xmlns:a16="http://schemas.microsoft.com/office/drawing/2014/main" id="{0F5492A1-E838-4C42-865D-AD99860B44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6" name="form1:dtCompetencias:10:imgDelete" descr="Consultar Detalle Competencia">
          <a:hlinkClick xmlns:r="http://schemas.openxmlformats.org/officeDocument/2006/relationships" r:id=""/>
          <a:extLst>
            <a:ext uri="{FF2B5EF4-FFF2-40B4-BE49-F238E27FC236}">
              <a16:creationId xmlns:a16="http://schemas.microsoft.com/office/drawing/2014/main" id="{96821DA9-AB3F-4048-B1F2-A0B9FE6A67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7" name="form1:dtCompetencias:11:imgDelete" descr="Consultar Detalle Competencia">
          <a:hlinkClick xmlns:r="http://schemas.openxmlformats.org/officeDocument/2006/relationships" r:id=""/>
          <a:extLst>
            <a:ext uri="{FF2B5EF4-FFF2-40B4-BE49-F238E27FC236}">
              <a16:creationId xmlns:a16="http://schemas.microsoft.com/office/drawing/2014/main" id="{32F82258-A58F-450F-88DA-17B0167FA7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108" name="form1:dtCompetencias:12:imgSearch" descr="Consultar Resultados Aprendizaje">
          <a:hlinkClick xmlns:r="http://schemas.openxmlformats.org/officeDocument/2006/relationships" r:id=""/>
          <a:extLst>
            <a:ext uri="{FF2B5EF4-FFF2-40B4-BE49-F238E27FC236}">
              <a16:creationId xmlns:a16="http://schemas.microsoft.com/office/drawing/2014/main" id="{121B187B-35DF-4EE8-8990-33856F7589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09" name="form1:dtCompetencias:0:imgDelete" descr="Consultar Detalle Competencia">
          <a:hlinkClick xmlns:r="http://schemas.openxmlformats.org/officeDocument/2006/relationships" r:id=""/>
          <a:extLst>
            <a:ext uri="{FF2B5EF4-FFF2-40B4-BE49-F238E27FC236}">
              <a16:creationId xmlns:a16="http://schemas.microsoft.com/office/drawing/2014/main" id="{C6AFA3FC-B328-4E48-8EC1-B1BF2C4BC1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0" name="form1:dtCompetencias:1:imgDelete" descr="Consultar Detalle Competencia">
          <a:hlinkClick xmlns:r="http://schemas.openxmlformats.org/officeDocument/2006/relationships" r:id=""/>
          <a:extLst>
            <a:ext uri="{FF2B5EF4-FFF2-40B4-BE49-F238E27FC236}">
              <a16:creationId xmlns:a16="http://schemas.microsoft.com/office/drawing/2014/main" id="{BFC050EF-F81D-42B7-B3FE-92CEA1EC3E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1" name="form1:dtCompetencias:2:imgDelete" descr="Consultar Detalle Competencia">
          <a:hlinkClick xmlns:r="http://schemas.openxmlformats.org/officeDocument/2006/relationships" r:id=""/>
          <a:extLst>
            <a:ext uri="{FF2B5EF4-FFF2-40B4-BE49-F238E27FC236}">
              <a16:creationId xmlns:a16="http://schemas.microsoft.com/office/drawing/2014/main" id="{C49D14F0-8909-4480-AA60-B5A4476BE7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2" name="form1:dtCompetencias:0:imgDelete" descr="Consultar Detalle Competencia">
          <a:hlinkClick xmlns:r="http://schemas.openxmlformats.org/officeDocument/2006/relationships" r:id=""/>
          <a:extLst>
            <a:ext uri="{FF2B5EF4-FFF2-40B4-BE49-F238E27FC236}">
              <a16:creationId xmlns:a16="http://schemas.microsoft.com/office/drawing/2014/main" id="{2AC68352-3801-4A7C-809B-EEBCA4F82C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3" name="form1:dtCompetencias:0:imgDelete" descr="Consultar Detalle Competencia">
          <a:hlinkClick xmlns:r="http://schemas.openxmlformats.org/officeDocument/2006/relationships" r:id=""/>
          <a:extLst>
            <a:ext uri="{FF2B5EF4-FFF2-40B4-BE49-F238E27FC236}">
              <a16:creationId xmlns:a16="http://schemas.microsoft.com/office/drawing/2014/main" id="{11ED1DC5-5F19-44B3-BE2F-A780ABAFF6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4" name="form1:dtCompetencias:1:imgDelete" descr="Consultar Detalle Competencia">
          <a:hlinkClick xmlns:r="http://schemas.openxmlformats.org/officeDocument/2006/relationships" r:id=""/>
          <a:extLst>
            <a:ext uri="{FF2B5EF4-FFF2-40B4-BE49-F238E27FC236}">
              <a16:creationId xmlns:a16="http://schemas.microsoft.com/office/drawing/2014/main" id="{A62E9E54-0182-4C41-A6F7-14CC39E580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5" name="form1:dtCompetencias:2:imgDelete" descr="Consultar Detalle Competencia">
          <a:hlinkClick xmlns:r="http://schemas.openxmlformats.org/officeDocument/2006/relationships" r:id=""/>
          <a:extLst>
            <a:ext uri="{FF2B5EF4-FFF2-40B4-BE49-F238E27FC236}">
              <a16:creationId xmlns:a16="http://schemas.microsoft.com/office/drawing/2014/main" id="{54C74E4F-E54D-48A8-A3CB-BDDE84ED50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6" name="form1:dtCompetencias:3:imgDelete" descr="Consultar Detalle Competencia">
          <a:hlinkClick xmlns:r="http://schemas.openxmlformats.org/officeDocument/2006/relationships" r:id=""/>
          <a:extLst>
            <a:ext uri="{FF2B5EF4-FFF2-40B4-BE49-F238E27FC236}">
              <a16:creationId xmlns:a16="http://schemas.microsoft.com/office/drawing/2014/main" id="{5633BD36-683A-4332-A097-E5E27F0CF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7" name="form1:dtCompetencias:4:imgDelete" descr="Consultar Detalle Competencia">
          <a:hlinkClick xmlns:r="http://schemas.openxmlformats.org/officeDocument/2006/relationships" r:id=""/>
          <a:extLst>
            <a:ext uri="{FF2B5EF4-FFF2-40B4-BE49-F238E27FC236}">
              <a16:creationId xmlns:a16="http://schemas.microsoft.com/office/drawing/2014/main" id="{2EDB60FB-369F-4A76-9F34-45F0DC1CEB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8" name="form1:dtCompetencias:5:imgDelete" descr="Consultar Detalle Competencia">
          <a:hlinkClick xmlns:r="http://schemas.openxmlformats.org/officeDocument/2006/relationships" r:id=""/>
          <a:extLst>
            <a:ext uri="{FF2B5EF4-FFF2-40B4-BE49-F238E27FC236}">
              <a16:creationId xmlns:a16="http://schemas.microsoft.com/office/drawing/2014/main" id="{758A3E7D-12BB-4CDB-BE73-2A571B3F76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19" name="form1:dtCompetencias:6:imgDelete" descr="Consultar Detalle Competencia">
          <a:hlinkClick xmlns:r="http://schemas.openxmlformats.org/officeDocument/2006/relationships" r:id=""/>
          <a:extLst>
            <a:ext uri="{FF2B5EF4-FFF2-40B4-BE49-F238E27FC236}">
              <a16:creationId xmlns:a16="http://schemas.microsoft.com/office/drawing/2014/main" id="{F6F2A337-F2C1-4332-9044-C55BB17F2A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23</xdr:row>
      <xdr:rowOff>171450</xdr:rowOff>
    </xdr:to>
    <xdr:pic>
      <xdr:nvPicPr>
        <xdr:cNvPr id="120" name="form1:dtCompetencias:7:imgSearch" descr="Consultar Resultados Aprendizaje">
          <a:hlinkClick xmlns:r="http://schemas.openxmlformats.org/officeDocument/2006/relationships" r:id=""/>
          <a:extLst>
            <a:ext uri="{FF2B5EF4-FFF2-40B4-BE49-F238E27FC236}">
              <a16:creationId xmlns:a16="http://schemas.microsoft.com/office/drawing/2014/main" id="{A7C63D88-4F35-4A8D-AD6F-DD89285D662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1" name="form1:dtCompetencias:0:imgDelete" descr="Consultar Detalle Competencia">
          <a:hlinkClick xmlns:r="http://schemas.openxmlformats.org/officeDocument/2006/relationships" r:id=""/>
          <a:extLst>
            <a:ext uri="{FF2B5EF4-FFF2-40B4-BE49-F238E27FC236}">
              <a16:creationId xmlns:a16="http://schemas.microsoft.com/office/drawing/2014/main" id="{FD0D00B5-5FBB-4767-A014-AE4126BE2F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2" name="form1:dtCompetencias:1:imgDelete" descr="Consultar Detalle Competencia">
          <a:hlinkClick xmlns:r="http://schemas.openxmlformats.org/officeDocument/2006/relationships" r:id=""/>
          <a:extLst>
            <a:ext uri="{FF2B5EF4-FFF2-40B4-BE49-F238E27FC236}">
              <a16:creationId xmlns:a16="http://schemas.microsoft.com/office/drawing/2014/main" id="{4B8A6161-2B42-4650-B76F-B4B7782D6C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3" name="form1:dtCompetencias:2:imgDelete" descr="Consultar Detalle Competencia">
          <a:hlinkClick xmlns:r="http://schemas.openxmlformats.org/officeDocument/2006/relationships" r:id=""/>
          <a:extLst>
            <a:ext uri="{FF2B5EF4-FFF2-40B4-BE49-F238E27FC236}">
              <a16:creationId xmlns:a16="http://schemas.microsoft.com/office/drawing/2014/main" id="{3230B178-7705-4A51-A451-D909EDBAB0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4" name="form1:dtCompetencias:3:imgDelete" descr="Consultar Detalle Competencia">
          <a:hlinkClick xmlns:r="http://schemas.openxmlformats.org/officeDocument/2006/relationships" r:id=""/>
          <a:extLst>
            <a:ext uri="{FF2B5EF4-FFF2-40B4-BE49-F238E27FC236}">
              <a16:creationId xmlns:a16="http://schemas.microsoft.com/office/drawing/2014/main" id="{68E2FDBE-F2A7-47C7-AA70-69A6BA4DC9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5" name="form1:dtCompetencias:4:imgDelete" descr="Consultar Detalle Competencia">
          <a:hlinkClick xmlns:r="http://schemas.openxmlformats.org/officeDocument/2006/relationships" r:id=""/>
          <a:extLst>
            <a:ext uri="{FF2B5EF4-FFF2-40B4-BE49-F238E27FC236}">
              <a16:creationId xmlns:a16="http://schemas.microsoft.com/office/drawing/2014/main" id="{2A53CF21-86C5-44A4-AB3F-C3E4703989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6" name="form1:dtCompetencias:5:imgDelete" descr="Consultar Detalle Competencia">
          <a:hlinkClick xmlns:r="http://schemas.openxmlformats.org/officeDocument/2006/relationships" r:id=""/>
          <a:extLst>
            <a:ext uri="{FF2B5EF4-FFF2-40B4-BE49-F238E27FC236}">
              <a16:creationId xmlns:a16="http://schemas.microsoft.com/office/drawing/2014/main" id="{E40BEF5D-5AB1-41A0-A9A2-2531247DD6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7" name="form1:dtCompetencias:6:imgDelete" descr="Consultar Detalle Competencia">
          <a:hlinkClick xmlns:r="http://schemas.openxmlformats.org/officeDocument/2006/relationships" r:id=""/>
          <a:extLst>
            <a:ext uri="{FF2B5EF4-FFF2-40B4-BE49-F238E27FC236}">
              <a16:creationId xmlns:a16="http://schemas.microsoft.com/office/drawing/2014/main" id="{17435762-8173-4A64-ABD0-6255296620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8" name="form1:dtCompetencias:7:imgDelete" descr="Consultar Detalle Competencia">
          <a:hlinkClick xmlns:r="http://schemas.openxmlformats.org/officeDocument/2006/relationships" r:id=""/>
          <a:extLst>
            <a:ext uri="{FF2B5EF4-FFF2-40B4-BE49-F238E27FC236}">
              <a16:creationId xmlns:a16="http://schemas.microsoft.com/office/drawing/2014/main" id="{08C9453E-FFAE-4309-9030-302A8CB0C2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29" name="form1:dtCompetencias:0:imgDelete" descr="Consultar Detalle Competencia">
          <a:hlinkClick xmlns:r="http://schemas.openxmlformats.org/officeDocument/2006/relationships" r:id=""/>
          <a:extLst>
            <a:ext uri="{FF2B5EF4-FFF2-40B4-BE49-F238E27FC236}">
              <a16:creationId xmlns:a16="http://schemas.microsoft.com/office/drawing/2014/main" id="{4BEDEFCD-418F-446D-94DF-65239EE486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0" name="form1:dtCompetencias:1:imgDelete" descr="Consultar Detalle Competencia">
          <a:hlinkClick xmlns:r="http://schemas.openxmlformats.org/officeDocument/2006/relationships" r:id=""/>
          <a:extLst>
            <a:ext uri="{FF2B5EF4-FFF2-40B4-BE49-F238E27FC236}">
              <a16:creationId xmlns:a16="http://schemas.microsoft.com/office/drawing/2014/main" id="{7D10D8F4-48F6-4345-99EC-88FF041FC7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1" name="form1:dtCompetencias:2:imgDelete" descr="Consultar Detalle Competencia">
          <a:hlinkClick xmlns:r="http://schemas.openxmlformats.org/officeDocument/2006/relationships" r:id=""/>
          <a:extLst>
            <a:ext uri="{FF2B5EF4-FFF2-40B4-BE49-F238E27FC236}">
              <a16:creationId xmlns:a16="http://schemas.microsoft.com/office/drawing/2014/main" id="{C2234815-E412-4DCF-8B52-D51BC26253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2" name="form1:dtCompetencias:3:imgDelete" descr="Consultar Detalle Competencia">
          <a:hlinkClick xmlns:r="http://schemas.openxmlformats.org/officeDocument/2006/relationships" r:id=""/>
          <a:extLst>
            <a:ext uri="{FF2B5EF4-FFF2-40B4-BE49-F238E27FC236}">
              <a16:creationId xmlns:a16="http://schemas.microsoft.com/office/drawing/2014/main" id="{E5B4EC89-62B8-4A06-81D2-C442F86919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23</xdr:row>
      <xdr:rowOff>171450</xdr:rowOff>
    </xdr:to>
    <xdr:pic>
      <xdr:nvPicPr>
        <xdr:cNvPr id="133" name="form1:dtCompetencias:4:imgSearch" descr="Consultar Resultados Aprendizaje">
          <a:hlinkClick xmlns:r="http://schemas.openxmlformats.org/officeDocument/2006/relationships" r:id=""/>
          <a:extLst>
            <a:ext uri="{FF2B5EF4-FFF2-40B4-BE49-F238E27FC236}">
              <a16:creationId xmlns:a16="http://schemas.microsoft.com/office/drawing/2014/main" id="{96A3F20F-4A28-4C14-B4B8-150D80205D5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4" name="form1:dtCompetencias:0:imgDelete" descr="Consultar Detalle Competencia">
          <a:hlinkClick xmlns:r="http://schemas.openxmlformats.org/officeDocument/2006/relationships" r:id=""/>
          <a:extLst>
            <a:ext uri="{FF2B5EF4-FFF2-40B4-BE49-F238E27FC236}">
              <a16:creationId xmlns:a16="http://schemas.microsoft.com/office/drawing/2014/main" id="{98C8406F-E326-41CC-9E45-3CB8BFFC50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5" name="form1:dtCompetencias:1:imgDelete" descr="Consultar Detalle Competencia">
          <a:hlinkClick xmlns:r="http://schemas.openxmlformats.org/officeDocument/2006/relationships" r:id=""/>
          <a:extLst>
            <a:ext uri="{FF2B5EF4-FFF2-40B4-BE49-F238E27FC236}">
              <a16:creationId xmlns:a16="http://schemas.microsoft.com/office/drawing/2014/main" id="{7697D3A6-779C-4F3A-8E97-711E5547B6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6" name="form1:dtCompetencias:2:imgDelete" descr="Consultar Detalle Competencia">
          <a:hlinkClick xmlns:r="http://schemas.openxmlformats.org/officeDocument/2006/relationships" r:id=""/>
          <a:extLst>
            <a:ext uri="{FF2B5EF4-FFF2-40B4-BE49-F238E27FC236}">
              <a16:creationId xmlns:a16="http://schemas.microsoft.com/office/drawing/2014/main" id="{F9B7DF9B-0AA8-433D-B083-8C11F7335D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7" name="form1:dtCompetencias:3:imgDelete" descr="Consultar Detalle Competencia">
          <a:hlinkClick xmlns:r="http://schemas.openxmlformats.org/officeDocument/2006/relationships" r:id=""/>
          <a:extLst>
            <a:ext uri="{FF2B5EF4-FFF2-40B4-BE49-F238E27FC236}">
              <a16:creationId xmlns:a16="http://schemas.microsoft.com/office/drawing/2014/main" id="{809B9F13-1D5E-426B-849A-39B715E450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8" name="form1:dtCompetencias:4:imgDelete" descr="Consultar Detalle Competencia">
          <a:hlinkClick xmlns:r="http://schemas.openxmlformats.org/officeDocument/2006/relationships" r:id=""/>
          <a:extLst>
            <a:ext uri="{FF2B5EF4-FFF2-40B4-BE49-F238E27FC236}">
              <a16:creationId xmlns:a16="http://schemas.microsoft.com/office/drawing/2014/main" id="{E69DF4A1-7EB5-4233-96E9-449FBEBE29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39" name="form1:dtCompetencias:5:imgDelete" descr="Consultar Detalle Competencia">
          <a:hlinkClick xmlns:r="http://schemas.openxmlformats.org/officeDocument/2006/relationships" r:id=""/>
          <a:extLst>
            <a:ext uri="{FF2B5EF4-FFF2-40B4-BE49-F238E27FC236}">
              <a16:creationId xmlns:a16="http://schemas.microsoft.com/office/drawing/2014/main" id="{1C8C0EB6-A3AD-4938-BB5F-EA91574D79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0" name="form1:dtCompetencias:6:imgDelete" descr="Consultar Detalle Competencia">
          <a:hlinkClick xmlns:r="http://schemas.openxmlformats.org/officeDocument/2006/relationships" r:id=""/>
          <a:extLst>
            <a:ext uri="{FF2B5EF4-FFF2-40B4-BE49-F238E27FC236}">
              <a16:creationId xmlns:a16="http://schemas.microsoft.com/office/drawing/2014/main" id="{CAED1FD2-8299-41A9-A7DD-3092B5FC27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1" name="form1:dtCompetencias:7:imgDelete" descr="Consultar Detalle Competencia">
          <a:hlinkClick xmlns:r="http://schemas.openxmlformats.org/officeDocument/2006/relationships" r:id=""/>
          <a:extLst>
            <a:ext uri="{FF2B5EF4-FFF2-40B4-BE49-F238E27FC236}">
              <a16:creationId xmlns:a16="http://schemas.microsoft.com/office/drawing/2014/main" id="{28A0FADA-3BC0-4498-A10F-E0A7406FC7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2" name="form1:dtCompetencias:8:imgDelete" descr="Consultar Detalle Competencia">
          <a:hlinkClick xmlns:r="http://schemas.openxmlformats.org/officeDocument/2006/relationships" r:id=""/>
          <a:extLst>
            <a:ext uri="{FF2B5EF4-FFF2-40B4-BE49-F238E27FC236}">
              <a16:creationId xmlns:a16="http://schemas.microsoft.com/office/drawing/2014/main" id="{A30FB4FD-497D-4410-9737-1D1D19905E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3" name="form1:dtCompetencias:0:imgDelete" descr="Consultar Detalle Competencia">
          <a:hlinkClick xmlns:r="http://schemas.openxmlformats.org/officeDocument/2006/relationships" r:id=""/>
          <a:extLst>
            <a:ext uri="{FF2B5EF4-FFF2-40B4-BE49-F238E27FC236}">
              <a16:creationId xmlns:a16="http://schemas.microsoft.com/office/drawing/2014/main" id="{FA1A1DE7-A062-4A55-BD90-4C3ABB0985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4" name="form1:dtCompetencias:1:imgDelete" descr="Consultar Detalle Competencia">
          <a:hlinkClick xmlns:r="http://schemas.openxmlformats.org/officeDocument/2006/relationships" r:id=""/>
          <a:extLst>
            <a:ext uri="{FF2B5EF4-FFF2-40B4-BE49-F238E27FC236}">
              <a16:creationId xmlns:a16="http://schemas.microsoft.com/office/drawing/2014/main" id="{2700BF75-974C-4E51-8FB5-342C4BCEB8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5" name="form1:dtCompetencias:2:imgDelete" descr="Consultar Detalle Competencia">
          <a:hlinkClick xmlns:r="http://schemas.openxmlformats.org/officeDocument/2006/relationships" r:id=""/>
          <a:extLst>
            <a:ext uri="{FF2B5EF4-FFF2-40B4-BE49-F238E27FC236}">
              <a16:creationId xmlns:a16="http://schemas.microsoft.com/office/drawing/2014/main" id="{62AC4179-858A-4F4F-8844-993A59AF37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6" name="form1:dtCompetencias:3:imgDelete" descr="Consultar Detalle Competencia">
          <a:hlinkClick xmlns:r="http://schemas.openxmlformats.org/officeDocument/2006/relationships" r:id=""/>
          <a:extLst>
            <a:ext uri="{FF2B5EF4-FFF2-40B4-BE49-F238E27FC236}">
              <a16:creationId xmlns:a16="http://schemas.microsoft.com/office/drawing/2014/main" id="{2BB6EBCD-4855-4A00-9090-52CF6005AB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7" name="form1:dtCompetencias:4:imgDelete" descr="Consultar Detalle Competencia">
          <a:hlinkClick xmlns:r="http://schemas.openxmlformats.org/officeDocument/2006/relationships" r:id=""/>
          <a:extLst>
            <a:ext uri="{FF2B5EF4-FFF2-40B4-BE49-F238E27FC236}">
              <a16:creationId xmlns:a16="http://schemas.microsoft.com/office/drawing/2014/main" id="{8D978817-5A59-45FD-91C3-CA74924EED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8" name="form1:dtCompetencias:5:imgDelete" descr="Consultar Detalle Competencia">
          <a:hlinkClick xmlns:r="http://schemas.openxmlformats.org/officeDocument/2006/relationships" r:id=""/>
          <a:extLst>
            <a:ext uri="{FF2B5EF4-FFF2-40B4-BE49-F238E27FC236}">
              <a16:creationId xmlns:a16="http://schemas.microsoft.com/office/drawing/2014/main" id="{01128A76-CD39-4916-A149-BEBDD3985C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49" name="form1:dtCompetencias:6:imgDelete" descr="Consultar Detalle Competencia">
          <a:hlinkClick xmlns:r="http://schemas.openxmlformats.org/officeDocument/2006/relationships" r:id=""/>
          <a:extLst>
            <a:ext uri="{FF2B5EF4-FFF2-40B4-BE49-F238E27FC236}">
              <a16:creationId xmlns:a16="http://schemas.microsoft.com/office/drawing/2014/main" id="{64811B38-68BB-4A5B-81B9-D5CE4E1EC5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0" name="form1:dtCompetencias:7:imgDelete" descr="Consultar Detalle Competencia">
          <a:hlinkClick xmlns:r="http://schemas.openxmlformats.org/officeDocument/2006/relationships" r:id=""/>
          <a:extLst>
            <a:ext uri="{FF2B5EF4-FFF2-40B4-BE49-F238E27FC236}">
              <a16:creationId xmlns:a16="http://schemas.microsoft.com/office/drawing/2014/main" id="{6EADDEBE-55E2-469D-92F5-5B47AF969E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1" name="form1:dtCompetencias:8:imgDelete" descr="Consultar Detalle Competencia">
          <a:hlinkClick xmlns:r="http://schemas.openxmlformats.org/officeDocument/2006/relationships" r:id=""/>
          <a:extLst>
            <a:ext uri="{FF2B5EF4-FFF2-40B4-BE49-F238E27FC236}">
              <a16:creationId xmlns:a16="http://schemas.microsoft.com/office/drawing/2014/main" id="{7294D29B-9577-4015-82ED-514723D2D3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2" name="form1:dtCompetencias:10:imgDelete" descr="Consultar Detalle Competencia">
          <a:hlinkClick xmlns:r="http://schemas.openxmlformats.org/officeDocument/2006/relationships" r:id=""/>
          <a:extLst>
            <a:ext uri="{FF2B5EF4-FFF2-40B4-BE49-F238E27FC236}">
              <a16:creationId xmlns:a16="http://schemas.microsoft.com/office/drawing/2014/main" id="{DBD70C4A-0EA2-4568-8DC8-BDC92C78A7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3" name="form1:dtCompetencias:11:imgDelete" descr="Consultar Detalle Competencia">
          <a:hlinkClick xmlns:r="http://schemas.openxmlformats.org/officeDocument/2006/relationships" r:id=""/>
          <a:extLst>
            <a:ext uri="{FF2B5EF4-FFF2-40B4-BE49-F238E27FC236}">
              <a16:creationId xmlns:a16="http://schemas.microsoft.com/office/drawing/2014/main" id="{C07C1DA3-CFC9-47F2-890D-A393F692CE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23</xdr:row>
      <xdr:rowOff>171450</xdr:rowOff>
    </xdr:to>
    <xdr:pic>
      <xdr:nvPicPr>
        <xdr:cNvPr id="154" name="form1:dtCompetencias:12:imgSearch" descr="Consultar Resultados Aprendizaje">
          <a:hlinkClick xmlns:r="http://schemas.openxmlformats.org/officeDocument/2006/relationships" r:id=""/>
          <a:extLst>
            <a:ext uri="{FF2B5EF4-FFF2-40B4-BE49-F238E27FC236}">
              <a16:creationId xmlns:a16="http://schemas.microsoft.com/office/drawing/2014/main" id="{54F2BFFE-E829-43FF-8F32-C7F6F40AF80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5" name="form1:dtCompetencias:0:imgDelete" descr="Consultar Detalle Competencia">
          <a:hlinkClick xmlns:r="http://schemas.openxmlformats.org/officeDocument/2006/relationships" r:id=""/>
          <a:extLst>
            <a:ext uri="{FF2B5EF4-FFF2-40B4-BE49-F238E27FC236}">
              <a16:creationId xmlns:a16="http://schemas.microsoft.com/office/drawing/2014/main" id="{80C03678-6A70-4E08-B923-0104E3F11B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6" name="form1:dtCompetencias:1:imgDelete" descr="Consultar Detalle Competencia">
          <a:hlinkClick xmlns:r="http://schemas.openxmlformats.org/officeDocument/2006/relationships" r:id=""/>
          <a:extLst>
            <a:ext uri="{FF2B5EF4-FFF2-40B4-BE49-F238E27FC236}">
              <a16:creationId xmlns:a16="http://schemas.microsoft.com/office/drawing/2014/main" id="{DFFD3E62-8BC9-46B4-A7B6-41D3E06C5E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7" name="form1:dtCompetencias:2:imgDelete" descr="Consultar Detalle Competencia">
          <a:hlinkClick xmlns:r="http://schemas.openxmlformats.org/officeDocument/2006/relationships" r:id=""/>
          <a:extLst>
            <a:ext uri="{FF2B5EF4-FFF2-40B4-BE49-F238E27FC236}">
              <a16:creationId xmlns:a16="http://schemas.microsoft.com/office/drawing/2014/main" id="{C2DB8E9C-2E7A-446D-853C-EF57E8682B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8" name="form1:dtCompetencias:0:imgDelete" descr="Consultar Detalle Competencia">
          <a:hlinkClick xmlns:r="http://schemas.openxmlformats.org/officeDocument/2006/relationships" r:id=""/>
          <a:extLst>
            <a:ext uri="{FF2B5EF4-FFF2-40B4-BE49-F238E27FC236}">
              <a16:creationId xmlns:a16="http://schemas.microsoft.com/office/drawing/2014/main" id="{6AC5E9D8-C7FE-4A14-8E16-4295FE0573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59" name="form1:dtCompetencias:1:imgDelete" descr="Consultar Detalle Competencia">
          <a:hlinkClick xmlns:r="http://schemas.openxmlformats.org/officeDocument/2006/relationships" r:id=""/>
          <a:extLst>
            <a:ext uri="{FF2B5EF4-FFF2-40B4-BE49-F238E27FC236}">
              <a16:creationId xmlns:a16="http://schemas.microsoft.com/office/drawing/2014/main" id="{8B96CCE1-BB40-4F61-BDF2-D6FEC9C628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0" name="form1:dtCompetencias:2:imgDelete" descr="Consultar Detalle Competencia">
          <a:hlinkClick xmlns:r="http://schemas.openxmlformats.org/officeDocument/2006/relationships" r:id=""/>
          <a:extLst>
            <a:ext uri="{FF2B5EF4-FFF2-40B4-BE49-F238E27FC236}">
              <a16:creationId xmlns:a16="http://schemas.microsoft.com/office/drawing/2014/main" id="{47F49E7F-A686-4C40-AD6B-3C76B4BE33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1" name="form1:dtCompetencias:3:imgDelete" descr="Consultar Detalle Competencia">
          <a:hlinkClick xmlns:r="http://schemas.openxmlformats.org/officeDocument/2006/relationships" r:id=""/>
          <a:extLst>
            <a:ext uri="{FF2B5EF4-FFF2-40B4-BE49-F238E27FC236}">
              <a16:creationId xmlns:a16="http://schemas.microsoft.com/office/drawing/2014/main" id="{9848314C-CFF3-4B47-8E28-1699F807E1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2" name="form1:dtCompetencias:4:imgDelete" descr="Consultar Detalle Competencia">
          <a:hlinkClick xmlns:r="http://schemas.openxmlformats.org/officeDocument/2006/relationships" r:id=""/>
          <a:extLst>
            <a:ext uri="{FF2B5EF4-FFF2-40B4-BE49-F238E27FC236}">
              <a16:creationId xmlns:a16="http://schemas.microsoft.com/office/drawing/2014/main" id="{52C71F7C-1294-4374-9F66-3DD60E1297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3" name="form1:dtCompetencias:5:imgDelete" descr="Consultar Detalle Competencia">
          <a:hlinkClick xmlns:r="http://schemas.openxmlformats.org/officeDocument/2006/relationships" r:id=""/>
          <a:extLst>
            <a:ext uri="{FF2B5EF4-FFF2-40B4-BE49-F238E27FC236}">
              <a16:creationId xmlns:a16="http://schemas.microsoft.com/office/drawing/2014/main" id="{D173F14D-6F0A-4340-81AF-2FEC006E3D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4" name="form1:dtCompetencias:0:imgDelete" descr="Consultar Detalle Competencia">
          <a:hlinkClick xmlns:r="http://schemas.openxmlformats.org/officeDocument/2006/relationships" r:id=""/>
          <a:extLst>
            <a:ext uri="{FF2B5EF4-FFF2-40B4-BE49-F238E27FC236}">
              <a16:creationId xmlns:a16="http://schemas.microsoft.com/office/drawing/2014/main" id="{4724C8BB-B220-4EED-9E74-C36ADDE4A9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5" name="form1:dtCompetencias:1:imgDelete" descr="Consultar Detalle Competencia">
          <a:hlinkClick xmlns:r="http://schemas.openxmlformats.org/officeDocument/2006/relationships" r:id=""/>
          <a:extLst>
            <a:ext uri="{FF2B5EF4-FFF2-40B4-BE49-F238E27FC236}">
              <a16:creationId xmlns:a16="http://schemas.microsoft.com/office/drawing/2014/main" id="{1F02C989-CC75-422A-AE2C-743F55F3CA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6" name="form1:dtCompetencias:2:imgDelete" descr="Consultar Detalle Competencia">
          <a:hlinkClick xmlns:r="http://schemas.openxmlformats.org/officeDocument/2006/relationships" r:id=""/>
          <a:extLst>
            <a:ext uri="{FF2B5EF4-FFF2-40B4-BE49-F238E27FC236}">
              <a16:creationId xmlns:a16="http://schemas.microsoft.com/office/drawing/2014/main" id="{9C601C3C-2526-4A31-BE75-A3A03CD7E7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7" name="form1:dtCompetencias:3:imgDelete" descr="Consultar Detalle Competencia">
          <a:hlinkClick xmlns:r="http://schemas.openxmlformats.org/officeDocument/2006/relationships" r:id=""/>
          <a:extLst>
            <a:ext uri="{FF2B5EF4-FFF2-40B4-BE49-F238E27FC236}">
              <a16:creationId xmlns:a16="http://schemas.microsoft.com/office/drawing/2014/main" id="{F71A8163-1007-41B3-8007-6499A60AD7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8" name="form1:dtCompetencias:0:imgDelete" descr="Consultar Detalle Competencia">
          <a:hlinkClick xmlns:r="http://schemas.openxmlformats.org/officeDocument/2006/relationships" r:id=""/>
          <a:extLst>
            <a:ext uri="{FF2B5EF4-FFF2-40B4-BE49-F238E27FC236}">
              <a16:creationId xmlns:a16="http://schemas.microsoft.com/office/drawing/2014/main" id="{D0A0C7D2-8D8E-4EBE-AA3E-E4D5157C3C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69" name="form1:dtCompetencias:1:imgDelete" descr="Consultar Detalle Competencia">
          <a:hlinkClick xmlns:r="http://schemas.openxmlformats.org/officeDocument/2006/relationships" r:id=""/>
          <a:extLst>
            <a:ext uri="{FF2B5EF4-FFF2-40B4-BE49-F238E27FC236}">
              <a16:creationId xmlns:a16="http://schemas.microsoft.com/office/drawing/2014/main" id="{18DBF724-6992-43BC-8CD5-983B3B5B51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0" name="form1:dtCompetencias:2:imgDelete" descr="Consultar Detalle Competencia">
          <a:hlinkClick xmlns:r="http://schemas.openxmlformats.org/officeDocument/2006/relationships" r:id=""/>
          <a:extLst>
            <a:ext uri="{FF2B5EF4-FFF2-40B4-BE49-F238E27FC236}">
              <a16:creationId xmlns:a16="http://schemas.microsoft.com/office/drawing/2014/main" id="{649C6688-450B-4A23-B842-6FDCC1D0E7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1" name="form1:dtCompetencias:3:imgDelete" descr="Consultar Detalle Competencia">
          <a:hlinkClick xmlns:r="http://schemas.openxmlformats.org/officeDocument/2006/relationships" r:id=""/>
          <a:extLst>
            <a:ext uri="{FF2B5EF4-FFF2-40B4-BE49-F238E27FC236}">
              <a16:creationId xmlns:a16="http://schemas.microsoft.com/office/drawing/2014/main" id="{A2309849-B057-4B1A-960A-8A523E956E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2" name="form1:dtCompetencias:4:imgDelete" descr="Consultar Detalle Competencia">
          <a:hlinkClick xmlns:r="http://schemas.openxmlformats.org/officeDocument/2006/relationships" r:id=""/>
          <a:extLst>
            <a:ext uri="{FF2B5EF4-FFF2-40B4-BE49-F238E27FC236}">
              <a16:creationId xmlns:a16="http://schemas.microsoft.com/office/drawing/2014/main" id="{81AD3ADC-D77E-4BE6-AE47-D2393A3653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3" name="form1:dtCompetencias:5:imgDelete" descr="Consultar Detalle Competencia">
          <a:hlinkClick xmlns:r="http://schemas.openxmlformats.org/officeDocument/2006/relationships" r:id=""/>
          <a:extLst>
            <a:ext uri="{FF2B5EF4-FFF2-40B4-BE49-F238E27FC236}">
              <a16:creationId xmlns:a16="http://schemas.microsoft.com/office/drawing/2014/main" id="{A7C591FE-0FA4-4B93-984F-32CB671A83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4" name="form1:dtCompetencias:6:imgDelete" descr="Consultar Detalle Competencia">
          <a:hlinkClick xmlns:r="http://schemas.openxmlformats.org/officeDocument/2006/relationships" r:id=""/>
          <a:extLst>
            <a:ext uri="{FF2B5EF4-FFF2-40B4-BE49-F238E27FC236}">
              <a16:creationId xmlns:a16="http://schemas.microsoft.com/office/drawing/2014/main" id="{235789AF-DDCC-402A-BCAE-ADC7222189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175" name="form1:dtCompetencias:7:imgSearch" descr="Consultar Resultados Aprendizaje">
          <a:hlinkClick xmlns:r="http://schemas.openxmlformats.org/officeDocument/2006/relationships" r:id=""/>
          <a:extLst>
            <a:ext uri="{FF2B5EF4-FFF2-40B4-BE49-F238E27FC236}">
              <a16:creationId xmlns:a16="http://schemas.microsoft.com/office/drawing/2014/main" id="{7DD87593-78CD-4E91-9F5D-7B76A976FB7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6" name="form1:dtCompetencias:0:imgDelete" descr="Consultar Detalle Competencia">
          <a:hlinkClick xmlns:r="http://schemas.openxmlformats.org/officeDocument/2006/relationships" r:id=""/>
          <a:extLst>
            <a:ext uri="{FF2B5EF4-FFF2-40B4-BE49-F238E27FC236}">
              <a16:creationId xmlns:a16="http://schemas.microsoft.com/office/drawing/2014/main" id="{F04B5BC4-7AE2-4C65-B5BD-1EABD761C1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7" name="form1:dtCompetencias:1:imgDelete" descr="Consultar Detalle Competencia">
          <a:hlinkClick xmlns:r="http://schemas.openxmlformats.org/officeDocument/2006/relationships" r:id=""/>
          <a:extLst>
            <a:ext uri="{FF2B5EF4-FFF2-40B4-BE49-F238E27FC236}">
              <a16:creationId xmlns:a16="http://schemas.microsoft.com/office/drawing/2014/main" id="{77947413-A638-4D8B-A76B-B55244D22C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8" name="form1:dtCompetencias:2:imgDelete" descr="Consultar Detalle Competencia">
          <a:hlinkClick xmlns:r="http://schemas.openxmlformats.org/officeDocument/2006/relationships" r:id=""/>
          <a:extLst>
            <a:ext uri="{FF2B5EF4-FFF2-40B4-BE49-F238E27FC236}">
              <a16:creationId xmlns:a16="http://schemas.microsoft.com/office/drawing/2014/main" id="{1E698F33-2AED-4791-BCB2-5E53088638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79" name="form1:dtCompetencias:3:imgDelete" descr="Consultar Detalle Competencia">
          <a:hlinkClick xmlns:r="http://schemas.openxmlformats.org/officeDocument/2006/relationships" r:id=""/>
          <a:extLst>
            <a:ext uri="{FF2B5EF4-FFF2-40B4-BE49-F238E27FC236}">
              <a16:creationId xmlns:a16="http://schemas.microsoft.com/office/drawing/2014/main" id="{F8DDA64B-442A-4D93-A20A-962CDB9780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0" name="form1:dtCompetencias:4:imgDelete" descr="Consultar Detalle Competencia">
          <a:hlinkClick xmlns:r="http://schemas.openxmlformats.org/officeDocument/2006/relationships" r:id=""/>
          <a:extLst>
            <a:ext uri="{FF2B5EF4-FFF2-40B4-BE49-F238E27FC236}">
              <a16:creationId xmlns:a16="http://schemas.microsoft.com/office/drawing/2014/main" id="{7ADD79E0-46EF-4385-AE2D-24F8C4524C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1" name="form1:dtCompetencias:5:imgDelete" descr="Consultar Detalle Competencia">
          <a:hlinkClick xmlns:r="http://schemas.openxmlformats.org/officeDocument/2006/relationships" r:id=""/>
          <a:extLst>
            <a:ext uri="{FF2B5EF4-FFF2-40B4-BE49-F238E27FC236}">
              <a16:creationId xmlns:a16="http://schemas.microsoft.com/office/drawing/2014/main" id="{420AC0BA-D113-4C15-BBD1-2F74A3A144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2" name="form1:dtCompetencias:6:imgDelete" descr="Consultar Detalle Competencia">
          <a:hlinkClick xmlns:r="http://schemas.openxmlformats.org/officeDocument/2006/relationships" r:id=""/>
          <a:extLst>
            <a:ext uri="{FF2B5EF4-FFF2-40B4-BE49-F238E27FC236}">
              <a16:creationId xmlns:a16="http://schemas.microsoft.com/office/drawing/2014/main" id="{EDFFF3AF-D3BE-4027-B18C-765C67CB4E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3" name="form1:dtCompetencias:7:imgDelete" descr="Consultar Detalle Competencia">
          <a:hlinkClick xmlns:r="http://schemas.openxmlformats.org/officeDocument/2006/relationships" r:id=""/>
          <a:extLst>
            <a:ext uri="{FF2B5EF4-FFF2-40B4-BE49-F238E27FC236}">
              <a16:creationId xmlns:a16="http://schemas.microsoft.com/office/drawing/2014/main" id="{2EF19F26-7679-47EC-A67F-517545B7B4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4" name="form1:dtCompetencias:0:imgDelete" descr="Consultar Detalle Competencia">
          <a:hlinkClick xmlns:r="http://schemas.openxmlformats.org/officeDocument/2006/relationships" r:id=""/>
          <a:extLst>
            <a:ext uri="{FF2B5EF4-FFF2-40B4-BE49-F238E27FC236}">
              <a16:creationId xmlns:a16="http://schemas.microsoft.com/office/drawing/2014/main" id="{70B8098E-54FA-46F3-B9B7-FF59A669F3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5" name="form1:dtCompetencias:1:imgDelete" descr="Consultar Detalle Competencia">
          <a:hlinkClick xmlns:r="http://schemas.openxmlformats.org/officeDocument/2006/relationships" r:id=""/>
          <a:extLst>
            <a:ext uri="{FF2B5EF4-FFF2-40B4-BE49-F238E27FC236}">
              <a16:creationId xmlns:a16="http://schemas.microsoft.com/office/drawing/2014/main" id="{D8A1522C-402D-4684-B7A1-D28A27A3B0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6" name="form1:dtCompetencias:2:imgDelete" descr="Consultar Detalle Competencia">
          <a:hlinkClick xmlns:r="http://schemas.openxmlformats.org/officeDocument/2006/relationships" r:id=""/>
          <a:extLst>
            <a:ext uri="{FF2B5EF4-FFF2-40B4-BE49-F238E27FC236}">
              <a16:creationId xmlns:a16="http://schemas.microsoft.com/office/drawing/2014/main" id="{0A99B47D-13E5-4892-8042-69D25DD5A4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7" name="form1:dtCompetencias:3:imgDelete" descr="Consultar Detalle Competencia">
          <a:hlinkClick xmlns:r="http://schemas.openxmlformats.org/officeDocument/2006/relationships" r:id=""/>
          <a:extLst>
            <a:ext uri="{FF2B5EF4-FFF2-40B4-BE49-F238E27FC236}">
              <a16:creationId xmlns:a16="http://schemas.microsoft.com/office/drawing/2014/main" id="{C9863A1F-8355-4D48-876E-4E9F136BB4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188" name="form1:dtCompetencias:4:imgSearch" descr="Consultar Resultados Aprendizaje">
          <a:hlinkClick xmlns:r="http://schemas.openxmlformats.org/officeDocument/2006/relationships" r:id=""/>
          <a:extLst>
            <a:ext uri="{FF2B5EF4-FFF2-40B4-BE49-F238E27FC236}">
              <a16:creationId xmlns:a16="http://schemas.microsoft.com/office/drawing/2014/main" id="{3A76EF62-A85D-4776-BA09-AE50C62DB1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89" name="form1:dtCompetencias:0:imgDelete" descr="Consultar Detalle Competencia">
          <a:hlinkClick xmlns:r="http://schemas.openxmlformats.org/officeDocument/2006/relationships" r:id=""/>
          <a:extLst>
            <a:ext uri="{FF2B5EF4-FFF2-40B4-BE49-F238E27FC236}">
              <a16:creationId xmlns:a16="http://schemas.microsoft.com/office/drawing/2014/main" id="{319C28E3-BFE2-49DE-B0C9-70D4F535D5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0" name="form1:dtCompetencias:1:imgDelete" descr="Consultar Detalle Competencia">
          <a:hlinkClick xmlns:r="http://schemas.openxmlformats.org/officeDocument/2006/relationships" r:id=""/>
          <a:extLst>
            <a:ext uri="{FF2B5EF4-FFF2-40B4-BE49-F238E27FC236}">
              <a16:creationId xmlns:a16="http://schemas.microsoft.com/office/drawing/2014/main" id="{27B359C8-4E18-4F26-A11C-E1CDC5E7D7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1" name="form1:dtCompetencias:2:imgDelete" descr="Consultar Detalle Competencia">
          <a:hlinkClick xmlns:r="http://schemas.openxmlformats.org/officeDocument/2006/relationships" r:id=""/>
          <a:extLst>
            <a:ext uri="{FF2B5EF4-FFF2-40B4-BE49-F238E27FC236}">
              <a16:creationId xmlns:a16="http://schemas.microsoft.com/office/drawing/2014/main" id="{89EAED93-1491-4734-B506-1F12F134E3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2" name="form1:dtCompetencias:3:imgDelete" descr="Consultar Detalle Competencia">
          <a:hlinkClick xmlns:r="http://schemas.openxmlformats.org/officeDocument/2006/relationships" r:id=""/>
          <a:extLst>
            <a:ext uri="{FF2B5EF4-FFF2-40B4-BE49-F238E27FC236}">
              <a16:creationId xmlns:a16="http://schemas.microsoft.com/office/drawing/2014/main" id="{F92A930A-3D78-48E8-B618-CEE4C0D0B3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3" name="form1:dtCompetencias:4:imgDelete" descr="Consultar Detalle Competencia">
          <a:hlinkClick xmlns:r="http://schemas.openxmlformats.org/officeDocument/2006/relationships" r:id=""/>
          <a:extLst>
            <a:ext uri="{FF2B5EF4-FFF2-40B4-BE49-F238E27FC236}">
              <a16:creationId xmlns:a16="http://schemas.microsoft.com/office/drawing/2014/main" id="{975D2E79-43FD-4C34-8480-D3E4051200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4" name="form1:dtCompetencias:5:imgDelete" descr="Consultar Detalle Competencia">
          <a:hlinkClick xmlns:r="http://schemas.openxmlformats.org/officeDocument/2006/relationships" r:id=""/>
          <a:extLst>
            <a:ext uri="{FF2B5EF4-FFF2-40B4-BE49-F238E27FC236}">
              <a16:creationId xmlns:a16="http://schemas.microsoft.com/office/drawing/2014/main" id="{AE981606-3383-4D94-9EB4-AAACCA730B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5" name="form1:dtCompetencias:6:imgDelete" descr="Consultar Detalle Competencia">
          <a:hlinkClick xmlns:r="http://schemas.openxmlformats.org/officeDocument/2006/relationships" r:id=""/>
          <a:extLst>
            <a:ext uri="{FF2B5EF4-FFF2-40B4-BE49-F238E27FC236}">
              <a16:creationId xmlns:a16="http://schemas.microsoft.com/office/drawing/2014/main" id="{A47AD214-B249-4765-95A2-48F0F182FB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6" name="form1:dtCompetencias:7:imgDelete" descr="Consultar Detalle Competencia">
          <a:hlinkClick xmlns:r="http://schemas.openxmlformats.org/officeDocument/2006/relationships" r:id=""/>
          <a:extLst>
            <a:ext uri="{FF2B5EF4-FFF2-40B4-BE49-F238E27FC236}">
              <a16:creationId xmlns:a16="http://schemas.microsoft.com/office/drawing/2014/main" id="{5282448A-4BAC-42E6-821A-9905688832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7" name="form1:dtCompetencias:8:imgDelete" descr="Consultar Detalle Competencia">
          <a:hlinkClick xmlns:r="http://schemas.openxmlformats.org/officeDocument/2006/relationships" r:id=""/>
          <a:extLst>
            <a:ext uri="{FF2B5EF4-FFF2-40B4-BE49-F238E27FC236}">
              <a16:creationId xmlns:a16="http://schemas.microsoft.com/office/drawing/2014/main" id="{BBD99E55-14A9-404A-8E91-21E876D162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8" name="form1:dtCompetencias:0:imgDelete" descr="Consultar Detalle Competencia">
          <a:hlinkClick xmlns:r="http://schemas.openxmlformats.org/officeDocument/2006/relationships" r:id=""/>
          <a:extLst>
            <a:ext uri="{FF2B5EF4-FFF2-40B4-BE49-F238E27FC236}">
              <a16:creationId xmlns:a16="http://schemas.microsoft.com/office/drawing/2014/main" id="{3D6A7A6A-7E64-4C9A-836E-6DA4DD3988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199" name="form1:dtCompetencias:1:imgDelete" descr="Consultar Detalle Competencia">
          <a:hlinkClick xmlns:r="http://schemas.openxmlformats.org/officeDocument/2006/relationships" r:id=""/>
          <a:extLst>
            <a:ext uri="{FF2B5EF4-FFF2-40B4-BE49-F238E27FC236}">
              <a16:creationId xmlns:a16="http://schemas.microsoft.com/office/drawing/2014/main" id="{C33F788C-F796-495B-A7BA-CE8F2A1490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0" name="form1:dtCompetencias:2:imgDelete" descr="Consultar Detalle Competencia">
          <a:hlinkClick xmlns:r="http://schemas.openxmlformats.org/officeDocument/2006/relationships" r:id=""/>
          <a:extLst>
            <a:ext uri="{FF2B5EF4-FFF2-40B4-BE49-F238E27FC236}">
              <a16:creationId xmlns:a16="http://schemas.microsoft.com/office/drawing/2014/main" id="{8F11A3E7-B549-423B-A6F2-596E79197E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1" name="form1:dtCompetencias:3:imgDelete" descr="Consultar Detalle Competencia">
          <a:hlinkClick xmlns:r="http://schemas.openxmlformats.org/officeDocument/2006/relationships" r:id=""/>
          <a:extLst>
            <a:ext uri="{FF2B5EF4-FFF2-40B4-BE49-F238E27FC236}">
              <a16:creationId xmlns:a16="http://schemas.microsoft.com/office/drawing/2014/main" id="{DD1D360A-4643-4587-8E03-218D559420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2" name="form1:dtCompetencias:4:imgDelete" descr="Consultar Detalle Competencia">
          <a:hlinkClick xmlns:r="http://schemas.openxmlformats.org/officeDocument/2006/relationships" r:id=""/>
          <a:extLst>
            <a:ext uri="{FF2B5EF4-FFF2-40B4-BE49-F238E27FC236}">
              <a16:creationId xmlns:a16="http://schemas.microsoft.com/office/drawing/2014/main" id="{ECE0B088-BB38-4587-ADB7-F38CA3856F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3" name="form1:dtCompetencias:5:imgDelete" descr="Consultar Detalle Competencia">
          <a:hlinkClick xmlns:r="http://schemas.openxmlformats.org/officeDocument/2006/relationships" r:id=""/>
          <a:extLst>
            <a:ext uri="{FF2B5EF4-FFF2-40B4-BE49-F238E27FC236}">
              <a16:creationId xmlns:a16="http://schemas.microsoft.com/office/drawing/2014/main" id="{691AB569-4850-4EF0-871F-328AD419FE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4" name="form1:dtCompetencias:6:imgDelete" descr="Consultar Detalle Competencia">
          <a:hlinkClick xmlns:r="http://schemas.openxmlformats.org/officeDocument/2006/relationships" r:id=""/>
          <a:extLst>
            <a:ext uri="{FF2B5EF4-FFF2-40B4-BE49-F238E27FC236}">
              <a16:creationId xmlns:a16="http://schemas.microsoft.com/office/drawing/2014/main" id="{E816356C-59AE-48C9-B057-63C45BAC3C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5" name="form1:dtCompetencias:7:imgDelete" descr="Consultar Detalle Competencia">
          <a:hlinkClick xmlns:r="http://schemas.openxmlformats.org/officeDocument/2006/relationships" r:id=""/>
          <a:extLst>
            <a:ext uri="{FF2B5EF4-FFF2-40B4-BE49-F238E27FC236}">
              <a16:creationId xmlns:a16="http://schemas.microsoft.com/office/drawing/2014/main" id="{42BFF396-C067-41E6-908B-759C4D0FEE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6" name="form1:dtCompetencias:8:imgDelete" descr="Consultar Detalle Competencia">
          <a:hlinkClick xmlns:r="http://schemas.openxmlformats.org/officeDocument/2006/relationships" r:id=""/>
          <a:extLst>
            <a:ext uri="{FF2B5EF4-FFF2-40B4-BE49-F238E27FC236}">
              <a16:creationId xmlns:a16="http://schemas.microsoft.com/office/drawing/2014/main" id="{DE25A886-D7F5-4BFD-A5C4-605FB3D268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7" name="form1:dtCompetencias:10:imgDelete" descr="Consultar Detalle Competencia">
          <a:hlinkClick xmlns:r="http://schemas.openxmlformats.org/officeDocument/2006/relationships" r:id=""/>
          <a:extLst>
            <a:ext uri="{FF2B5EF4-FFF2-40B4-BE49-F238E27FC236}">
              <a16:creationId xmlns:a16="http://schemas.microsoft.com/office/drawing/2014/main" id="{0E5F2AC2-BCD5-4D54-A3F5-68351F2029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08" name="form1:dtCompetencias:11:imgDelete" descr="Consultar Detalle Competencia">
          <a:hlinkClick xmlns:r="http://schemas.openxmlformats.org/officeDocument/2006/relationships" r:id=""/>
          <a:extLst>
            <a:ext uri="{FF2B5EF4-FFF2-40B4-BE49-F238E27FC236}">
              <a16:creationId xmlns:a16="http://schemas.microsoft.com/office/drawing/2014/main" id="{09DFB7E6-5FEE-4047-A9BE-DF43613646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209" name="form1:dtCompetencias:12:imgSearch" descr="Consultar Resultados Aprendizaje">
          <a:hlinkClick xmlns:r="http://schemas.openxmlformats.org/officeDocument/2006/relationships" r:id=""/>
          <a:extLst>
            <a:ext uri="{FF2B5EF4-FFF2-40B4-BE49-F238E27FC236}">
              <a16:creationId xmlns:a16="http://schemas.microsoft.com/office/drawing/2014/main" id="{6E41F157-0F1B-4D51-9500-F06B31ADA9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0" name="form1:dtCompetencias:0:imgDelete" descr="Consultar Detalle Competencia">
          <a:hlinkClick xmlns:r="http://schemas.openxmlformats.org/officeDocument/2006/relationships" r:id=""/>
          <a:extLst>
            <a:ext uri="{FF2B5EF4-FFF2-40B4-BE49-F238E27FC236}">
              <a16:creationId xmlns:a16="http://schemas.microsoft.com/office/drawing/2014/main" id="{E076A698-3F8F-4A25-A390-9E9982FE71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1" name="form1:dtCompetencias:1:imgDelete" descr="Consultar Detalle Competencia">
          <a:hlinkClick xmlns:r="http://schemas.openxmlformats.org/officeDocument/2006/relationships" r:id=""/>
          <a:extLst>
            <a:ext uri="{FF2B5EF4-FFF2-40B4-BE49-F238E27FC236}">
              <a16:creationId xmlns:a16="http://schemas.microsoft.com/office/drawing/2014/main" id="{5A368AE6-C433-4DC0-8E4B-DAD668EDDA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2" name="form1:dtCompetencias:2:imgDelete" descr="Consultar Detalle Competencia">
          <a:hlinkClick xmlns:r="http://schemas.openxmlformats.org/officeDocument/2006/relationships" r:id=""/>
          <a:extLst>
            <a:ext uri="{FF2B5EF4-FFF2-40B4-BE49-F238E27FC236}">
              <a16:creationId xmlns:a16="http://schemas.microsoft.com/office/drawing/2014/main" id="{40FD36AC-02C6-4EA2-BC84-99D02C9D66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3" name="form1:dtCompetencias:0:imgDelete" descr="Consultar Detalle Competencia">
          <a:hlinkClick xmlns:r="http://schemas.openxmlformats.org/officeDocument/2006/relationships" r:id=""/>
          <a:extLst>
            <a:ext uri="{FF2B5EF4-FFF2-40B4-BE49-F238E27FC236}">
              <a16:creationId xmlns:a16="http://schemas.microsoft.com/office/drawing/2014/main" id="{AA112FE3-429D-40BE-83C2-163D4F47B0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4" name="form1:dtCompetencias:1:imgDelete" descr="Consultar Detalle Competencia">
          <a:hlinkClick xmlns:r="http://schemas.openxmlformats.org/officeDocument/2006/relationships" r:id=""/>
          <a:extLst>
            <a:ext uri="{FF2B5EF4-FFF2-40B4-BE49-F238E27FC236}">
              <a16:creationId xmlns:a16="http://schemas.microsoft.com/office/drawing/2014/main" id="{E7F5A163-1C8D-4E2D-8016-61C76B4502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5" name="form1:dtCompetencias:2:imgDelete" descr="Consultar Detalle Competencia">
          <a:hlinkClick xmlns:r="http://schemas.openxmlformats.org/officeDocument/2006/relationships" r:id=""/>
          <a:extLst>
            <a:ext uri="{FF2B5EF4-FFF2-40B4-BE49-F238E27FC236}">
              <a16:creationId xmlns:a16="http://schemas.microsoft.com/office/drawing/2014/main" id="{19507471-9697-42CF-B643-06E486D0C6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6" name="form1:dtCompetencias:0:imgDelete" descr="Consultar Detalle Competencia">
          <a:hlinkClick xmlns:r="http://schemas.openxmlformats.org/officeDocument/2006/relationships" r:id=""/>
          <a:extLst>
            <a:ext uri="{FF2B5EF4-FFF2-40B4-BE49-F238E27FC236}">
              <a16:creationId xmlns:a16="http://schemas.microsoft.com/office/drawing/2014/main" id="{7F9F1F09-0AF7-4ADC-9A50-3CE4008665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7" name="form1:dtCompetencias:1:imgDelete" descr="Consultar Detalle Competencia">
          <a:hlinkClick xmlns:r="http://schemas.openxmlformats.org/officeDocument/2006/relationships" r:id=""/>
          <a:extLst>
            <a:ext uri="{FF2B5EF4-FFF2-40B4-BE49-F238E27FC236}">
              <a16:creationId xmlns:a16="http://schemas.microsoft.com/office/drawing/2014/main" id="{DA12EBE7-1CE0-41F0-B6C7-888D667D2C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8" name="form1:dtCompetencias:2:imgDelete" descr="Consultar Detalle Competencia">
          <a:hlinkClick xmlns:r="http://schemas.openxmlformats.org/officeDocument/2006/relationships" r:id=""/>
          <a:extLst>
            <a:ext uri="{FF2B5EF4-FFF2-40B4-BE49-F238E27FC236}">
              <a16:creationId xmlns:a16="http://schemas.microsoft.com/office/drawing/2014/main" id="{FC0C7D43-3838-4184-A873-712972A2E4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19" name="form1:dtCompetencias:3:imgDelete" descr="Consultar Detalle Competencia">
          <a:hlinkClick xmlns:r="http://schemas.openxmlformats.org/officeDocument/2006/relationships" r:id=""/>
          <a:extLst>
            <a:ext uri="{FF2B5EF4-FFF2-40B4-BE49-F238E27FC236}">
              <a16:creationId xmlns:a16="http://schemas.microsoft.com/office/drawing/2014/main" id="{0F424947-73F4-4943-9EA6-899AF749DE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0" name="form1:dtCompetencias:4:imgDelete" descr="Consultar Detalle Competencia">
          <a:hlinkClick xmlns:r="http://schemas.openxmlformats.org/officeDocument/2006/relationships" r:id=""/>
          <a:extLst>
            <a:ext uri="{FF2B5EF4-FFF2-40B4-BE49-F238E27FC236}">
              <a16:creationId xmlns:a16="http://schemas.microsoft.com/office/drawing/2014/main" id="{DB53209B-8CDB-4D63-A693-24BE0B46EC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1" name="form1:dtCompetencias:5:imgDelete" descr="Consultar Detalle Competencia">
          <a:hlinkClick xmlns:r="http://schemas.openxmlformats.org/officeDocument/2006/relationships" r:id=""/>
          <a:extLst>
            <a:ext uri="{FF2B5EF4-FFF2-40B4-BE49-F238E27FC236}">
              <a16:creationId xmlns:a16="http://schemas.microsoft.com/office/drawing/2014/main" id="{C7768481-9267-4D7F-8F63-E90069A953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2" name="form1:dtCompetencias:6:imgDelete" descr="Consultar Detalle Competencia">
          <a:hlinkClick xmlns:r="http://schemas.openxmlformats.org/officeDocument/2006/relationships" r:id=""/>
          <a:extLst>
            <a:ext uri="{FF2B5EF4-FFF2-40B4-BE49-F238E27FC236}">
              <a16:creationId xmlns:a16="http://schemas.microsoft.com/office/drawing/2014/main" id="{46D832F2-6CF0-404B-B115-05CF43A94A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223" name="form1:dtCompetencias:7:imgSearch" descr="Consultar Resultados Aprendizaje">
          <a:hlinkClick xmlns:r="http://schemas.openxmlformats.org/officeDocument/2006/relationships" r:id=""/>
          <a:extLst>
            <a:ext uri="{FF2B5EF4-FFF2-40B4-BE49-F238E27FC236}">
              <a16:creationId xmlns:a16="http://schemas.microsoft.com/office/drawing/2014/main" id="{DB29455E-E819-4D48-9746-0953290F35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4" name="form1:dtCompetencias:0:imgDelete" descr="Consultar Detalle Competencia">
          <a:hlinkClick xmlns:r="http://schemas.openxmlformats.org/officeDocument/2006/relationships" r:id=""/>
          <a:extLst>
            <a:ext uri="{FF2B5EF4-FFF2-40B4-BE49-F238E27FC236}">
              <a16:creationId xmlns:a16="http://schemas.microsoft.com/office/drawing/2014/main" id="{3461EBE3-F838-4323-B22E-8AD930EBE3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5" name="form1:dtCompetencias:1:imgDelete" descr="Consultar Detalle Competencia">
          <a:hlinkClick xmlns:r="http://schemas.openxmlformats.org/officeDocument/2006/relationships" r:id=""/>
          <a:extLst>
            <a:ext uri="{FF2B5EF4-FFF2-40B4-BE49-F238E27FC236}">
              <a16:creationId xmlns:a16="http://schemas.microsoft.com/office/drawing/2014/main" id="{6A1B9E2D-4DAE-469D-8F50-6653FB4195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6" name="form1:dtCompetencias:2:imgDelete" descr="Consultar Detalle Competencia">
          <a:hlinkClick xmlns:r="http://schemas.openxmlformats.org/officeDocument/2006/relationships" r:id=""/>
          <a:extLst>
            <a:ext uri="{FF2B5EF4-FFF2-40B4-BE49-F238E27FC236}">
              <a16:creationId xmlns:a16="http://schemas.microsoft.com/office/drawing/2014/main" id="{964B70CF-778D-4033-8541-51DB5E5559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7" name="form1:dtCompetencias:3:imgDelete" descr="Consultar Detalle Competencia">
          <a:hlinkClick xmlns:r="http://schemas.openxmlformats.org/officeDocument/2006/relationships" r:id=""/>
          <a:extLst>
            <a:ext uri="{FF2B5EF4-FFF2-40B4-BE49-F238E27FC236}">
              <a16:creationId xmlns:a16="http://schemas.microsoft.com/office/drawing/2014/main" id="{2D7D415F-860B-467E-A01F-DBFF305D51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8" name="form1:dtCompetencias:4:imgDelete" descr="Consultar Detalle Competencia">
          <a:hlinkClick xmlns:r="http://schemas.openxmlformats.org/officeDocument/2006/relationships" r:id=""/>
          <a:extLst>
            <a:ext uri="{FF2B5EF4-FFF2-40B4-BE49-F238E27FC236}">
              <a16:creationId xmlns:a16="http://schemas.microsoft.com/office/drawing/2014/main" id="{B2AD29E4-8AE4-4E5B-AC11-1B745D64B4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29" name="form1:dtCompetencias:5:imgDelete" descr="Consultar Detalle Competencia">
          <a:hlinkClick xmlns:r="http://schemas.openxmlformats.org/officeDocument/2006/relationships" r:id=""/>
          <a:extLst>
            <a:ext uri="{FF2B5EF4-FFF2-40B4-BE49-F238E27FC236}">
              <a16:creationId xmlns:a16="http://schemas.microsoft.com/office/drawing/2014/main" id="{BF54FE1C-C49A-4DE0-95AF-4E0B36B2C3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0" name="form1:dtCompetencias:6:imgDelete" descr="Consultar Detalle Competencia">
          <a:hlinkClick xmlns:r="http://schemas.openxmlformats.org/officeDocument/2006/relationships" r:id=""/>
          <a:extLst>
            <a:ext uri="{FF2B5EF4-FFF2-40B4-BE49-F238E27FC236}">
              <a16:creationId xmlns:a16="http://schemas.microsoft.com/office/drawing/2014/main" id="{CA263BA6-A753-40FF-AE49-32A629BCD5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1" name="form1:dtCompetencias:7:imgDelete" descr="Consultar Detalle Competencia">
          <a:hlinkClick xmlns:r="http://schemas.openxmlformats.org/officeDocument/2006/relationships" r:id=""/>
          <a:extLst>
            <a:ext uri="{FF2B5EF4-FFF2-40B4-BE49-F238E27FC236}">
              <a16:creationId xmlns:a16="http://schemas.microsoft.com/office/drawing/2014/main" id="{0D877F5C-D1F3-4E10-8EE5-A3FF00BFF3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2" name="form1:dtCompetencias:0:imgDelete" descr="Consultar Detalle Competencia">
          <a:hlinkClick xmlns:r="http://schemas.openxmlformats.org/officeDocument/2006/relationships" r:id=""/>
          <a:extLst>
            <a:ext uri="{FF2B5EF4-FFF2-40B4-BE49-F238E27FC236}">
              <a16:creationId xmlns:a16="http://schemas.microsoft.com/office/drawing/2014/main" id="{079110CE-E426-430B-A7C6-45B5A66DD1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3" name="form1:dtCompetencias:1:imgDelete" descr="Consultar Detalle Competencia">
          <a:hlinkClick xmlns:r="http://schemas.openxmlformats.org/officeDocument/2006/relationships" r:id=""/>
          <a:extLst>
            <a:ext uri="{FF2B5EF4-FFF2-40B4-BE49-F238E27FC236}">
              <a16:creationId xmlns:a16="http://schemas.microsoft.com/office/drawing/2014/main" id="{5BB749BF-8CFC-4418-92AC-89B8A5C86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4" name="form1:dtCompetencias:2:imgDelete" descr="Consultar Detalle Competencia">
          <a:hlinkClick xmlns:r="http://schemas.openxmlformats.org/officeDocument/2006/relationships" r:id=""/>
          <a:extLst>
            <a:ext uri="{FF2B5EF4-FFF2-40B4-BE49-F238E27FC236}">
              <a16:creationId xmlns:a16="http://schemas.microsoft.com/office/drawing/2014/main" id="{E54E5F43-02C4-4318-AF74-84A9ADAF24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5" name="form1:dtCompetencias:3:imgDelete" descr="Consultar Detalle Competencia">
          <a:hlinkClick xmlns:r="http://schemas.openxmlformats.org/officeDocument/2006/relationships" r:id=""/>
          <a:extLst>
            <a:ext uri="{FF2B5EF4-FFF2-40B4-BE49-F238E27FC236}">
              <a16:creationId xmlns:a16="http://schemas.microsoft.com/office/drawing/2014/main" id="{4A56D1C6-0595-48C7-B524-F094FC59A9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236" name="form1:dtCompetencias:4:imgSearch" descr="Consultar Resultados Aprendizaje">
          <a:hlinkClick xmlns:r="http://schemas.openxmlformats.org/officeDocument/2006/relationships" r:id=""/>
          <a:extLst>
            <a:ext uri="{FF2B5EF4-FFF2-40B4-BE49-F238E27FC236}">
              <a16:creationId xmlns:a16="http://schemas.microsoft.com/office/drawing/2014/main" id="{0466A726-FD70-4B02-9950-619A9C07F33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7" name="form1:dtCompetencias:0:imgDelete" descr="Consultar Detalle Competencia">
          <a:hlinkClick xmlns:r="http://schemas.openxmlformats.org/officeDocument/2006/relationships" r:id=""/>
          <a:extLst>
            <a:ext uri="{FF2B5EF4-FFF2-40B4-BE49-F238E27FC236}">
              <a16:creationId xmlns:a16="http://schemas.microsoft.com/office/drawing/2014/main" id="{6265E7C3-4E6E-4557-9970-732B0D5464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8" name="form1:dtCompetencias:1:imgDelete" descr="Consultar Detalle Competencia">
          <a:hlinkClick xmlns:r="http://schemas.openxmlformats.org/officeDocument/2006/relationships" r:id=""/>
          <a:extLst>
            <a:ext uri="{FF2B5EF4-FFF2-40B4-BE49-F238E27FC236}">
              <a16:creationId xmlns:a16="http://schemas.microsoft.com/office/drawing/2014/main" id="{9B78890A-8DC5-497D-9171-55AAD31A90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39" name="form1:dtCompetencias:2:imgDelete" descr="Consultar Detalle Competencia">
          <a:hlinkClick xmlns:r="http://schemas.openxmlformats.org/officeDocument/2006/relationships" r:id=""/>
          <a:extLst>
            <a:ext uri="{FF2B5EF4-FFF2-40B4-BE49-F238E27FC236}">
              <a16:creationId xmlns:a16="http://schemas.microsoft.com/office/drawing/2014/main" id="{9B40EF95-FBB8-4F82-AC7B-53D8C06345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0" name="form1:dtCompetencias:3:imgDelete" descr="Consultar Detalle Competencia">
          <a:hlinkClick xmlns:r="http://schemas.openxmlformats.org/officeDocument/2006/relationships" r:id=""/>
          <a:extLst>
            <a:ext uri="{FF2B5EF4-FFF2-40B4-BE49-F238E27FC236}">
              <a16:creationId xmlns:a16="http://schemas.microsoft.com/office/drawing/2014/main" id="{980EFA2E-BCD9-4DB2-B8D5-29E99293BE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1" name="form1:dtCompetencias:4:imgDelete" descr="Consultar Detalle Competencia">
          <a:hlinkClick xmlns:r="http://schemas.openxmlformats.org/officeDocument/2006/relationships" r:id=""/>
          <a:extLst>
            <a:ext uri="{FF2B5EF4-FFF2-40B4-BE49-F238E27FC236}">
              <a16:creationId xmlns:a16="http://schemas.microsoft.com/office/drawing/2014/main" id="{71AAF06C-B671-4F5E-B2D1-1F1D6E6DD0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2" name="form1:dtCompetencias:5:imgDelete" descr="Consultar Detalle Competencia">
          <a:hlinkClick xmlns:r="http://schemas.openxmlformats.org/officeDocument/2006/relationships" r:id=""/>
          <a:extLst>
            <a:ext uri="{FF2B5EF4-FFF2-40B4-BE49-F238E27FC236}">
              <a16:creationId xmlns:a16="http://schemas.microsoft.com/office/drawing/2014/main" id="{332FEB9C-CF6B-4379-8802-0A5F669507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3" name="form1:dtCompetencias:6:imgDelete" descr="Consultar Detalle Competencia">
          <a:hlinkClick xmlns:r="http://schemas.openxmlformats.org/officeDocument/2006/relationships" r:id=""/>
          <a:extLst>
            <a:ext uri="{FF2B5EF4-FFF2-40B4-BE49-F238E27FC236}">
              <a16:creationId xmlns:a16="http://schemas.microsoft.com/office/drawing/2014/main" id="{B0703F4A-41B3-4CF1-BACD-3E1511DE98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4" name="form1:dtCompetencias:7:imgDelete" descr="Consultar Detalle Competencia">
          <a:hlinkClick xmlns:r="http://schemas.openxmlformats.org/officeDocument/2006/relationships" r:id=""/>
          <a:extLst>
            <a:ext uri="{FF2B5EF4-FFF2-40B4-BE49-F238E27FC236}">
              <a16:creationId xmlns:a16="http://schemas.microsoft.com/office/drawing/2014/main" id="{CC400E03-D991-49E7-8ECC-EE1B8DAF15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5" name="form1:dtCompetencias:8:imgDelete" descr="Consultar Detalle Competencia">
          <a:hlinkClick xmlns:r="http://schemas.openxmlformats.org/officeDocument/2006/relationships" r:id=""/>
          <a:extLst>
            <a:ext uri="{FF2B5EF4-FFF2-40B4-BE49-F238E27FC236}">
              <a16:creationId xmlns:a16="http://schemas.microsoft.com/office/drawing/2014/main" id="{D264586D-7521-4652-9F1F-6DEFDCC736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6" name="form1:dtCompetencias:0:imgDelete" descr="Consultar Detalle Competencia">
          <a:hlinkClick xmlns:r="http://schemas.openxmlformats.org/officeDocument/2006/relationships" r:id=""/>
          <a:extLst>
            <a:ext uri="{FF2B5EF4-FFF2-40B4-BE49-F238E27FC236}">
              <a16:creationId xmlns:a16="http://schemas.microsoft.com/office/drawing/2014/main" id="{970BB2DB-4797-484B-811E-0616AC7CF1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7" name="form1:dtCompetencias:1:imgDelete" descr="Consultar Detalle Competencia">
          <a:hlinkClick xmlns:r="http://schemas.openxmlformats.org/officeDocument/2006/relationships" r:id=""/>
          <a:extLst>
            <a:ext uri="{FF2B5EF4-FFF2-40B4-BE49-F238E27FC236}">
              <a16:creationId xmlns:a16="http://schemas.microsoft.com/office/drawing/2014/main" id="{F637CBE2-EF86-4F5E-91CF-CC9D161476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8" name="form1:dtCompetencias:2:imgDelete" descr="Consultar Detalle Competencia">
          <a:hlinkClick xmlns:r="http://schemas.openxmlformats.org/officeDocument/2006/relationships" r:id=""/>
          <a:extLst>
            <a:ext uri="{FF2B5EF4-FFF2-40B4-BE49-F238E27FC236}">
              <a16:creationId xmlns:a16="http://schemas.microsoft.com/office/drawing/2014/main" id="{5D7580AD-FBAA-4DF8-9D15-5BFBA72174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49" name="form1:dtCompetencias:3:imgDelete" descr="Consultar Detalle Competencia">
          <a:hlinkClick xmlns:r="http://schemas.openxmlformats.org/officeDocument/2006/relationships" r:id=""/>
          <a:extLst>
            <a:ext uri="{FF2B5EF4-FFF2-40B4-BE49-F238E27FC236}">
              <a16:creationId xmlns:a16="http://schemas.microsoft.com/office/drawing/2014/main" id="{87622AF2-C82D-4778-8A43-E62462C2EF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0" name="form1:dtCompetencias:4:imgDelete" descr="Consultar Detalle Competencia">
          <a:hlinkClick xmlns:r="http://schemas.openxmlformats.org/officeDocument/2006/relationships" r:id=""/>
          <a:extLst>
            <a:ext uri="{FF2B5EF4-FFF2-40B4-BE49-F238E27FC236}">
              <a16:creationId xmlns:a16="http://schemas.microsoft.com/office/drawing/2014/main" id="{2D82598F-966A-4289-8F3C-A0EE6C9B43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1" name="form1:dtCompetencias:5:imgDelete" descr="Consultar Detalle Competencia">
          <a:hlinkClick xmlns:r="http://schemas.openxmlformats.org/officeDocument/2006/relationships" r:id=""/>
          <a:extLst>
            <a:ext uri="{FF2B5EF4-FFF2-40B4-BE49-F238E27FC236}">
              <a16:creationId xmlns:a16="http://schemas.microsoft.com/office/drawing/2014/main" id="{CCCF4A2D-BDE5-4BFA-9EEF-F36690342C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2" name="form1:dtCompetencias:6:imgDelete" descr="Consultar Detalle Competencia">
          <a:hlinkClick xmlns:r="http://schemas.openxmlformats.org/officeDocument/2006/relationships" r:id=""/>
          <a:extLst>
            <a:ext uri="{FF2B5EF4-FFF2-40B4-BE49-F238E27FC236}">
              <a16:creationId xmlns:a16="http://schemas.microsoft.com/office/drawing/2014/main" id="{5DFA2E37-3FFA-4DA2-AA55-DD17E966E6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3" name="form1:dtCompetencias:7:imgDelete" descr="Consultar Detalle Competencia">
          <a:hlinkClick xmlns:r="http://schemas.openxmlformats.org/officeDocument/2006/relationships" r:id=""/>
          <a:extLst>
            <a:ext uri="{FF2B5EF4-FFF2-40B4-BE49-F238E27FC236}">
              <a16:creationId xmlns:a16="http://schemas.microsoft.com/office/drawing/2014/main" id="{A386236E-ACB0-4486-B14D-B3D8DA651E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4" name="form1:dtCompetencias:8:imgDelete" descr="Consultar Detalle Competencia">
          <a:hlinkClick xmlns:r="http://schemas.openxmlformats.org/officeDocument/2006/relationships" r:id=""/>
          <a:extLst>
            <a:ext uri="{FF2B5EF4-FFF2-40B4-BE49-F238E27FC236}">
              <a16:creationId xmlns:a16="http://schemas.microsoft.com/office/drawing/2014/main" id="{BD9CA0DB-5D66-424E-9D50-D1E2900D55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5" name="form1:dtCompetencias:10:imgDelete" descr="Consultar Detalle Competencia">
          <a:hlinkClick xmlns:r="http://schemas.openxmlformats.org/officeDocument/2006/relationships" r:id=""/>
          <a:extLst>
            <a:ext uri="{FF2B5EF4-FFF2-40B4-BE49-F238E27FC236}">
              <a16:creationId xmlns:a16="http://schemas.microsoft.com/office/drawing/2014/main" id="{92C95A6F-72FE-4D1D-B2A5-62EAB374B6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6" name="form1:dtCompetencias:11:imgDelete" descr="Consultar Detalle Competencia">
          <a:hlinkClick xmlns:r="http://schemas.openxmlformats.org/officeDocument/2006/relationships" r:id=""/>
          <a:extLst>
            <a:ext uri="{FF2B5EF4-FFF2-40B4-BE49-F238E27FC236}">
              <a16:creationId xmlns:a16="http://schemas.microsoft.com/office/drawing/2014/main" id="{3656AA51-531D-4008-BCAD-0EA1AED835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257" name="form1:dtCompetencias:12:imgSearch" descr="Consultar Resultados Aprendizaje">
          <a:hlinkClick xmlns:r="http://schemas.openxmlformats.org/officeDocument/2006/relationships" r:id=""/>
          <a:extLst>
            <a:ext uri="{FF2B5EF4-FFF2-40B4-BE49-F238E27FC236}">
              <a16:creationId xmlns:a16="http://schemas.microsoft.com/office/drawing/2014/main" id="{B12A0421-DA5C-4A6B-B6E8-2C9664512A5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8" name="form1:dtCompetencias:0:imgDelete" descr="Consultar Detalle Competencia">
          <a:hlinkClick xmlns:r="http://schemas.openxmlformats.org/officeDocument/2006/relationships" r:id=""/>
          <a:extLst>
            <a:ext uri="{FF2B5EF4-FFF2-40B4-BE49-F238E27FC236}">
              <a16:creationId xmlns:a16="http://schemas.microsoft.com/office/drawing/2014/main" id="{321F36B5-8B9A-47C7-9541-EF04F110E3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59" name="form1:dtCompetencias:1:imgDelete" descr="Consultar Detalle Competencia">
          <a:hlinkClick xmlns:r="http://schemas.openxmlformats.org/officeDocument/2006/relationships" r:id=""/>
          <a:extLst>
            <a:ext uri="{FF2B5EF4-FFF2-40B4-BE49-F238E27FC236}">
              <a16:creationId xmlns:a16="http://schemas.microsoft.com/office/drawing/2014/main" id="{4F742116-423F-4059-8500-51E10C9BD6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0" name="form1:dtCompetencias:2:imgDelete" descr="Consultar Detalle Competencia">
          <a:hlinkClick xmlns:r="http://schemas.openxmlformats.org/officeDocument/2006/relationships" r:id=""/>
          <a:extLst>
            <a:ext uri="{FF2B5EF4-FFF2-40B4-BE49-F238E27FC236}">
              <a16:creationId xmlns:a16="http://schemas.microsoft.com/office/drawing/2014/main" id="{FC2EEAA4-36BE-4427-B65E-1041041805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1" name="form1:dtCompetencias:0:imgDelete" descr="Consultar Detalle Competencia">
          <a:hlinkClick xmlns:r="http://schemas.openxmlformats.org/officeDocument/2006/relationships" r:id=""/>
          <a:extLst>
            <a:ext uri="{FF2B5EF4-FFF2-40B4-BE49-F238E27FC236}">
              <a16:creationId xmlns:a16="http://schemas.microsoft.com/office/drawing/2014/main" id="{F16C3722-643B-4B7A-9ABA-22BA922B7A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2" name="form1:dtCompetencias:1:imgDelete" descr="Consultar Detalle Competencia">
          <a:hlinkClick xmlns:r="http://schemas.openxmlformats.org/officeDocument/2006/relationships" r:id=""/>
          <a:extLst>
            <a:ext uri="{FF2B5EF4-FFF2-40B4-BE49-F238E27FC236}">
              <a16:creationId xmlns:a16="http://schemas.microsoft.com/office/drawing/2014/main" id="{72C59475-ADB4-4FCF-BFEA-19E9273C9B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3" name="form1:dtCompetencias:2:imgDelete" descr="Consultar Detalle Competencia">
          <a:hlinkClick xmlns:r="http://schemas.openxmlformats.org/officeDocument/2006/relationships" r:id=""/>
          <a:extLst>
            <a:ext uri="{FF2B5EF4-FFF2-40B4-BE49-F238E27FC236}">
              <a16:creationId xmlns:a16="http://schemas.microsoft.com/office/drawing/2014/main" id="{EA9B2CAA-A05B-4515-B275-68DFCC42E4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4" name="form1:dtCompetencias:3:imgDelete" descr="Consultar Detalle Competencia">
          <a:hlinkClick xmlns:r="http://schemas.openxmlformats.org/officeDocument/2006/relationships" r:id=""/>
          <a:extLst>
            <a:ext uri="{FF2B5EF4-FFF2-40B4-BE49-F238E27FC236}">
              <a16:creationId xmlns:a16="http://schemas.microsoft.com/office/drawing/2014/main" id="{C4163326-CAEB-477B-8F28-BAA01B3959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5" name="form1:dtCompetencias:4:imgDelete" descr="Consultar Detalle Competencia">
          <a:hlinkClick xmlns:r="http://schemas.openxmlformats.org/officeDocument/2006/relationships" r:id=""/>
          <a:extLst>
            <a:ext uri="{FF2B5EF4-FFF2-40B4-BE49-F238E27FC236}">
              <a16:creationId xmlns:a16="http://schemas.microsoft.com/office/drawing/2014/main" id="{52DC5971-B023-459D-9C63-1144ED88A4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6" name="form1:dtCompetencias:5:imgDelete" descr="Consultar Detalle Competencia">
          <a:hlinkClick xmlns:r="http://schemas.openxmlformats.org/officeDocument/2006/relationships" r:id=""/>
          <a:extLst>
            <a:ext uri="{FF2B5EF4-FFF2-40B4-BE49-F238E27FC236}">
              <a16:creationId xmlns:a16="http://schemas.microsoft.com/office/drawing/2014/main" id="{7573B97E-C948-44E9-B1B0-BA9951D031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7" name="form1:dtCompetencias:0:imgDelete" descr="Consultar Detalle Competencia">
          <a:hlinkClick xmlns:r="http://schemas.openxmlformats.org/officeDocument/2006/relationships" r:id=""/>
          <a:extLst>
            <a:ext uri="{FF2B5EF4-FFF2-40B4-BE49-F238E27FC236}">
              <a16:creationId xmlns:a16="http://schemas.microsoft.com/office/drawing/2014/main" id="{FC2F5B74-1751-444C-8788-4446573E95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8" name="form1:dtCompetencias:1:imgDelete" descr="Consultar Detalle Competencia">
          <a:hlinkClick xmlns:r="http://schemas.openxmlformats.org/officeDocument/2006/relationships" r:id=""/>
          <a:extLst>
            <a:ext uri="{FF2B5EF4-FFF2-40B4-BE49-F238E27FC236}">
              <a16:creationId xmlns:a16="http://schemas.microsoft.com/office/drawing/2014/main" id="{E8A34BC4-A868-42E0-938E-932C6BD830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69" name="form1:dtCompetencias:2:imgDelete" descr="Consultar Detalle Competencia">
          <a:hlinkClick xmlns:r="http://schemas.openxmlformats.org/officeDocument/2006/relationships" r:id=""/>
          <a:extLst>
            <a:ext uri="{FF2B5EF4-FFF2-40B4-BE49-F238E27FC236}">
              <a16:creationId xmlns:a16="http://schemas.microsoft.com/office/drawing/2014/main" id="{08CCF8F7-CD82-47C6-9230-438AD39BC1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0" name="form1:dtCompetencias:3:imgDelete" descr="Consultar Detalle Competencia">
          <a:hlinkClick xmlns:r="http://schemas.openxmlformats.org/officeDocument/2006/relationships" r:id=""/>
          <a:extLst>
            <a:ext uri="{FF2B5EF4-FFF2-40B4-BE49-F238E27FC236}">
              <a16:creationId xmlns:a16="http://schemas.microsoft.com/office/drawing/2014/main" id="{4AF6D604-D590-45D6-BCAD-96EA99A52E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1" name="form1:dtCompetencias:4:imgDelete" descr="Consultar Detalle Competencia">
          <a:hlinkClick xmlns:r="http://schemas.openxmlformats.org/officeDocument/2006/relationships" r:id=""/>
          <a:extLst>
            <a:ext uri="{FF2B5EF4-FFF2-40B4-BE49-F238E27FC236}">
              <a16:creationId xmlns:a16="http://schemas.microsoft.com/office/drawing/2014/main" id="{5250DF73-B020-480A-ADCF-26126A5EC8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2" name="form1:dtCompetencias:5:imgDelete" descr="Consultar Detalle Competencia">
          <a:hlinkClick xmlns:r="http://schemas.openxmlformats.org/officeDocument/2006/relationships" r:id=""/>
          <a:extLst>
            <a:ext uri="{FF2B5EF4-FFF2-40B4-BE49-F238E27FC236}">
              <a16:creationId xmlns:a16="http://schemas.microsoft.com/office/drawing/2014/main" id="{B3F30B41-F246-4A42-8ACA-3AEB450CB7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3" name="form1:dtCompetencias:6:imgDelete" descr="Consultar Detalle Competencia">
          <a:hlinkClick xmlns:r="http://schemas.openxmlformats.org/officeDocument/2006/relationships" r:id=""/>
          <a:extLst>
            <a:ext uri="{FF2B5EF4-FFF2-40B4-BE49-F238E27FC236}">
              <a16:creationId xmlns:a16="http://schemas.microsoft.com/office/drawing/2014/main" id="{37DC3DF7-383E-48BD-A885-4A6D9A42E9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274" name="form1:dtCompetencias:7:imgSearch" descr="Consultar Resultados Aprendizaje">
          <a:hlinkClick xmlns:r="http://schemas.openxmlformats.org/officeDocument/2006/relationships" r:id=""/>
          <a:extLst>
            <a:ext uri="{FF2B5EF4-FFF2-40B4-BE49-F238E27FC236}">
              <a16:creationId xmlns:a16="http://schemas.microsoft.com/office/drawing/2014/main" id="{FE792025-0C84-4E7D-8A62-D6A784D33E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5" name="form1:dtCompetencias:0:imgDelete" descr="Consultar Detalle Competencia">
          <a:hlinkClick xmlns:r="http://schemas.openxmlformats.org/officeDocument/2006/relationships" r:id=""/>
          <a:extLst>
            <a:ext uri="{FF2B5EF4-FFF2-40B4-BE49-F238E27FC236}">
              <a16:creationId xmlns:a16="http://schemas.microsoft.com/office/drawing/2014/main" id="{165C2E64-49D2-43E7-BE1B-B80DB342C1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6" name="form1:dtCompetencias:1:imgDelete" descr="Consultar Detalle Competencia">
          <a:hlinkClick xmlns:r="http://schemas.openxmlformats.org/officeDocument/2006/relationships" r:id=""/>
          <a:extLst>
            <a:ext uri="{FF2B5EF4-FFF2-40B4-BE49-F238E27FC236}">
              <a16:creationId xmlns:a16="http://schemas.microsoft.com/office/drawing/2014/main" id="{B08793C1-1D5B-4D9B-87FE-7C55C8E316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7" name="form1:dtCompetencias:2:imgDelete" descr="Consultar Detalle Competencia">
          <a:hlinkClick xmlns:r="http://schemas.openxmlformats.org/officeDocument/2006/relationships" r:id=""/>
          <a:extLst>
            <a:ext uri="{FF2B5EF4-FFF2-40B4-BE49-F238E27FC236}">
              <a16:creationId xmlns:a16="http://schemas.microsoft.com/office/drawing/2014/main" id="{904C29EA-6551-49F6-B647-B2DBA65308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8" name="form1:dtCompetencias:3:imgDelete" descr="Consultar Detalle Competencia">
          <a:hlinkClick xmlns:r="http://schemas.openxmlformats.org/officeDocument/2006/relationships" r:id=""/>
          <a:extLst>
            <a:ext uri="{FF2B5EF4-FFF2-40B4-BE49-F238E27FC236}">
              <a16:creationId xmlns:a16="http://schemas.microsoft.com/office/drawing/2014/main" id="{D47BE7F2-DF34-42DE-8305-2D74B1906F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79" name="form1:dtCompetencias:4:imgDelete" descr="Consultar Detalle Competencia">
          <a:hlinkClick xmlns:r="http://schemas.openxmlformats.org/officeDocument/2006/relationships" r:id=""/>
          <a:extLst>
            <a:ext uri="{FF2B5EF4-FFF2-40B4-BE49-F238E27FC236}">
              <a16:creationId xmlns:a16="http://schemas.microsoft.com/office/drawing/2014/main" id="{F576B8B8-F397-4124-97D1-93B0EA9C90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0" name="form1:dtCompetencias:5:imgDelete" descr="Consultar Detalle Competencia">
          <a:hlinkClick xmlns:r="http://schemas.openxmlformats.org/officeDocument/2006/relationships" r:id=""/>
          <a:extLst>
            <a:ext uri="{FF2B5EF4-FFF2-40B4-BE49-F238E27FC236}">
              <a16:creationId xmlns:a16="http://schemas.microsoft.com/office/drawing/2014/main" id="{7DAE655F-921B-460C-AAAD-EB2B9BDF24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1" name="form1:dtCompetencias:6:imgDelete" descr="Consultar Detalle Competencia">
          <a:hlinkClick xmlns:r="http://schemas.openxmlformats.org/officeDocument/2006/relationships" r:id=""/>
          <a:extLst>
            <a:ext uri="{FF2B5EF4-FFF2-40B4-BE49-F238E27FC236}">
              <a16:creationId xmlns:a16="http://schemas.microsoft.com/office/drawing/2014/main" id="{BAA93049-E5A2-458D-85F5-441E02A144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2" name="form1:dtCompetencias:7:imgDelete" descr="Consultar Detalle Competencia">
          <a:hlinkClick xmlns:r="http://schemas.openxmlformats.org/officeDocument/2006/relationships" r:id=""/>
          <a:extLst>
            <a:ext uri="{FF2B5EF4-FFF2-40B4-BE49-F238E27FC236}">
              <a16:creationId xmlns:a16="http://schemas.microsoft.com/office/drawing/2014/main" id="{06E669EE-85CF-4AA1-B7EF-9C33A7D6EE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3" name="form1:dtCompetencias:0:imgDelete" descr="Consultar Detalle Competencia">
          <a:hlinkClick xmlns:r="http://schemas.openxmlformats.org/officeDocument/2006/relationships" r:id=""/>
          <a:extLst>
            <a:ext uri="{FF2B5EF4-FFF2-40B4-BE49-F238E27FC236}">
              <a16:creationId xmlns:a16="http://schemas.microsoft.com/office/drawing/2014/main" id="{4669A6FB-A2A9-4BA5-82E6-FDAD0326EC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4" name="form1:dtCompetencias:1:imgDelete" descr="Consultar Detalle Competencia">
          <a:hlinkClick xmlns:r="http://schemas.openxmlformats.org/officeDocument/2006/relationships" r:id=""/>
          <a:extLst>
            <a:ext uri="{FF2B5EF4-FFF2-40B4-BE49-F238E27FC236}">
              <a16:creationId xmlns:a16="http://schemas.microsoft.com/office/drawing/2014/main" id="{31AF092F-6AF3-48A8-A728-D767711EAB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5" name="form1:dtCompetencias:2:imgDelete" descr="Consultar Detalle Competencia">
          <a:hlinkClick xmlns:r="http://schemas.openxmlformats.org/officeDocument/2006/relationships" r:id=""/>
          <a:extLst>
            <a:ext uri="{FF2B5EF4-FFF2-40B4-BE49-F238E27FC236}">
              <a16:creationId xmlns:a16="http://schemas.microsoft.com/office/drawing/2014/main" id="{F36D5C3D-B523-42A8-822B-4F32BBF92F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6" name="form1:dtCompetencias:3:imgDelete" descr="Consultar Detalle Competencia">
          <a:hlinkClick xmlns:r="http://schemas.openxmlformats.org/officeDocument/2006/relationships" r:id=""/>
          <a:extLst>
            <a:ext uri="{FF2B5EF4-FFF2-40B4-BE49-F238E27FC236}">
              <a16:creationId xmlns:a16="http://schemas.microsoft.com/office/drawing/2014/main" id="{B4FB114E-923B-4A25-A28E-6D09F493DE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287" name="form1:dtCompetencias:4:imgSearch" descr="Consultar Resultados Aprendizaje">
          <a:hlinkClick xmlns:r="http://schemas.openxmlformats.org/officeDocument/2006/relationships" r:id=""/>
          <a:extLst>
            <a:ext uri="{FF2B5EF4-FFF2-40B4-BE49-F238E27FC236}">
              <a16:creationId xmlns:a16="http://schemas.microsoft.com/office/drawing/2014/main" id="{21E7F79B-6DA2-4492-89A3-675A7A2D547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8" name="form1:dtCompetencias:0:imgDelete" descr="Consultar Detalle Competencia">
          <a:hlinkClick xmlns:r="http://schemas.openxmlformats.org/officeDocument/2006/relationships" r:id=""/>
          <a:extLst>
            <a:ext uri="{FF2B5EF4-FFF2-40B4-BE49-F238E27FC236}">
              <a16:creationId xmlns:a16="http://schemas.microsoft.com/office/drawing/2014/main" id="{AE882BAA-0498-4A88-941F-CDB51AC7CF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89" name="form1:dtCompetencias:1:imgDelete" descr="Consultar Detalle Competencia">
          <a:hlinkClick xmlns:r="http://schemas.openxmlformats.org/officeDocument/2006/relationships" r:id=""/>
          <a:extLst>
            <a:ext uri="{FF2B5EF4-FFF2-40B4-BE49-F238E27FC236}">
              <a16:creationId xmlns:a16="http://schemas.microsoft.com/office/drawing/2014/main" id="{23740250-2920-4FD4-9159-119874DEA4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0" name="form1:dtCompetencias:2:imgDelete" descr="Consultar Detalle Competencia">
          <a:hlinkClick xmlns:r="http://schemas.openxmlformats.org/officeDocument/2006/relationships" r:id=""/>
          <a:extLst>
            <a:ext uri="{FF2B5EF4-FFF2-40B4-BE49-F238E27FC236}">
              <a16:creationId xmlns:a16="http://schemas.microsoft.com/office/drawing/2014/main" id="{ABFA2442-5E98-4687-A41B-683D857B844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1" name="form1:dtCompetencias:3:imgDelete" descr="Consultar Detalle Competencia">
          <a:hlinkClick xmlns:r="http://schemas.openxmlformats.org/officeDocument/2006/relationships" r:id=""/>
          <a:extLst>
            <a:ext uri="{FF2B5EF4-FFF2-40B4-BE49-F238E27FC236}">
              <a16:creationId xmlns:a16="http://schemas.microsoft.com/office/drawing/2014/main" id="{3E4C66F4-A0E2-44D5-A23D-DFC4D7ABF0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2" name="form1:dtCompetencias:4:imgDelete" descr="Consultar Detalle Competencia">
          <a:hlinkClick xmlns:r="http://schemas.openxmlformats.org/officeDocument/2006/relationships" r:id=""/>
          <a:extLst>
            <a:ext uri="{FF2B5EF4-FFF2-40B4-BE49-F238E27FC236}">
              <a16:creationId xmlns:a16="http://schemas.microsoft.com/office/drawing/2014/main" id="{C35A49D2-4ED7-451B-A848-43F416108A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3" name="form1:dtCompetencias:5:imgDelete" descr="Consultar Detalle Competencia">
          <a:hlinkClick xmlns:r="http://schemas.openxmlformats.org/officeDocument/2006/relationships" r:id=""/>
          <a:extLst>
            <a:ext uri="{FF2B5EF4-FFF2-40B4-BE49-F238E27FC236}">
              <a16:creationId xmlns:a16="http://schemas.microsoft.com/office/drawing/2014/main" id="{1E939F79-ECEB-40CB-AE51-A942FB8AA3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4" name="form1:dtCompetencias:6:imgDelete" descr="Consultar Detalle Competencia">
          <a:hlinkClick xmlns:r="http://schemas.openxmlformats.org/officeDocument/2006/relationships" r:id=""/>
          <a:extLst>
            <a:ext uri="{FF2B5EF4-FFF2-40B4-BE49-F238E27FC236}">
              <a16:creationId xmlns:a16="http://schemas.microsoft.com/office/drawing/2014/main" id="{8EC50F46-DD16-48A6-9D1D-5197C94011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5" name="form1:dtCompetencias:7:imgDelete" descr="Consultar Detalle Competencia">
          <a:hlinkClick xmlns:r="http://schemas.openxmlformats.org/officeDocument/2006/relationships" r:id=""/>
          <a:extLst>
            <a:ext uri="{FF2B5EF4-FFF2-40B4-BE49-F238E27FC236}">
              <a16:creationId xmlns:a16="http://schemas.microsoft.com/office/drawing/2014/main" id="{4B870B59-BBD4-45FE-988D-BDC31CB193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6" name="form1:dtCompetencias:8:imgDelete" descr="Consultar Detalle Competencia">
          <a:hlinkClick xmlns:r="http://schemas.openxmlformats.org/officeDocument/2006/relationships" r:id=""/>
          <a:extLst>
            <a:ext uri="{FF2B5EF4-FFF2-40B4-BE49-F238E27FC236}">
              <a16:creationId xmlns:a16="http://schemas.microsoft.com/office/drawing/2014/main" id="{38F080E1-415D-46D8-AF62-2152E6A4DD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7" name="form1:dtCompetencias:0:imgDelete" descr="Consultar Detalle Competencia">
          <a:hlinkClick xmlns:r="http://schemas.openxmlformats.org/officeDocument/2006/relationships" r:id=""/>
          <a:extLst>
            <a:ext uri="{FF2B5EF4-FFF2-40B4-BE49-F238E27FC236}">
              <a16:creationId xmlns:a16="http://schemas.microsoft.com/office/drawing/2014/main" id="{6757832E-6F48-440D-81FB-770A0413CC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8" name="form1:dtCompetencias:1:imgDelete" descr="Consultar Detalle Competencia">
          <a:hlinkClick xmlns:r="http://schemas.openxmlformats.org/officeDocument/2006/relationships" r:id=""/>
          <a:extLst>
            <a:ext uri="{FF2B5EF4-FFF2-40B4-BE49-F238E27FC236}">
              <a16:creationId xmlns:a16="http://schemas.microsoft.com/office/drawing/2014/main" id="{9A3390EB-0BC6-4B0B-8F2D-4CAEF8570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299" name="form1:dtCompetencias:2:imgDelete" descr="Consultar Detalle Competencia">
          <a:hlinkClick xmlns:r="http://schemas.openxmlformats.org/officeDocument/2006/relationships" r:id=""/>
          <a:extLst>
            <a:ext uri="{FF2B5EF4-FFF2-40B4-BE49-F238E27FC236}">
              <a16:creationId xmlns:a16="http://schemas.microsoft.com/office/drawing/2014/main" id="{1CE37B61-B2EC-457E-BB38-4F540CCCF1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0" name="form1:dtCompetencias:3:imgDelete" descr="Consultar Detalle Competencia">
          <a:hlinkClick xmlns:r="http://schemas.openxmlformats.org/officeDocument/2006/relationships" r:id=""/>
          <a:extLst>
            <a:ext uri="{FF2B5EF4-FFF2-40B4-BE49-F238E27FC236}">
              <a16:creationId xmlns:a16="http://schemas.microsoft.com/office/drawing/2014/main" id="{7BB71A87-0ED6-4119-AE92-EA631151D9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1" name="form1:dtCompetencias:4:imgDelete" descr="Consultar Detalle Competencia">
          <a:hlinkClick xmlns:r="http://schemas.openxmlformats.org/officeDocument/2006/relationships" r:id=""/>
          <a:extLst>
            <a:ext uri="{FF2B5EF4-FFF2-40B4-BE49-F238E27FC236}">
              <a16:creationId xmlns:a16="http://schemas.microsoft.com/office/drawing/2014/main" id="{DD452C82-828B-442E-921A-FEDFEC2E06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2" name="form1:dtCompetencias:5:imgDelete" descr="Consultar Detalle Competencia">
          <a:hlinkClick xmlns:r="http://schemas.openxmlformats.org/officeDocument/2006/relationships" r:id=""/>
          <a:extLst>
            <a:ext uri="{FF2B5EF4-FFF2-40B4-BE49-F238E27FC236}">
              <a16:creationId xmlns:a16="http://schemas.microsoft.com/office/drawing/2014/main" id="{394491FE-E7B3-4D31-9691-0AE3D13204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3" name="form1:dtCompetencias:6:imgDelete" descr="Consultar Detalle Competencia">
          <a:hlinkClick xmlns:r="http://schemas.openxmlformats.org/officeDocument/2006/relationships" r:id=""/>
          <a:extLst>
            <a:ext uri="{FF2B5EF4-FFF2-40B4-BE49-F238E27FC236}">
              <a16:creationId xmlns:a16="http://schemas.microsoft.com/office/drawing/2014/main" id="{887CFEDA-3BE4-42F8-8FAB-E87DEF21AF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4" name="form1:dtCompetencias:7:imgDelete" descr="Consultar Detalle Competencia">
          <a:hlinkClick xmlns:r="http://schemas.openxmlformats.org/officeDocument/2006/relationships" r:id=""/>
          <a:extLst>
            <a:ext uri="{FF2B5EF4-FFF2-40B4-BE49-F238E27FC236}">
              <a16:creationId xmlns:a16="http://schemas.microsoft.com/office/drawing/2014/main" id="{F8E3877A-B855-4A1E-86B9-A494BF3761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5" name="form1:dtCompetencias:8:imgDelete" descr="Consultar Detalle Competencia">
          <a:hlinkClick xmlns:r="http://schemas.openxmlformats.org/officeDocument/2006/relationships" r:id=""/>
          <a:extLst>
            <a:ext uri="{FF2B5EF4-FFF2-40B4-BE49-F238E27FC236}">
              <a16:creationId xmlns:a16="http://schemas.microsoft.com/office/drawing/2014/main" id="{52B4CD59-9D0D-4523-87C2-5350D79F4C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6" name="form1:dtCompetencias:10:imgDelete" descr="Consultar Detalle Competencia">
          <a:hlinkClick xmlns:r="http://schemas.openxmlformats.org/officeDocument/2006/relationships" r:id=""/>
          <a:extLst>
            <a:ext uri="{FF2B5EF4-FFF2-40B4-BE49-F238E27FC236}">
              <a16:creationId xmlns:a16="http://schemas.microsoft.com/office/drawing/2014/main" id="{698B4FA5-EE10-4EE6-AD6A-E7C9585179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7" name="form1:dtCompetencias:11:imgDelete" descr="Consultar Detalle Competencia">
          <a:hlinkClick xmlns:r="http://schemas.openxmlformats.org/officeDocument/2006/relationships" r:id=""/>
          <a:extLst>
            <a:ext uri="{FF2B5EF4-FFF2-40B4-BE49-F238E27FC236}">
              <a16:creationId xmlns:a16="http://schemas.microsoft.com/office/drawing/2014/main" id="{923F4086-6C87-4F33-857D-289628231A8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08" name="form1:dtCompetencias:12:imgSearch" descr="Consultar Resultados Aprendizaje">
          <a:hlinkClick xmlns:r="http://schemas.openxmlformats.org/officeDocument/2006/relationships" r:id=""/>
          <a:extLst>
            <a:ext uri="{FF2B5EF4-FFF2-40B4-BE49-F238E27FC236}">
              <a16:creationId xmlns:a16="http://schemas.microsoft.com/office/drawing/2014/main" id="{0D10B7E4-B7A9-42D0-88EB-2EA8C6C998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09" name="form1:dtCompetencias:0:imgDelete" descr="Consultar Detalle Competencia">
          <a:hlinkClick xmlns:r="http://schemas.openxmlformats.org/officeDocument/2006/relationships" r:id=""/>
          <a:extLst>
            <a:ext uri="{FF2B5EF4-FFF2-40B4-BE49-F238E27FC236}">
              <a16:creationId xmlns:a16="http://schemas.microsoft.com/office/drawing/2014/main" id="{C7486523-C486-4999-A423-BA813DD583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0" name="form1:dtCompetencias:1:imgDelete" descr="Consultar Detalle Competencia">
          <a:hlinkClick xmlns:r="http://schemas.openxmlformats.org/officeDocument/2006/relationships" r:id=""/>
          <a:extLst>
            <a:ext uri="{FF2B5EF4-FFF2-40B4-BE49-F238E27FC236}">
              <a16:creationId xmlns:a16="http://schemas.microsoft.com/office/drawing/2014/main" id="{5E1D9333-B5FE-4564-97F1-5BF44C72CD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1" name="form1:dtCompetencias:2:imgDelete" descr="Consultar Detalle Competencia">
          <a:hlinkClick xmlns:r="http://schemas.openxmlformats.org/officeDocument/2006/relationships" r:id=""/>
          <a:extLst>
            <a:ext uri="{FF2B5EF4-FFF2-40B4-BE49-F238E27FC236}">
              <a16:creationId xmlns:a16="http://schemas.microsoft.com/office/drawing/2014/main" id="{B47FD347-5038-481E-B968-B995CE55D9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2" name="form1:dtCompetencias:0:imgDelete" descr="Consultar Detalle Competencia">
          <a:hlinkClick xmlns:r="http://schemas.openxmlformats.org/officeDocument/2006/relationships" r:id=""/>
          <a:extLst>
            <a:ext uri="{FF2B5EF4-FFF2-40B4-BE49-F238E27FC236}">
              <a16:creationId xmlns:a16="http://schemas.microsoft.com/office/drawing/2014/main" id="{BB560513-E629-4442-8BFB-DC0D52306F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3" name="form1:dtCompetencias:1:imgDelete" descr="Consultar Detalle Competencia">
          <a:hlinkClick xmlns:r="http://schemas.openxmlformats.org/officeDocument/2006/relationships" r:id=""/>
          <a:extLst>
            <a:ext uri="{FF2B5EF4-FFF2-40B4-BE49-F238E27FC236}">
              <a16:creationId xmlns:a16="http://schemas.microsoft.com/office/drawing/2014/main" id="{CDC994D0-92E6-428A-B3F5-8AEC888DF6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4" name="form1:dtCompetencias:2:imgDelete" descr="Consultar Detalle Competencia">
          <a:hlinkClick xmlns:r="http://schemas.openxmlformats.org/officeDocument/2006/relationships" r:id=""/>
          <a:extLst>
            <a:ext uri="{FF2B5EF4-FFF2-40B4-BE49-F238E27FC236}">
              <a16:creationId xmlns:a16="http://schemas.microsoft.com/office/drawing/2014/main" id="{4CBCEDE9-44BE-4829-96D3-14715A162B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5" name="form1:dtCompetencias:3:imgDelete" descr="Consultar Detalle Competencia">
          <a:hlinkClick xmlns:r="http://schemas.openxmlformats.org/officeDocument/2006/relationships" r:id=""/>
          <a:extLst>
            <a:ext uri="{FF2B5EF4-FFF2-40B4-BE49-F238E27FC236}">
              <a16:creationId xmlns:a16="http://schemas.microsoft.com/office/drawing/2014/main" id="{462079B8-C7AF-4284-8FAB-6C5B1297ED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6" name="form1:dtCompetencias:4:imgDelete" descr="Consultar Detalle Competencia">
          <a:hlinkClick xmlns:r="http://schemas.openxmlformats.org/officeDocument/2006/relationships" r:id=""/>
          <a:extLst>
            <a:ext uri="{FF2B5EF4-FFF2-40B4-BE49-F238E27FC236}">
              <a16:creationId xmlns:a16="http://schemas.microsoft.com/office/drawing/2014/main" id="{AB7A121E-5AD5-4701-9169-45BA7E0906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7" name="form1:dtCompetencias:5:imgDelete" descr="Consultar Detalle Competencia">
          <a:hlinkClick xmlns:r="http://schemas.openxmlformats.org/officeDocument/2006/relationships" r:id=""/>
          <a:extLst>
            <a:ext uri="{FF2B5EF4-FFF2-40B4-BE49-F238E27FC236}">
              <a16:creationId xmlns:a16="http://schemas.microsoft.com/office/drawing/2014/main" id="{C0AC796D-A7A0-4222-B756-59D31D76D1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8" name="form1:dtCompetencias:0:imgDelete" descr="Consultar Detalle Competencia">
          <a:hlinkClick xmlns:r="http://schemas.openxmlformats.org/officeDocument/2006/relationships" r:id=""/>
          <a:extLst>
            <a:ext uri="{FF2B5EF4-FFF2-40B4-BE49-F238E27FC236}">
              <a16:creationId xmlns:a16="http://schemas.microsoft.com/office/drawing/2014/main" id="{EE327275-E2E8-4DEF-9FB8-DFD667B603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19" name="form1:dtCompetencias:1:imgDelete" descr="Consultar Detalle Competencia">
          <a:hlinkClick xmlns:r="http://schemas.openxmlformats.org/officeDocument/2006/relationships" r:id=""/>
          <a:extLst>
            <a:ext uri="{FF2B5EF4-FFF2-40B4-BE49-F238E27FC236}">
              <a16:creationId xmlns:a16="http://schemas.microsoft.com/office/drawing/2014/main" id="{3F33CFF7-B0B9-49E3-A4EB-6E9BBCCE76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0" name="form1:dtCompetencias:2:imgDelete" descr="Consultar Detalle Competencia">
          <a:hlinkClick xmlns:r="http://schemas.openxmlformats.org/officeDocument/2006/relationships" r:id=""/>
          <a:extLst>
            <a:ext uri="{FF2B5EF4-FFF2-40B4-BE49-F238E27FC236}">
              <a16:creationId xmlns:a16="http://schemas.microsoft.com/office/drawing/2014/main" id="{0ADDB590-D73C-4818-B83F-07557421BD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1" name="form1:dtCompetencias:3:imgDelete" descr="Consultar Detalle Competencia">
          <a:hlinkClick xmlns:r="http://schemas.openxmlformats.org/officeDocument/2006/relationships" r:id=""/>
          <a:extLst>
            <a:ext uri="{FF2B5EF4-FFF2-40B4-BE49-F238E27FC236}">
              <a16:creationId xmlns:a16="http://schemas.microsoft.com/office/drawing/2014/main" id="{16A43C0F-EE46-48FA-BC19-A95E50980E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2" name="form1:dtCompetencias:4:imgDelete" descr="Consultar Detalle Competencia">
          <a:hlinkClick xmlns:r="http://schemas.openxmlformats.org/officeDocument/2006/relationships" r:id=""/>
          <a:extLst>
            <a:ext uri="{FF2B5EF4-FFF2-40B4-BE49-F238E27FC236}">
              <a16:creationId xmlns:a16="http://schemas.microsoft.com/office/drawing/2014/main" id="{269A0AB4-5435-44F6-BCFA-DE14662F54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3" name="form1:dtCompetencias:5:imgDelete" descr="Consultar Detalle Competencia">
          <a:hlinkClick xmlns:r="http://schemas.openxmlformats.org/officeDocument/2006/relationships" r:id=""/>
          <a:extLst>
            <a:ext uri="{FF2B5EF4-FFF2-40B4-BE49-F238E27FC236}">
              <a16:creationId xmlns:a16="http://schemas.microsoft.com/office/drawing/2014/main" id="{80CC50B2-03AB-4F86-B4BB-EDDD5B935F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4" name="form1:dtCompetencias:6:imgDelete" descr="Consultar Detalle Competencia">
          <a:hlinkClick xmlns:r="http://schemas.openxmlformats.org/officeDocument/2006/relationships" r:id=""/>
          <a:extLst>
            <a:ext uri="{FF2B5EF4-FFF2-40B4-BE49-F238E27FC236}">
              <a16:creationId xmlns:a16="http://schemas.microsoft.com/office/drawing/2014/main" id="{AE65821B-6CF8-4919-ACCB-46201281D7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25" name="form1:dtCompetencias:7:imgSearch" descr="Consultar Resultados Aprendizaje">
          <a:hlinkClick xmlns:r="http://schemas.openxmlformats.org/officeDocument/2006/relationships" r:id=""/>
          <a:extLst>
            <a:ext uri="{FF2B5EF4-FFF2-40B4-BE49-F238E27FC236}">
              <a16:creationId xmlns:a16="http://schemas.microsoft.com/office/drawing/2014/main" id="{3931A3CE-B300-4393-BBA5-9148B8567B4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6" name="form1:dtCompetencias:0:imgDelete" descr="Consultar Detalle Competencia">
          <a:hlinkClick xmlns:r="http://schemas.openxmlformats.org/officeDocument/2006/relationships" r:id=""/>
          <a:extLst>
            <a:ext uri="{FF2B5EF4-FFF2-40B4-BE49-F238E27FC236}">
              <a16:creationId xmlns:a16="http://schemas.microsoft.com/office/drawing/2014/main" id="{0DBAE782-A9E5-46EE-9EB5-1EBDC076BD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7" name="form1:dtCompetencias:1:imgDelete" descr="Consultar Detalle Competencia">
          <a:hlinkClick xmlns:r="http://schemas.openxmlformats.org/officeDocument/2006/relationships" r:id=""/>
          <a:extLst>
            <a:ext uri="{FF2B5EF4-FFF2-40B4-BE49-F238E27FC236}">
              <a16:creationId xmlns:a16="http://schemas.microsoft.com/office/drawing/2014/main" id="{21A097A3-571F-434A-8D89-217FD3206A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8" name="form1:dtCompetencias:2:imgDelete" descr="Consultar Detalle Competencia">
          <a:hlinkClick xmlns:r="http://schemas.openxmlformats.org/officeDocument/2006/relationships" r:id=""/>
          <a:extLst>
            <a:ext uri="{FF2B5EF4-FFF2-40B4-BE49-F238E27FC236}">
              <a16:creationId xmlns:a16="http://schemas.microsoft.com/office/drawing/2014/main" id="{597CBE97-3A5F-4BF1-A933-01076D16BF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29" name="form1:dtCompetencias:3:imgDelete" descr="Consultar Detalle Competencia">
          <a:hlinkClick xmlns:r="http://schemas.openxmlformats.org/officeDocument/2006/relationships" r:id=""/>
          <a:extLst>
            <a:ext uri="{FF2B5EF4-FFF2-40B4-BE49-F238E27FC236}">
              <a16:creationId xmlns:a16="http://schemas.microsoft.com/office/drawing/2014/main" id="{D876F347-1814-42EF-9873-F942A76ED2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0" name="form1:dtCompetencias:4:imgDelete" descr="Consultar Detalle Competencia">
          <a:hlinkClick xmlns:r="http://schemas.openxmlformats.org/officeDocument/2006/relationships" r:id=""/>
          <a:extLst>
            <a:ext uri="{FF2B5EF4-FFF2-40B4-BE49-F238E27FC236}">
              <a16:creationId xmlns:a16="http://schemas.microsoft.com/office/drawing/2014/main" id="{DF6C2F4B-95DE-4142-9BCE-72B9966092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1" name="form1:dtCompetencias:5:imgDelete" descr="Consultar Detalle Competencia">
          <a:hlinkClick xmlns:r="http://schemas.openxmlformats.org/officeDocument/2006/relationships" r:id=""/>
          <a:extLst>
            <a:ext uri="{FF2B5EF4-FFF2-40B4-BE49-F238E27FC236}">
              <a16:creationId xmlns:a16="http://schemas.microsoft.com/office/drawing/2014/main" id="{6E68C418-36FA-4E8C-885D-86D2A5C9BA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2" name="form1:dtCompetencias:6:imgDelete" descr="Consultar Detalle Competencia">
          <a:hlinkClick xmlns:r="http://schemas.openxmlformats.org/officeDocument/2006/relationships" r:id=""/>
          <a:extLst>
            <a:ext uri="{FF2B5EF4-FFF2-40B4-BE49-F238E27FC236}">
              <a16:creationId xmlns:a16="http://schemas.microsoft.com/office/drawing/2014/main" id="{C469C919-D003-450E-9E66-A568282D8D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3" name="form1:dtCompetencias:7:imgDelete" descr="Consultar Detalle Competencia">
          <a:hlinkClick xmlns:r="http://schemas.openxmlformats.org/officeDocument/2006/relationships" r:id=""/>
          <a:extLst>
            <a:ext uri="{FF2B5EF4-FFF2-40B4-BE49-F238E27FC236}">
              <a16:creationId xmlns:a16="http://schemas.microsoft.com/office/drawing/2014/main" id="{79E1F272-C95C-4A2A-BA0F-590627F91D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4" name="form1:dtCompetencias:0:imgDelete" descr="Consultar Detalle Competencia">
          <a:hlinkClick xmlns:r="http://schemas.openxmlformats.org/officeDocument/2006/relationships" r:id=""/>
          <a:extLst>
            <a:ext uri="{FF2B5EF4-FFF2-40B4-BE49-F238E27FC236}">
              <a16:creationId xmlns:a16="http://schemas.microsoft.com/office/drawing/2014/main" id="{78DC1957-DF86-4884-9431-A34B0005AA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5" name="form1:dtCompetencias:1:imgDelete" descr="Consultar Detalle Competencia">
          <a:hlinkClick xmlns:r="http://schemas.openxmlformats.org/officeDocument/2006/relationships" r:id=""/>
          <a:extLst>
            <a:ext uri="{FF2B5EF4-FFF2-40B4-BE49-F238E27FC236}">
              <a16:creationId xmlns:a16="http://schemas.microsoft.com/office/drawing/2014/main" id="{03180A33-6FF5-4C0E-905A-82B555B8E9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6" name="form1:dtCompetencias:2:imgDelete" descr="Consultar Detalle Competencia">
          <a:hlinkClick xmlns:r="http://schemas.openxmlformats.org/officeDocument/2006/relationships" r:id=""/>
          <a:extLst>
            <a:ext uri="{FF2B5EF4-FFF2-40B4-BE49-F238E27FC236}">
              <a16:creationId xmlns:a16="http://schemas.microsoft.com/office/drawing/2014/main" id="{C609D1A4-A3A3-43FA-A649-716CCC2458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7" name="form1:dtCompetencias:3:imgDelete" descr="Consultar Detalle Competencia">
          <a:hlinkClick xmlns:r="http://schemas.openxmlformats.org/officeDocument/2006/relationships" r:id=""/>
          <a:extLst>
            <a:ext uri="{FF2B5EF4-FFF2-40B4-BE49-F238E27FC236}">
              <a16:creationId xmlns:a16="http://schemas.microsoft.com/office/drawing/2014/main" id="{D57BEC0F-32C2-4931-A245-03A1AB29A2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38" name="form1:dtCompetencias:4:imgSearch" descr="Consultar Resultados Aprendizaje">
          <a:hlinkClick xmlns:r="http://schemas.openxmlformats.org/officeDocument/2006/relationships" r:id=""/>
          <a:extLst>
            <a:ext uri="{FF2B5EF4-FFF2-40B4-BE49-F238E27FC236}">
              <a16:creationId xmlns:a16="http://schemas.microsoft.com/office/drawing/2014/main" id="{4D62CE64-73BE-43C5-9646-EF28AF76110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39" name="form1:dtCompetencias:0:imgDelete" descr="Consultar Detalle Competencia">
          <a:hlinkClick xmlns:r="http://schemas.openxmlformats.org/officeDocument/2006/relationships" r:id=""/>
          <a:extLst>
            <a:ext uri="{FF2B5EF4-FFF2-40B4-BE49-F238E27FC236}">
              <a16:creationId xmlns:a16="http://schemas.microsoft.com/office/drawing/2014/main" id="{73D11BB0-AF19-436F-ADAE-5D8664D774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0" name="form1:dtCompetencias:1:imgDelete" descr="Consultar Detalle Competencia">
          <a:hlinkClick xmlns:r="http://schemas.openxmlformats.org/officeDocument/2006/relationships" r:id=""/>
          <a:extLst>
            <a:ext uri="{FF2B5EF4-FFF2-40B4-BE49-F238E27FC236}">
              <a16:creationId xmlns:a16="http://schemas.microsoft.com/office/drawing/2014/main" id="{21C217C4-C0DC-4AF8-9AA2-C2E241DB0B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1" name="form1:dtCompetencias:2:imgDelete" descr="Consultar Detalle Competencia">
          <a:hlinkClick xmlns:r="http://schemas.openxmlformats.org/officeDocument/2006/relationships" r:id=""/>
          <a:extLst>
            <a:ext uri="{FF2B5EF4-FFF2-40B4-BE49-F238E27FC236}">
              <a16:creationId xmlns:a16="http://schemas.microsoft.com/office/drawing/2014/main" id="{67C5AA2C-4106-44FC-A661-1FB0317195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2" name="form1:dtCompetencias:3:imgDelete" descr="Consultar Detalle Competencia">
          <a:hlinkClick xmlns:r="http://schemas.openxmlformats.org/officeDocument/2006/relationships" r:id=""/>
          <a:extLst>
            <a:ext uri="{FF2B5EF4-FFF2-40B4-BE49-F238E27FC236}">
              <a16:creationId xmlns:a16="http://schemas.microsoft.com/office/drawing/2014/main" id="{6969173F-681E-4056-A81D-906C002DB5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3" name="form1:dtCompetencias:4:imgDelete" descr="Consultar Detalle Competencia">
          <a:hlinkClick xmlns:r="http://schemas.openxmlformats.org/officeDocument/2006/relationships" r:id=""/>
          <a:extLst>
            <a:ext uri="{FF2B5EF4-FFF2-40B4-BE49-F238E27FC236}">
              <a16:creationId xmlns:a16="http://schemas.microsoft.com/office/drawing/2014/main" id="{AF219290-FD0C-44E4-91FF-AB1416453B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4" name="form1:dtCompetencias:5:imgDelete" descr="Consultar Detalle Competencia">
          <a:hlinkClick xmlns:r="http://schemas.openxmlformats.org/officeDocument/2006/relationships" r:id=""/>
          <a:extLst>
            <a:ext uri="{FF2B5EF4-FFF2-40B4-BE49-F238E27FC236}">
              <a16:creationId xmlns:a16="http://schemas.microsoft.com/office/drawing/2014/main" id="{F40972A3-3CEC-40EB-8DA6-AAD35EB38D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5" name="form1:dtCompetencias:6:imgDelete" descr="Consultar Detalle Competencia">
          <a:hlinkClick xmlns:r="http://schemas.openxmlformats.org/officeDocument/2006/relationships" r:id=""/>
          <a:extLst>
            <a:ext uri="{FF2B5EF4-FFF2-40B4-BE49-F238E27FC236}">
              <a16:creationId xmlns:a16="http://schemas.microsoft.com/office/drawing/2014/main" id="{8BFAE10C-0D5E-49C6-9A17-53DF09820C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6" name="form1:dtCompetencias:7:imgDelete" descr="Consultar Detalle Competencia">
          <a:hlinkClick xmlns:r="http://schemas.openxmlformats.org/officeDocument/2006/relationships" r:id=""/>
          <a:extLst>
            <a:ext uri="{FF2B5EF4-FFF2-40B4-BE49-F238E27FC236}">
              <a16:creationId xmlns:a16="http://schemas.microsoft.com/office/drawing/2014/main" id="{0986DDD5-D935-462E-B52C-A47E7F0556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7" name="form1:dtCompetencias:8:imgDelete" descr="Consultar Detalle Competencia">
          <a:hlinkClick xmlns:r="http://schemas.openxmlformats.org/officeDocument/2006/relationships" r:id=""/>
          <a:extLst>
            <a:ext uri="{FF2B5EF4-FFF2-40B4-BE49-F238E27FC236}">
              <a16:creationId xmlns:a16="http://schemas.microsoft.com/office/drawing/2014/main" id="{A2480EDF-BC91-4B4F-A5DB-0E2BDAC5A8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8" name="form1:dtCompetencias:0:imgDelete" descr="Consultar Detalle Competencia">
          <a:hlinkClick xmlns:r="http://schemas.openxmlformats.org/officeDocument/2006/relationships" r:id=""/>
          <a:extLst>
            <a:ext uri="{FF2B5EF4-FFF2-40B4-BE49-F238E27FC236}">
              <a16:creationId xmlns:a16="http://schemas.microsoft.com/office/drawing/2014/main" id="{A0D81181-03E7-491A-8619-70420674C3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49" name="form1:dtCompetencias:1:imgDelete" descr="Consultar Detalle Competencia">
          <a:hlinkClick xmlns:r="http://schemas.openxmlformats.org/officeDocument/2006/relationships" r:id=""/>
          <a:extLst>
            <a:ext uri="{FF2B5EF4-FFF2-40B4-BE49-F238E27FC236}">
              <a16:creationId xmlns:a16="http://schemas.microsoft.com/office/drawing/2014/main" id="{81F72787-03EE-4F98-A843-6764883682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0" name="form1:dtCompetencias:2:imgDelete" descr="Consultar Detalle Competencia">
          <a:hlinkClick xmlns:r="http://schemas.openxmlformats.org/officeDocument/2006/relationships" r:id=""/>
          <a:extLst>
            <a:ext uri="{FF2B5EF4-FFF2-40B4-BE49-F238E27FC236}">
              <a16:creationId xmlns:a16="http://schemas.microsoft.com/office/drawing/2014/main" id="{697632A3-A4C2-4AD4-B9AB-698856C573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1" name="form1:dtCompetencias:3:imgDelete" descr="Consultar Detalle Competencia">
          <a:hlinkClick xmlns:r="http://schemas.openxmlformats.org/officeDocument/2006/relationships" r:id=""/>
          <a:extLst>
            <a:ext uri="{FF2B5EF4-FFF2-40B4-BE49-F238E27FC236}">
              <a16:creationId xmlns:a16="http://schemas.microsoft.com/office/drawing/2014/main" id="{3CC26178-B07A-4F7B-BA52-B90BE2CA3A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2" name="form1:dtCompetencias:4:imgDelete" descr="Consultar Detalle Competencia">
          <a:hlinkClick xmlns:r="http://schemas.openxmlformats.org/officeDocument/2006/relationships" r:id=""/>
          <a:extLst>
            <a:ext uri="{FF2B5EF4-FFF2-40B4-BE49-F238E27FC236}">
              <a16:creationId xmlns:a16="http://schemas.microsoft.com/office/drawing/2014/main" id="{A4A5BDBE-869C-48D7-9F60-D3B89757E6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3" name="form1:dtCompetencias:5:imgDelete" descr="Consultar Detalle Competencia">
          <a:hlinkClick xmlns:r="http://schemas.openxmlformats.org/officeDocument/2006/relationships" r:id=""/>
          <a:extLst>
            <a:ext uri="{FF2B5EF4-FFF2-40B4-BE49-F238E27FC236}">
              <a16:creationId xmlns:a16="http://schemas.microsoft.com/office/drawing/2014/main" id="{82D5C3F9-43BC-4A5F-8F20-4020E1524A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4" name="form1:dtCompetencias:6:imgDelete" descr="Consultar Detalle Competencia">
          <a:hlinkClick xmlns:r="http://schemas.openxmlformats.org/officeDocument/2006/relationships" r:id=""/>
          <a:extLst>
            <a:ext uri="{FF2B5EF4-FFF2-40B4-BE49-F238E27FC236}">
              <a16:creationId xmlns:a16="http://schemas.microsoft.com/office/drawing/2014/main" id="{866F4DE9-64EC-4BBE-85E9-D661BB85D6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5" name="form1:dtCompetencias:7:imgDelete" descr="Consultar Detalle Competencia">
          <a:hlinkClick xmlns:r="http://schemas.openxmlformats.org/officeDocument/2006/relationships" r:id=""/>
          <a:extLst>
            <a:ext uri="{FF2B5EF4-FFF2-40B4-BE49-F238E27FC236}">
              <a16:creationId xmlns:a16="http://schemas.microsoft.com/office/drawing/2014/main" id="{9D07DFEF-01AC-4200-B845-C5E35ABEA5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6" name="form1:dtCompetencias:8:imgDelete" descr="Consultar Detalle Competencia">
          <a:hlinkClick xmlns:r="http://schemas.openxmlformats.org/officeDocument/2006/relationships" r:id=""/>
          <a:extLst>
            <a:ext uri="{FF2B5EF4-FFF2-40B4-BE49-F238E27FC236}">
              <a16:creationId xmlns:a16="http://schemas.microsoft.com/office/drawing/2014/main" id="{4DFF70E2-0CAE-47E8-8BE9-069E5E6592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7" name="form1:dtCompetencias:10:imgDelete" descr="Consultar Detalle Competencia">
          <a:hlinkClick xmlns:r="http://schemas.openxmlformats.org/officeDocument/2006/relationships" r:id=""/>
          <a:extLst>
            <a:ext uri="{FF2B5EF4-FFF2-40B4-BE49-F238E27FC236}">
              <a16:creationId xmlns:a16="http://schemas.microsoft.com/office/drawing/2014/main" id="{A222C31B-7FC9-4216-82D3-DB3895C250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58" name="form1:dtCompetencias:11:imgDelete" descr="Consultar Detalle Competencia">
          <a:hlinkClick xmlns:r="http://schemas.openxmlformats.org/officeDocument/2006/relationships" r:id=""/>
          <a:extLst>
            <a:ext uri="{FF2B5EF4-FFF2-40B4-BE49-F238E27FC236}">
              <a16:creationId xmlns:a16="http://schemas.microsoft.com/office/drawing/2014/main" id="{62BBEEB7-0BBD-4A7A-9549-4D8A2D7D89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59" name="form1:dtCompetencias:12:imgSearch" descr="Consultar Resultados Aprendizaje">
          <a:hlinkClick xmlns:r="http://schemas.openxmlformats.org/officeDocument/2006/relationships" r:id=""/>
          <a:extLst>
            <a:ext uri="{FF2B5EF4-FFF2-40B4-BE49-F238E27FC236}">
              <a16:creationId xmlns:a16="http://schemas.microsoft.com/office/drawing/2014/main" id="{EAAFB49C-68C1-4AE7-94ED-D2A940C4739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60" name="form1:dtCompetencias:0:imgDelete" descr="Consultar Detalle Competencia">
          <a:hlinkClick xmlns:r="http://schemas.openxmlformats.org/officeDocument/2006/relationships" r:id=""/>
          <a:extLst>
            <a:ext uri="{FF2B5EF4-FFF2-40B4-BE49-F238E27FC236}">
              <a16:creationId xmlns:a16="http://schemas.microsoft.com/office/drawing/2014/main" id="{78D551CB-D7E5-43CD-822C-EB70AC7AA8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61" name="form1:dtCompetencias:1:imgDelete" descr="Consultar Detalle Competencia">
          <a:hlinkClick xmlns:r="http://schemas.openxmlformats.org/officeDocument/2006/relationships" r:id=""/>
          <a:extLst>
            <a:ext uri="{FF2B5EF4-FFF2-40B4-BE49-F238E27FC236}">
              <a16:creationId xmlns:a16="http://schemas.microsoft.com/office/drawing/2014/main" id="{60E81CBF-76A1-4EC9-827D-5FC5186853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62" name="form1:dtCompetencias:2:imgDelete" descr="Consultar Detalle Competencia">
          <a:hlinkClick xmlns:r="http://schemas.openxmlformats.org/officeDocument/2006/relationships" r:id=""/>
          <a:extLst>
            <a:ext uri="{FF2B5EF4-FFF2-40B4-BE49-F238E27FC236}">
              <a16:creationId xmlns:a16="http://schemas.microsoft.com/office/drawing/2014/main" id="{C898C800-7CCA-4144-845D-306C9C51AE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152400</xdr:colOff>
      <xdr:row>23</xdr:row>
      <xdr:rowOff>152400</xdr:rowOff>
    </xdr:to>
    <xdr:pic>
      <xdr:nvPicPr>
        <xdr:cNvPr id="363" name="form1:dtCompetencias:0:imgDelete" descr="Consultar Detalle Competencia">
          <a:hlinkClick xmlns:r="http://schemas.openxmlformats.org/officeDocument/2006/relationships" r:id=""/>
          <a:extLst>
            <a:ext uri="{FF2B5EF4-FFF2-40B4-BE49-F238E27FC236}">
              <a16:creationId xmlns:a16="http://schemas.microsoft.com/office/drawing/2014/main" id="{F4B6B3CE-FF06-4240-9419-8D05424793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46810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64" name="form1:dtCompetencias:5:imgSearch" descr="Consultar Resultados Aprendizaje">
          <a:hlinkClick xmlns:r="http://schemas.openxmlformats.org/officeDocument/2006/relationships" r:id=""/>
          <a:extLst>
            <a:ext uri="{FF2B5EF4-FFF2-40B4-BE49-F238E27FC236}">
              <a16:creationId xmlns:a16="http://schemas.microsoft.com/office/drawing/2014/main" id="{ACFF485C-A87A-482B-B6CF-086CF04E7CD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65" name="form1:dtCompetencias:7:imgSearch" descr="Consultar Resultados Aprendizaje">
          <a:hlinkClick xmlns:r="http://schemas.openxmlformats.org/officeDocument/2006/relationships" r:id=""/>
          <a:extLst>
            <a:ext uri="{FF2B5EF4-FFF2-40B4-BE49-F238E27FC236}">
              <a16:creationId xmlns:a16="http://schemas.microsoft.com/office/drawing/2014/main" id="{F2CD6241-3444-410D-93ED-B3DEECF186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66" name="form1:dtCompetencias:4:imgSearch" descr="Consultar Resultados Aprendizaje">
          <a:hlinkClick xmlns:r="http://schemas.openxmlformats.org/officeDocument/2006/relationships" r:id=""/>
          <a:extLst>
            <a:ext uri="{FF2B5EF4-FFF2-40B4-BE49-F238E27FC236}">
              <a16:creationId xmlns:a16="http://schemas.microsoft.com/office/drawing/2014/main" id="{79CC8B40-403D-4892-BF60-D15ED49708C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67" name="form1:dtCompetencias:12:imgSearch" descr="Consultar Resultados Aprendizaje">
          <a:hlinkClick xmlns:r="http://schemas.openxmlformats.org/officeDocument/2006/relationships" r:id=""/>
          <a:extLst>
            <a:ext uri="{FF2B5EF4-FFF2-40B4-BE49-F238E27FC236}">
              <a16:creationId xmlns:a16="http://schemas.microsoft.com/office/drawing/2014/main" id="{8A3A8FC0-67E1-436F-BE31-81A08814612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23</xdr:row>
      <xdr:rowOff>171450</xdr:rowOff>
    </xdr:to>
    <xdr:pic>
      <xdr:nvPicPr>
        <xdr:cNvPr id="368" name="form1:dtCompetencias:7:imgSearch" descr="Consultar Resultados Aprendizaje">
          <a:hlinkClick xmlns:r="http://schemas.openxmlformats.org/officeDocument/2006/relationships" r:id=""/>
          <a:extLst>
            <a:ext uri="{FF2B5EF4-FFF2-40B4-BE49-F238E27FC236}">
              <a16:creationId xmlns:a16="http://schemas.microsoft.com/office/drawing/2014/main" id="{737B77B6-BBA5-4CF0-89EE-08D2994496C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23</xdr:row>
      <xdr:rowOff>171450</xdr:rowOff>
    </xdr:to>
    <xdr:pic>
      <xdr:nvPicPr>
        <xdr:cNvPr id="369" name="form1:dtCompetencias:4:imgSearch" descr="Consultar Resultados Aprendizaje">
          <a:hlinkClick xmlns:r="http://schemas.openxmlformats.org/officeDocument/2006/relationships" r:id=""/>
          <a:extLst>
            <a:ext uri="{FF2B5EF4-FFF2-40B4-BE49-F238E27FC236}">
              <a16:creationId xmlns:a16="http://schemas.microsoft.com/office/drawing/2014/main" id="{77D7D489-AAE4-449E-BB22-6795CA50442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23</xdr:row>
      <xdr:rowOff>171450</xdr:rowOff>
    </xdr:to>
    <xdr:pic>
      <xdr:nvPicPr>
        <xdr:cNvPr id="370" name="form1:dtCompetencias:12:imgSearch" descr="Consultar Resultados Aprendizaje">
          <a:hlinkClick xmlns:r="http://schemas.openxmlformats.org/officeDocument/2006/relationships" r:id=""/>
          <a:extLst>
            <a:ext uri="{FF2B5EF4-FFF2-40B4-BE49-F238E27FC236}">
              <a16:creationId xmlns:a16="http://schemas.microsoft.com/office/drawing/2014/main" id="{A86E1F9C-BB47-4854-80C9-87588F84C45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1" name="form1:dtCompetencias:7:imgSearch" descr="Consultar Resultados Aprendizaje">
          <a:hlinkClick xmlns:r="http://schemas.openxmlformats.org/officeDocument/2006/relationships" r:id=""/>
          <a:extLst>
            <a:ext uri="{FF2B5EF4-FFF2-40B4-BE49-F238E27FC236}">
              <a16:creationId xmlns:a16="http://schemas.microsoft.com/office/drawing/2014/main" id="{D5C64D72-5C7B-4888-BEC3-4228AFB8BF6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2" name="form1:dtCompetencias:4:imgSearch" descr="Consultar Resultados Aprendizaje">
          <a:hlinkClick xmlns:r="http://schemas.openxmlformats.org/officeDocument/2006/relationships" r:id=""/>
          <a:extLst>
            <a:ext uri="{FF2B5EF4-FFF2-40B4-BE49-F238E27FC236}">
              <a16:creationId xmlns:a16="http://schemas.microsoft.com/office/drawing/2014/main" id="{A03FB0A8-0B1F-4040-9D75-BA8DD2B3033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3" name="form1:dtCompetencias:12:imgSearch" descr="Consultar Resultados Aprendizaje">
          <a:hlinkClick xmlns:r="http://schemas.openxmlformats.org/officeDocument/2006/relationships" r:id=""/>
          <a:extLst>
            <a:ext uri="{FF2B5EF4-FFF2-40B4-BE49-F238E27FC236}">
              <a16:creationId xmlns:a16="http://schemas.microsoft.com/office/drawing/2014/main" id="{58C95FB2-A91B-47AF-AFB4-D9B3AB8B78E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4" name="form1:dtCompetencias:7:imgSearch" descr="Consultar Resultados Aprendizaje">
          <a:hlinkClick xmlns:r="http://schemas.openxmlformats.org/officeDocument/2006/relationships" r:id=""/>
          <a:extLst>
            <a:ext uri="{FF2B5EF4-FFF2-40B4-BE49-F238E27FC236}">
              <a16:creationId xmlns:a16="http://schemas.microsoft.com/office/drawing/2014/main" id="{2583C924-ED6D-4294-9CE2-B17608C7433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5" name="form1:dtCompetencias:4:imgSearch" descr="Consultar Resultados Aprendizaje">
          <a:hlinkClick xmlns:r="http://schemas.openxmlformats.org/officeDocument/2006/relationships" r:id=""/>
          <a:extLst>
            <a:ext uri="{FF2B5EF4-FFF2-40B4-BE49-F238E27FC236}">
              <a16:creationId xmlns:a16="http://schemas.microsoft.com/office/drawing/2014/main" id="{D2C52364-317C-4ADC-9423-8BC57698A0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6" name="form1:dtCompetencias:12:imgSearch" descr="Consultar Resultados Aprendizaje">
          <a:hlinkClick xmlns:r="http://schemas.openxmlformats.org/officeDocument/2006/relationships" r:id=""/>
          <a:extLst>
            <a:ext uri="{FF2B5EF4-FFF2-40B4-BE49-F238E27FC236}">
              <a16:creationId xmlns:a16="http://schemas.microsoft.com/office/drawing/2014/main" id="{2BB50C7C-7D8C-4E12-AE8A-68F28BB5117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7" name="form1:dtCompetencias:7:imgSearch" descr="Consultar Resultados Aprendizaje">
          <a:hlinkClick xmlns:r="http://schemas.openxmlformats.org/officeDocument/2006/relationships" r:id=""/>
          <a:extLst>
            <a:ext uri="{FF2B5EF4-FFF2-40B4-BE49-F238E27FC236}">
              <a16:creationId xmlns:a16="http://schemas.microsoft.com/office/drawing/2014/main" id="{BE667A93-6AEE-4CB8-93D5-86604F2EEBD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8" name="form1:dtCompetencias:4:imgSearch" descr="Consultar Resultados Aprendizaje">
          <a:hlinkClick xmlns:r="http://schemas.openxmlformats.org/officeDocument/2006/relationships" r:id=""/>
          <a:extLst>
            <a:ext uri="{FF2B5EF4-FFF2-40B4-BE49-F238E27FC236}">
              <a16:creationId xmlns:a16="http://schemas.microsoft.com/office/drawing/2014/main" id="{DDFA76B0-CA63-48DE-BE43-87FA1719A0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23</xdr:row>
      <xdr:rowOff>0</xdr:rowOff>
    </xdr:from>
    <xdr:to>
      <xdr:col>3</xdr:col>
      <xdr:colOff>190500</xdr:colOff>
      <xdr:row>24</xdr:row>
      <xdr:rowOff>47626</xdr:rowOff>
    </xdr:to>
    <xdr:pic>
      <xdr:nvPicPr>
        <xdr:cNvPr id="379" name="form1:dtCompetencias:12:imgSearch" descr="Consultar Resultados Aprendizaje">
          <a:hlinkClick xmlns:r="http://schemas.openxmlformats.org/officeDocument/2006/relationships" r:id=""/>
          <a:extLst>
            <a:ext uri="{FF2B5EF4-FFF2-40B4-BE49-F238E27FC236}">
              <a16:creationId xmlns:a16="http://schemas.microsoft.com/office/drawing/2014/main" id="{9D4E01A3-EB62-41FD-BF10-C2C9CF75787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468100"/>
          <a:ext cx="190500" cy="24765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402166</xdr:colOff>
      <xdr:row>0</xdr:row>
      <xdr:rowOff>95250</xdr:rowOff>
    </xdr:from>
    <xdr:to>
      <xdr:col>0</xdr:col>
      <xdr:colOff>1459442</xdr:colOff>
      <xdr:row>3</xdr:row>
      <xdr:rowOff>121709</xdr:rowOff>
    </xdr:to>
    <xdr:pic>
      <xdr:nvPicPr>
        <xdr:cNvPr id="382" name="382 Imagen">
          <a:extLst>
            <a:ext uri="{FF2B5EF4-FFF2-40B4-BE49-F238E27FC236}">
              <a16:creationId xmlns:a16="http://schemas.microsoft.com/office/drawing/2014/main" id="{27BABA00-2A16-43F6-B6F5-57629D763D07}"/>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02166" y="95250"/>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3</xdr:col>
      <xdr:colOff>0</xdr:colOff>
      <xdr:row>20</xdr:row>
      <xdr:rowOff>0</xdr:rowOff>
    </xdr:from>
    <xdr:to>
      <xdr:col>3</xdr:col>
      <xdr:colOff>152400</xdr:colOff>
      <xdr:row>20</xdr:row>
      <xdr:rowOff>152400</xdr:rowOff>
    </xdr:to>
    <xdr:pic>
      <xdr:nvPicPr>
        <xdr:cNvPr id="2" name="form1:dtCompetencias:0:imgDelete" descr="Consultar Detalle Competencia">
          <a:hlinkClick xmlns:r="http://schemas.openxmlformats.org/officeDocument/2006/relationships" r:id=""/>
          <a:extLst>
            <a:ext uri="{FF2B5EF4-FFF2-40B4-BE49-F238E27FC236}">
              <a16:creationId xmlns:a16="http://schemas.microsoft.com/office/drawing/2014/main" id="{99111637-1D92-4E12-8E0E-D02C4D8281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 name="form1:dtCompetencias:1:imgDelete" descr="Consultar Detalle Competencia">
          <a:hlinkClick xmlns:r="http://schemas.openxmlformats.org/officeDocument/2006/relationships" r:id=""/>
          <a:extLst>
            <a:ext uri="{FF2B5EF4-FFF2-40B4-BE49-F238E27FC236}">
              <a16:creationId xmlns:a16="http://schemas.microsoft.com/office/drawing/2014/main" id="{A94776BB-BB11-4A38-9278-F48AF61B5B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 name="form1:dtCompetencias:2:imgDelete" descr="Consultar Detalle Competencia">
          <a:hlinkClick xmlns:r="http://schemas.openxmlformats.org/officeDocument/2006/relationships" r:id=""/>
          <a:extLst>
            <a:ext uri="{FF2B5EF4-FFF2-40B4-BE49-F238E27FC236}">
              <a16:creationId xmlns:a16="http://schemas.microsoft.com/office/drawing/2014/main" id="{0E278000-1125-424A-BBC1-F143373CEA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 name="form1:dtCompetencias:3:imgDelete" descr="Consultar Detalle Competencia">
          <a:hlinkClick xmlns:r="http://schemas.openxmlformats.org/officeDocument/2006/relationships" r:id=""/>
          <a:extLst>
            <a:ext uri="{FF2B5EF4-FFF2-40B4-BE49-F238E27FC236}">
              <a16:creationId xmlns:a16="http://schemas.microsoft.com/office/drawing/2014/main" id="{EF87AE76-31A2-4224-B205-5A43C74597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 name="form1:dtCompetencias:4:imgDelete" descr="Consultar Detalle Competencia">
          <a:hlinkClick xmlns:r="http://schemas.openxmlformats.org/officeDocument/2006/relationships" r:id=""/>
          <a:extLst>
            <a:ext uri="{FF2B5EF4-FFF2-40B4-BE49-F238E27FC236}">
              <a16:creationId xmlns:a16="http://schemas.microsoft.com/office/drawing/2014/main" id="{041619EB-7745-40DE-8751-7008C041C2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 name="form1:dtCompetencias:5:imgDelete" descr="Consultar Detalle Competencia">
          <a:hlinkClick xmlns:r="http://schemas.openxmlformats.org/officeDocument/2006/relationships" r:id=""/>
          <a:extLst>
            <a:ext uri="{FF2B5EF4-FFF2-40B4-BE49-F238E27FC236}">
              <a16:creationId xmlns:a16="http://schemas.microsoft.com/office/drawing/2014/main" id="{B4EB59BB-467C-4755-82B9-A8E0297C56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 name="form1:dtCompetencias:0:imgDelete" descr="Consultar Detalle Competencia">
          <a:hlinkClick xmlns:r="http://schemas.openxmlformats.org/officeDocument/2006/relationships" r:id=""/>
          <a:extLst>
            <a:ext uri="{FF2B5EF4-FFF2-40B4-BE49-F238E27FC236}">
              <a16:creationId xmlns:a16="http://schemas.microsoft.com/office/drawing/2014/main" id="{3288C0DD-2072-4CE7-9775-56819CFDBB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 name="form1:dtCompetencias:1:imgDelete" descr="Consultar Detalle Competencia">
          <a:hlinkClick xmlns:r="http://schemas.openxmlformats.org/officeDocument/2006/relationships" r:id=""/>
          <a:extLst>
            <a:ext uri="{FF2B5EF4-FFF2-40B4-BE49-F238E27FC236}">
              <a16:creationId xmlns:a16="http://schemas.microsoft.com/office/drawing/2014/main" id="{42C2873A-09E8-4127-8FEC-1AE2198C92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 name="form1:dtCompetencias:2:imgDelete" descr="Consultar Detalle Competencia">
          <a:hlinkClick xmlns:r="http://schemas.openxmlformats.org/officeDocument/2006/relationships" r:id=""/>
          <a:extLst>
            <a:ext uri="{FF2B5EF4-FFF2-40B4-BE49-F238E27FC236}">
              <a16:creationId xmlns:a16="http://schemas.microsoft.com/office/drawing/2014/main" id="{AE995028-EE29-45C8-A330-5665E8CB49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 name="form1:dtCompetencias:3:imgDelete" descr="Consultar Detalle Competencia">
          <a:hlinkClick xmlns:r="http://schemas.openxmlformats.org/officeDocument/2006/relationships" r:id=""/>
          <a:extLst>
            <a:ext uri="{FF2B5EF4-FFF2-40B4-BE49-F238E27FC236}">
              <a16:creationId xmlns:a16="http://schemas.microsoft.com/office/drawing/2014/main" id="{19EB9484-2506-4F45-9566-1135B47150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 name="form1:dtCompetencias:4:imgDelete" descr="Consultar Detalle Competencia">
          <a:hlinkClick xmlns:r="http://schemas.openxmlformats.org/officeDocument/2006/relationships" r:id=""/>
          <a:extLst>
            <a:ext uri="{FF2B5EF4-FFF2-40B4-BE49-F238E27FC236}">
              <a16:creationId xmlns:a16="http://schemas.microsoft.com/office/drawing/2014/main" id="{D31A76B5-070F-4D88-BB83-F9F326B1BE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13" name="form1:dtCompetencias:5:imgSearch" descr="Consultar Resultados Aprendizaje">
          <a:hlinkClick xmlns:r="http://schemas.openxmlformats.org/officeDocument/2006/relationships" r:id=""/>
          <a:extLst>
            <a:ext uri="{FF2B5EF4-FFF2-40B4-BE49-F238E27FC236}">
              <a16:creationId xmlns:a16="http://schemas.microsoft.com/office/drawing/2014/main" id="{CEA580E8-47CE-4E8F-B2C1-91978A24877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 name="form1:dtCompetencias:0:imgDelete" descr="Consultar Detalle Competencia">
          <a:hlinkClick xmlns:r="http://schemas.openxmlformats.org/officeDocument/2006/relationships" r:id=""/>
          <a:extLst>
            <a:ext uri="{FF2B5EF4-FFF2-40B4-BE49-F238E27FC236}">
              <a16:creationId xmlns:a16="http://schemas.microsoft.com/office/drawing/2014/main" id="{3BDB03F7-B129-493C-BFAC-DC644C501C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 name="form1:dtCompetencias:1:imgDelete" descr="Consultar Detalle Competencia">
          <a:hlinkClick xmlns:r="http://schemas.openxmlformats.org/officeDocument/2006/relationships" r:id=""/>
          <a:extLst>
            <a:ext uri="{FF2B5EF4-FFF2-40B4-BE49-F238E27FC236}">
              <a16:creationId xmlns:a16="http://schemas.microsoft.com/office/drawing/2014/main" id="{099AE03F-A9CE-4C8E-9DC8-17A5353B35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 name="form1:dtCompetencias:2:imgDelete" descr="Consultar Detalle Competencia">
          <a:hlinkClick xmlns:r="http://schemas.openxmlformats.org/officeDocument/2006/relationships" r:id=""/>
          <a:extLst>
            <a:ext uri="{FF2B5EF4-FFF2-40B4-BE49-F238E27FC236}">
              <a16:creationId xmlns:a16="http://schemas.microsoft.com/office/drawing/2014/main" id="{31F5EB85-9D01-4D4D-9E0B-F2F10463C8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 name="form1:dtCompetencias:3:imgDelete" descr="Consultar Detalle Competencia">
          <a:hlinkClick xmlns:r="http://schemas.openxmlformats.org/officeDocument/2006/relationships" r:id=""/>
          <a:extLst>
            <a:ext uri="{FF2B5EF4-FFF2-40B4-BE49-F238E27FC236}">
              <a16:creationId xmlns:a16="http://schemas.microsoft.com/office/drawing/2014/main" id="{D843FB59-AEE4-4894-A74A-B78D24183E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 name="form1:dtCompetencias:4:imgDelete" descr="Consultar Detalle Competencia">
          <a:hlinkClick xmlns:r="http://schemas.openxmlformats.org/officeDocument/2006/relationships" r:id=""/>
          <a:extLst>
            <a:ext uri="{FF2B5EF4-FFF2-40B4-BE49-F238E27FC236}">
              <a16:creationId xmlns:a16="http://schemas.microsoft.com/office/drawing/2014/main" id="{3AF38F6B-630A-46A5-B7CB-907BCD5128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 name="form1:dtCompetencias:5:imgDelete" descr="Consultar Detalle Competencia">
          <a:hlinkClick xmlns:r="http://schemas.openxmlformats.org/officeDocument/2006/relationships" r:id=""/>
          <a:extLst>
            <a:ext uri="{FF2B5EF4-FFF2-40B4-BE49-F238E27FC236}">
              <a16:creationId xmlns:a16="http://schemas.microsoft.com/office/drawing/2014/main" id="{C560C98A-38FD-4BCB-B68A-CC391D2080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 name="form1:dtCompetencias:0:imgDelete" descr="Consultar Detalle Competencia">
          <a:hlinkClick xmlns:r="http://schemas.openxmlformats.org/officeDocument/2006/relationships" r:id=""/>
          <a:extLst>
            <a:ext uri="{FF2B5EF4-FFF2-40B4-BE49-F238E27FC236}">
              <a16:creationId xmlns:a16="http://schemas.microsoft.com/office/drawing/2014/main" id="{463E0212-0454-47BC-82C1-C4879A01A1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 name="form1:dtCompetencias:1:imgDelete" descr="Consultar Detalle Competencia">
          <a:hlinkClick xmlns:r="http://schemas.openxmlformats.org/officeDocument/2006/relationships" r:id=""/>
          <a:extLst>
            <a:ext uri="{FF2B5EF4-FFF2-40B4-BE49-F238E27FC236}">
              <a16:creationId xmlns:a16="http://schemas.microsoft.com/office/drawing/2014/main" id="{C474D045-96FE-4E65-9CC2-8215809AF6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 name="form1:dtCompetencias:2:imgDelete" descr="Consultar Detalle Competencia">
          <a:hlinkClick xmlns:r="http://schemas.openxmlformats.org/officeDocument/2006/relationships" r:id=""/>
          <a:extLst>
            <a:ext uri="{FF2B5EF4-FFF2-40B4-BE49-F238E27FC236}">
              <a16:creationId xmlns:a16="http://schemas.microsoft.com/office/drawing/2014/main" id="{E55AB97B-2BCE-4C6F-9803-7771F7625D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 name="form1:dtCompetencias:3:imgDelete" descr="Consultar Detalle Competencia">
          <a:hlinkClick xmlns:r="http://schemas.openxmlformats.org/officeDocument/2006/relationships" r:id=""/>
          <a:extLst>
            <a:ext uri="{FF2B5EF4-FFF2-40B4-BE49-F238E27FC236}">
              <a16:creationId xmlns:a16="http://schemas.microsoft.com/office/drawing/2014/main" id="{FAE8C540-B556-405C-89B6-744201C49C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 name="form1:dtCompetencias:4:imgDelete" descr="Consultar Detalle Competencia">
          <a:hlinkClick xmlns:r="http://schemas.openxmlformats.org/officeDocument/2006/relationships" r:id=""/>
          <a:extLst>
            <a:ext uri="{FF2B5EF4-FFF2-40B4-BE49-F238E27FC236}">
              <a16:creationId xmlns:a16="http://schemas.microsoft.com/office/drawing/2014/main" id="{C997587A-B3F3-4A0F-A6BD-61CB87D36B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 name="form1:dtCompetencias:5:imgDelete" descr="Consultar Detalle Competencia">
          <a:hlinkClick xmlns:r="http://schemas.openxmlformats.org/officeDocument/2006/relationships" r:id=""/>
          <a:extLst>
            <a:ext uri="{FF2B5EF4-FFF2-40B4-BE49-F238E27FC236}">
              <a16:creationId xmlns:a16="http://schemas.microsoft.com/office/drawing/2014/main" id="{6B09C596-92AA-4976-B9D3-8BCF7CECA1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 name="form1:dtCompetencias:0:imgDelete" descr="Consultar Detalle Competencia">
          <a:hlinkClick xmlns:r="http://schemas.openxmlformats.org/officeDocument/2006/relationships" r:id=""/>
          <a:extLst>
            <a:ext uri="{FF2B5EF4-FFF2-40B4-BE49-F238E27FC236}">
              <a16:creationId xmlns:a16="http://schemas.microsoft.com/office/drawing/2014/main" id="{5E4FB6C7-9E54-4E5E-AA22-687112B43E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 name="form1:dtCompetencias:1:imgDelete" descr="Consultar Detalle Competencia">
          <a:hlinkClick xmlns:r="http://schemas.openxmlformats.org/officeDocument/2006/relationships" r:id=""/>
          <a:extLst>
            <a:ext uri="{FF2B5EF4-FFF2-40B4-BE49-F238E27FC236}">
              <a16:creationId xmlns:a16="http://schemas.microsoft.com/office/drawing/2014/main" id="{B54EB0F3-F96B-4D57-BE8A-441416683E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 name="form1:dtCompetencias:2:imgDelete" descr="Consultar Detalle Competencia">
          <a:hlinkClick xmlns:r="http://schemas.openxmlformats.org/officeDocument/2006/relationships" r:id=""/>
          <a:extLst>
            <a:ext uri="{FF2B5EF4-FFF2-40B4-BE49-F238E27FC236}">
              <a16:creationId xmlns:a16="http://schemas.microsoft.com/office/drawing/2014/main" id="{4570C120-3615-4A73-8E0B-D6732B9FD4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 name="form1:dtCompetencias:3:imgDelete" descr="Consultar Detalle Competencia">
          <a:hlinkClick xmlns:r="http://schemas.openxmlformats.org/officeDocument/2006/relationships" r:id=""/>
          <a:extLst>
            <a:ext uri="{FF2B5EF4-FFF2-40B4-BE49-F238E27FC236}">
              <a16:creationId xmlns:a16="http://schemas.microsoft.com/office/drawing/2014/main" id="{F036F769-D1FC-41D7-9A57-6402119364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 name="form1:dtCompetencias:4:imgDelete" descr="Consultar Detalle Competencia">
          <a:hlinkClick xmlns:r="http://schemas.openxmlformats.org/officeDocument/2006/relationships" r:id=""/>
          <a:extLst>
            <a:ext uri="{FF2B5EF4-FFF2-40B4-BE49-F238E27FC236}">
              <a16:creationId xmlns:a16="http://schemas.microsoft.com/office/drawing/2014/main" id="{854ED0F7-3B3F-40A3-9290-FFFD9D1DDD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 name="form1:dtCompetencias:5:imgDelete" descr="Consultar Detalle Competencia">
          <a:hlinkClick xmlns:r="http://schemas.openxmlformats.org/officeDocument/2006/relationships" r:id=""/>
          <a:extLst>
            <a:ext uri="{FF2B5EF4-FFF2-40B4-BE49-F238E27FC236}">
              <a16:creationId xmlns:a16="http://schemas.microsoft.com/office/drawing/2014/main" id="{7D8CF678-8EFD-48BF-ACCB-9D60C8F28B1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 name="form1:dtCompetencias:0:imgDelete" descr="Consultar Detalle Competencia">
          <a:hlinkClick xmlns:r="http://schemas.openxmlformats.org/officeDocument/2006/relationships" r:id=""/>
          <a:extLst>
            <a:ext uri="{FF2B5EF4-FFF2-40B4-BE49-F238E27FC236}">
              <a16:creationId xmlns:a16="http://schemas.microsoft.com/office/drawing/2014/main" id="{12FAC875-D44B-4E8D-BE8B-ECCEC7C8ED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 name="form1:dtCompetencias:1:imgDelete" descr="Consultar Detalle Competencia">
          <a:hlinkClick xmlns:r="http://schemas.openxmlformats.org/officeDocument/2006/relationships" r:id=""/>
          <a:extLst>
            <a:ext uri="{FF2B5EF4-FFF2-40B4-BE49-F238E27FC236}">
              <a16:creationId xmlns:a16="http://schemas.microsoft.com/office/drawing/2014/main" id="{808861C9-330D-4EE0-B25E-566AF0B65A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 name="form1:dtCompetencias:2:imgDelete" descr="Consultar Detalle Competencia">
          <a:hlinkClick xmlns:r="http://schemas.openxmlformats.org/officeDocument/2006/relationships" r:id=""/>
          <a:extLst>
            <a:ext uri="{FF2B5EF4-FFF2-40B4-BE49-F238E27FC236}">
              <a16:creationId xmlns:a16="http://schemas.microsoft.com/office/drawing/2014/main" id="{3326C637-20F6-4A29-B343-17348D21A7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 name="form1:dtCompetencias:3:imgDelete" descr="Consultar Detalle Competencia">
          <a:hlinkClick xmlns:r="http://schemas.openxmlformats.org/officeDocument/2006/relationships" r:id=""/>
          <a:extLst>
            <a:ext uri="{FF2B5EF4-FFF2-40B4-BE49-F238E27FC236}">
              <a16:creationId xmlns:a16="http://schemas.microsoft.com/office/drawing/2014/main" id="{B647432E-B4AA-4A89-8C43-82529C4C93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6" name="form1:dtCompetencias:4:imgDelete" descr="Consultar Detalle Competencia">
          <a:hlinkClick xmlns:r="http://schemas.openxmlformats.org/officeDocument/2006/relationships" r:id=""/>
          <a:extLst>
            <a:ext uri="{FF2B5EF4-FFF2-40B4-BE49-F238E27FC236}">
              <a16:creationId xmlns:a16="http://schemas.microsoft.com/office/drawing/2014/main" id="{2BD9B387-5D53-4B48-9037-581A0C136E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7" name="form1:dtCompetencias:5:imgDelete" descr="Consultar Detalle Competencia">
          <a:hlinkClick xmlns:r="http://schemas.openxmlformats.org/officeDocument/2006/relationships" r:id=""/>
          <a:extLst>
            <a:ext uri="{FF2B5EF4-FFF2-40B4-BE49-F238E27FC236}">
              <a16:creationId xmlns:a16="http://schemas.microsoft.com/office/drawing/2014/main" id="{8EC88414-A421-4D06-A01B-61E9B693D8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8" name="form1:dtCompetencias:6:imgDelete" descr="Consultar Detalle Competencia">
          <a:hlinkClick xmlns:r="http://schemas.openxmlformats.org/officeDocument/2006/relationships" r:id=""/>
          <a:extLst>
            <a:ext uri="{FF2B5EF4-FFF2-40B4-BE49-F238E27FC236}">
              <a16:creationId xmlns:a16="http://schemas.microsoft.com/office/drawing/2014/main" id="{52C54B2A-E36B-4B34-9877-5B1E914417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9" name="form1:dtCompetencias:0:imgDelete" descr="Consultar Detalle Competencia">
          <a:hlinkClick xmlns:r="http://schemas.openxmlformats.org/officeDocument/2006/relationships" r:id=""/>
          <a:extLst>
            <a:ext uri="{FF2B5EF4-FFF2-40B4-BE49-F238E27FC236}">
              <a16:creationId xmlns:a16="http://schemas.microsoft.com/office/drawing/2014/main" id="{E7F8E234-D77D-4111-AC1A-FC2AF61369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0" name="form1:dtCompetencias:1:imgDelete" descr="Consultar Detalle Competencia">
          <a:hlinkClick xmlns:r="http://schemas.openxmlformats.org/officeDocument/2006/relationships" r:id=""/>
          <a:extLst>
            <a:ext uri="{FF2B5EF4-FFF2-40B4-BE49-F238E27FC236}">
              <a16:creationId xmlns:a16="http://schemas.microsoft.com/office/drawing/2014/main" id="{EF410FC5-98F5-40A4-93D5-4F5C961123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1" name="form1:dtCompetencias:2:imgDelete" descr="Consultar Detalle Competencia">
          <a:hlinkClick xmlns:r="http://schemas.openxmlformats.org/officeDocument/2006/relationships" r:id=""/>
          <a:extLst>
            <a:ext uri="{FF2B5EF4-FFF2-40B4-BE49-F238E27FC236}">
              <a16:creationId xmlns:a16="http://schemas.microsoft.com/office/drawing/2014/main" id="{CBD7F5E9-2A23-4BD7-B069-FF0A8E8107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2" name="form1:dtCompetencias:3:imgDelete" descr="Consultar Detalle Competencia">
          <a:hlinkClick xmlns:r="http://schemas.openxmlformats.org/officeDocument/2006/relationships" r:id=""/>
          <a:extLst>
            <a:ext uri="{FF2B5EF4-FFF2-40B4-BE49-F238E27FC236}">
              <a16:creationId xmlns:a16="http://schemas.microsoft.com/office/drawing/2014/main" id="{2EFADBA8-9A8C-4FC6-9A4A-76F34C93DB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3" name="form1:dtCompetencias:4:imgDelete" descr="Consultar Detalle Competencia">
          <a:hlinkClick xmlns:r="http://schemas.openxmlformats.org/officeDocument/2006/relationships" r:id=""/>
          <a:extLst>
            <a:ext uri="{FF2B5EF4-FFF2-40B4-BE49-F238E27FC236}">
              <a16:creationId xmlns:a16="http://schemas.microsoft.com/office/drawing/2014/main" id="{7A5CE891-7CCD-4A7E-B5E5-FE1A4014FF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4" name="form1:dtCompetencias:5:imgDelete" descr="Consultar Detalle Competencia">
          <a:hlinkClick xmlns:r="http://schemas.openxmlformats.org/officeDocument/2006/relationships" r:id=""/>
          <a:extLst>
            <a:ext uri="{FF2B5EF4-FFF2-40B4-BE49-F238E27FC236}">
              <a16:creationId xmlns:a16="http://schemas.microsoft.com/office/drawing/2014/main" id="{BA3CA4C9-7043-4E76-B493-74173D11AF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5" name="form1:dtCompetencias:6:imgDelete" descr="Consultar Detalle Competencia">
          <a:hlinkClick xmlns:r="http://schemas.openxmlformats.org/officeDocument/2006/relationships" r:id=""/>
          <a:extLst>
            <a:ext uri="{FF2B5EF4-FFF2-40B4-BE49-F238E27FC236}">
              <a16:creationId xmlns:a16="http://schemas.microsoft.com/office/drawing/2014/main" id="{FD0513F3-F2D7-4019-B99F-DDA2CB89E4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6" name="form1:dtCompetencias:0:imgDelete" descr="Consultar Detalle Competencia">
          <a:hlinkClick xmlns:r="http://schemas.openxmlformats.org/officeDocument/2006/relationships" r:id=""/>
          <a:extLst>
            <a:ext uri="{FF2B5EF4-FFF2-40B4-BE49-F238E27FC236}">
              <a16:creationId xmlns:a16="http://schemas.microsoft.com/office/drawing/2014/main" id="{11727309-BFCD-4545-8677-F77A82A345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7" name="form1:dtCompetencias:1:imgDelete" descr="Consultar Detalle Competencia">
          <a:hlinkClick xmlns:r="http://schemas.openxmlformats.org/officeDocument/2006/relationships" r:id=""/>
          <a:extLst>
            <a:ext uri="{FF2B5EF4-FFF2-40B4-BE49-F238E27FC236}">
              <a16:creationId xmlns:a16="http://schemas.microsoft.com/office/drawing/2014/main" id="{0B0CA39A-DF6C-4253-9B6C-C37065F41D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8" name="form1:dtCompetencias:2:imgDelete" descr="Consultar Detalle Competencia">
          <a:hlinkClick xmlns:r="http://schemas.openxmlformats.org/officeDocument/2006/relationships" r:id=""/>
          <a:extLst>
            <a:ext uri="{FF2B5EF4-FFF2-40B4-BE49-F238E27FC236}">
              <a16:creationId xmlns:a16="http://schemas.microsoft.com/office/drawing/2014/main" id="{8ABC7D51-E7C4-4056-8EA7-ACD5D29B8C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49" name="form1:dtCompetencias:3:imgDelete" descr="Consultar Detalle Competencia">
          <a:hlinkClick xmlns:r="http://schemas.openxmlformats.org/officeDocument/2006/relationships" r:id=""/>
          <a:extLst>
            <a:ext uri="{FF2B5EF4-FFF2-40B4-BE49-F238E27FC236}">
              <a16:creationId xmlns:a16="http://schemas.microsoft.com/office/drawing/2014/main" id="{71672805-B1E7-4840-A38D-6D7E3E19F1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0" name="form1:dtCompetencias:4:imgDelete" descr="Consultar Detalle Competencia">
          <a:hlinkClick xmlns:r="http://schemas.openxmlformats.org/officeDocument/2006/relationships" r:id=""/>
          <a:extLst>
            <a:ext uri="{FF2B5EF4-FFF2-40B4-BE49-F238E27FC236}">
              <a16:creationId xmlns:a16="http://schemas.microsoft.com/office/drawing/2014/main" id="{56469883-B634-485D-B2A6-E7BAF5EB35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1" name="form1:dtCompetencias:5:imgDelete" descr="Consultar Detalle Competencia">
          <a:hlinkClick xmlns:r="http://schemas.openxmlformats.org/officeDocument/2006/relationships" r:id=""/>
          <a:extLst>
            <a:ext uri="{FF2B5EF4-FFF2-40B4-BE49-F238E27FC236}">
              <a16:creationId xmlns:a16="http://schemas.microsoft.com/office/drawing/2014/main" id="{E5AD508E-1199-4FD6-A61A-44C174DAF7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2" name="form1:dtCompetencias:6:imgDelete" descr="Consultar Detalle Competencia">
          <a:hlinkClick xmlns:r="http://schemas.openxmlformats.org/officeDocument/2006/relationships" r:id=""/>
          <a:extLst>
            <a:ext uri="{FF2B5EF4-FFF2-40B4-BE49-F238E27FC236}">
              <a16:creationId xmlns:a16="http://schemas.microsoft.com/office/drawing/2014/main" id="{92D63411-582A-4513-AA6C-8F845467EF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3" name="form1:dtCompetencias:0:imgDelete" descr="Consultar Detalle Competencia">
          <a:hlinkClick xmlns:r="http://schemas.openxmlformats.org/officeDocument/2006/relationships" r:id=""/>
          <a:extLst>
            <a:ext uri="{FF2B5EF4-FFF2-40B4-BE49-F238E27FC236}">
              <a16:creationId xmlns:a16="http://schemas.microsoft.com/office/drawing/2014/main" id="{0E044424-4558-47C8-B3BE-F72E8ABAFF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4" name="form1:dtCompetencias:1:imgDelete" descr="Consultar Detalle Competencia">
          <a:hlinkClick xmlns:r="http://schemas.openxmlformats.org/officeDocument/2006/relationships" r:id=""/>
          <a:extLst>
            <a:ext uri="{FF2B5EF4-FFF2-40B4-BE49-F238E27FC236}">
              <a16:creationId xmlns:a16="http://schemas.microsoft.com/office/drawing/2014/main" id="{A8728FDF-054C-4C60-B3C8-596E0552D7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5" name="form1:dtCompetencias:2:imgDelete" descr="Consultar Detalle Competencia">
          <a:hlinkClick xmlns:r="http://schemas.openxmlformats.org/officeDocument/2006/relationships" r:id=""/>
          <a:extLst>
            <a:ext uri="{FF2B5EF4-FFF2-40B4-BE49-F238E27FC236}">
              <a16:creationId xmlns:a16="http://schemas.microsoft.com/office/drawing/2014/main" id="{96351CB3-86BB-478C-AE1E-A08BEA57BE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6" name="form1:dtCompetencias:3:imgDelete" descr="Consultar Detalle Competencia">
          <a:hlinkClick xmlns:r="http://schemas.openxmlformats.org/officeDocument/2006/relationships" r:id=""/>
          <a:extLst>
            <a:ext uri="{FF2B5EF4-FFF2-40B4-BE49-F238E27FC236}">
              <a16:creationId xmlns:a16="http://schemas.microsoft.com/office/drawing/2014/main" id="{00F5E48B-F63E-41DE-BDAD-3D1FEC7926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7" name="form1:dtCompetencias:4:imgDelete" descr="Consultar Detalle Competencia">
          <a:hlinkClick xmlns:r="http://schemas.openxmlformats.org/officeDocument/2006/relationships" r:id=""/>
          <a:extLst>
            <a:ext uri="{FF2B5EF4-FFF2-40B4-BE49-F238E27FC236}">
              <a16:creationId xmlns:a16="http://schemas.microsoft.com/office/drawing/2014/main" id="{6109E024-D27B-4D5E-9D7D-A4F6CA47C5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8" name="form1:dtCompetencias:5:imgDelete" descr="Consultar Detalle Competencia">
          <a:hlinkClick xmlns:r="http://schemas.openxmlformats.org/officeDocument/2006/relationships" r:id=""/>
          <a:extLst>
            <a:ext uri="{FF2B5EF4-FFF2-40B4-BE49-F238E27FC236}">
              <a16:creationId xmlns:a16="http://schemas.microsoft.com/office/drawing/2014/main" id="{3443CDDD-E833-404E-94E7-4A723DE4A4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59" name="form1:dtCompetencias:6:imgDelete" descr="Consultar Detalle Competencia">
          <a:hlinkClick xmlns:r="http://schemas.openxmlformats.org/officeDocument/2006/relationships" r:id=""/>
          <a:extLst>
            <a:ext uri="{FF2B5EF4-FFF2-40B4-BE49-F238E27FC236}">
              <a16:creationId xmlns:a16="http://schemas.microsoft.com/office/drawing/2014/main" id="{A3E0E3D9-E5B0-44CA-B2B4-E82B4D1C67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0" name="form1:dtCompetencias:0:imgDelete" descr="Consultar Detalle Competencia">
          <a:hlinkClick xmlns:r="http://schemas.openxmlformats.org/officeDocument/2006/relationships" r:id=""/>
          <a:extLst>
            <a:ext uri="{FF2B5EF4-FFF2-40B4-BE49-F238E27FC236}">
              <a16:creationId xmlns:a16="http://schemas.microsoft.com/office/drawing/2014/main" id="{451A7784-7694-4D3E-919D-8AF011159D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1" name="form1:dtCompetencias:1:imgDelete" descr="Consultar Detalle Competencia">
          <a:hlinkClick xmlns:r="http://schemas.openxmlformats.org/officeDocument/2006/relationships" r:id=""/>
          <a:extLst>
            <a:ext uri="{FF2B5EF4-FFF2-40B4-BE49-F238E27FC236}">
              <a16:creationId xmlns:a16="http://schemas.microsoft.com/office/drawing/2014/main" id="{6FFA8E55-05A5-453C-AE42-92AD17B236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2" name="form1:dtCompetencias:2:imgDelete" descr="Consultar Detalle Competencia">
          <a:hlinkClick xmlns:r="http://schemas.openxmlformats.org/officeDocument/2006/relationships" r:id=""/>
          <a:extLst>
            <a:ext uri="{FF2B5EF4-FFF2-40B4-BE49-F238E27FC236}">
              <a16:creationId xmlns:a16="http://schemas.microsoft.com/office/drawing/2014/main" id="{0E478AF7-2B1E-4105-9BD9-6415FB2CBE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3" name="form1:dtCompetencias:3:imgDelete" descr="Consultar Detalle Competencia">
          <a:hlinkClick xmlns:r="http://schemas.openxmlformats.org/officeDocument/2006/relationships" r:id=""/>
          <a:extLst>
            <a:ext uri="{FF2B5EF4-FFF2-40B4-BE49-F238E27FC236}">
              <a16:creationId xmlns:a16="http://schemas.microsoft.com/office/drawing/2014/main" id="{BF6CF09B-76F5-454B-AAB7-7E29BAD219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4" name="form1:dtCompetencias:4:imgDelete" descr="Consultar Detalle Competencia">
          <a:hlinkClick xmlns:r="http://schemas.openxmlformats.org/officeDocument/2006/relationships" r:id=""/>
          <a:extLst>
            <a:ext uri="{FF2B5EF4-FFF2-40B4-BE49-F238E27FC236}">
              <a16:creationId xmlns:a16="http://schemas.microsoft.com/office/drawing/2014/main" id="{D846418C-6B92-4126-9D42-284A01E743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5" name="form1:dtCompetencias:5:imgDelete" descr="Consultar Detalle Competencia">
          <a:hlinkClick xmlns:r="http://schemas.openxmlformats.org/officeDocument/2006/relationships" r:id=""/>
          <a:extLst>
            <a:ext uri="{FF2B5EF4-FFF2-40B4-BE49-F238E27FC236}">
              <a16:creationId xmlns:a16="http://schemas.microsoft.com/office/drawing/2014/main" id="{1649495A-838C-4C2D-B5CA-284A2A0447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6" name="form1:dtCompetencias:6:imgDelete" descr="Consultar Detalle Competencia">
          <a:hlinkClick xmlns:r="http://schemas.openxmlformats.org/officeDocument/2006/relationships" r:id=""/>
          <a:extLst>
            <a:ext uri="{FF2B5EF4-FFF2-40B4-BE49-F238E27FC236}">
              <a16:creationId xmlns:a16="http://schemas.microsoft.com/office/drawing/2014/main" id="{FE2C5D0F-42A1-490A-9659-BC0B2BC20A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7" name="form1:dtCompetencias:0:imgDelete" descr="Consultar Detalle Competencia">
          <a:hlinkClick xmlns:r="http://schemas.openxmlformats.org/officeDocument/2006/relationships" r:id=""/>
          <a:extLst>
            <a:ext uri="{FF2B5EF4-FFF2-40B4-BE49-F238E27FC236}">
              <a16:creationId xmlns:a16="http://schemas.microsoft.com/office/drawing/2014/main" id="{DEC7BE7C-ED05-46CD-AF65-361A1C1173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8" name="form1:dtCompetencias:1:imgDelete" descr="Consultar Detalle Competencia">
          <a:hlinkClick xmlns:r="http://schemas.openxmlformats.org/officeDocument/2006/relationships" r:id=""/>
          <a:extLst>
            <a:ext uri="{FF2B5EF4-FFF2-40B4-BE49-F238E27FC236}">
              <a16:creationId xmlns:a16="http://schemas.microsoft.com/office/drawing/2014/main" id="{EBCD9719-2C46-4E58-AECC-3E7A17FAEF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69" name="form1:dtCompetencias:2:imgDelete" descr="Consultar Detalle Competencia">
          <a:hlinkClick xmlns:r="http://schemas.openxmlformats.org/officeDocument/2006/relationships" r:id=""/>
          <a:extLst>
            <a:ext uri="{FF2B5EF4-FFF2-40B4-BE49-F238E27FC236}">
              <a16:creationId xmlns:a16="http://schemas.microsoft.com/office/drawing/2014/main" id="{495572F2-9CD9-49A4-ACFE-76FE301629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0" name="form1:dtCompetencias:3:imgDelete" descr="Consultar Detalle Competencia">
          <a:hlinkClick xmlns:r="http://schemas.openxmlformats.org/officeDocument/2006/relationships" r:id=""/>
          <a:extLst>
            <a:ext uri="{FF2B5EF4-FFF2-40B4-BE49-F238E27FC236}">
              <a16:creationId xmlns:a16="http://schemas.microsoft.com/office/drawing/2014/main" id="{C263C699-8932-4835-88F4-C2FF6DB1C0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1" name="form1:dtCompetencias:4:imgDelete" descr="Consultar Detalle Competencia">
          <a:hlinkClick xmlns:r="http://schemas.openxmlformats.org/officeDocument/2006/relationships" r:id=""/>
          <a:extLst>
            <a:ext uri="{FF2B5EF4-FFF2-40B4-BE49-F238E27FC236}">
              <a16:creationId xmlns:a16="http://schemas.microsoft.com/office/drawing/2014/main" id="{9F7FAE23-3ABD-4064-908C-D9FA828E8A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2" name="form1:dtCompetencias:5:imgDelete" descr="Consultar Detalle Competencia">
          <a:hlinkClick xmlns:r="http://schemas.openxmlformats.org/officeDocument/2006/relationships" r:id=""/>
          <a:extLst>
            <a:ext uri="{FF2B5EF4-FFF2-40B4-BE49-F238E27FC236}">
              <a16:creationId xmlns:a16="http://schemas.microsoft.com/office/drawing/2014/main" id="{0C5B1999-6173-4DAE-A648-3265953FB4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3" name="form1:dtCompetencias:6:imgDelete" descr="Consultar Detalle Competencia">
          <a:hlinkClick xmlns:r="http://schemas.openxmlformats.org/officeDocument/2006/relationships" r:id=""/>
          <a:extLst>
            <a:ext uri="{FF2B5EF4-FFF2-40B4-BE49-F238E27FC236}">
              <a16:creationId xmlns:a16="http://schemas.microsoft.com/office/drawing/2014/main" id="{A23424ED-437E-4B47-88EA-5F01E6F384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74" name="form1:dtCompetencias:7:imgSearch" descr="Consultar Resultados Aprendizaje">
          <a:hlinkClick xmlns:r="http://schemas.openxmlformats.org/officeDocument/2006/relationships" r:id=""/>
          <a:extLst>
            <a:ext uri="{FF2B5EF4-FFF2-40B4-BE49-F238E27FC236}">
              <a16:creationId xmlns:a16="http://schemas.microsoft.com/office/drawing/2014/main" id="{76DF2046-5636-4FEE-8299-89FC2951FB8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5" name="form1:dtCompetencias:0:imgDelete" descr="Consultar Detalle Competencia">
          <a:hlinkClick xmlns:r="http://schemas.openxmlformats.org/officeDocument/2006/relationships" r:id=""/>
          <a:extLst>
            <a:ext uri="{FF2B5EF4-FFF2-40B4-BE49-F238E27FC236}">
              <a16:creationId xmlns:a16="http://schemas.microsoft.com/office/drawing/2014/main" id="{63A7BF2B-2754-4B49-B965-C90E2AA589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6" name="form1:dtCompetencias:1:imgDelete" descr="Consultar Detalle Competencia">
          <a:hlinkClick xmlns:r="http://schemas.openxmlformats.org/officeDocument/2006/relationships" r:id=""/>
          <a:extLst>
            <a:ext uri="{FF2B5EF4-FFF2-40B4-BE49-F238E27FC236}">
              <a16:creationId xmlns:a16="http://schemas.microsoft.com/office/drawing/2014/main" id="{BCAA6036-9B35-4A60-92C9-717DFC7676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7" name="form1:dtCompetencias:2:imgDelete" descr="Consultar Detalle Competencia">
          <a:hlinkClick xmlns:r="http://schemas.openxmlformats.org/officeDocument/2006/relationships" r:id=""/>
          <a:extLst>
            <a:ext uri="{FF2B5EF4-FFF2-40B4-BE49-F238E27FC236}">
              <a16:creationId xmlns:a16="http://schemas.microsoft.com/office/drawing/2014/main" id="{E97AD21B-6FA0-4C6D-B4EA-1B12E3CBAA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8" name="form1:dtCompetencias:3:imgDelete" descr="Consultar Detalle Competencia">
          <a:hlinkClick xmlns:r="http://schemas.openxmlformats.org/officeDocument/2006/relationships" r:id=""/>
          <a:extLst>
            <a:ext uri="{FF2B5EF4-FFF2-40B4-BE49-F238E27FC236}">
              <a16:creationId xmlns:a16="http://schemas.microsoft.com/office/drawing/2014/main" id="{F7D00418-855F-417C-9FBA-CCAE33143A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79" name="form1:dtCompetencias:4:imgDelete" descr="Consultar Detalle Competencia">
          <a:hlinkClick xmlns:r="http://schemas.openxmlformats.org/officeDocument/2006/relationships" r:id=""/>
          <a:extLst>
            <a:ext uri="{FF2B5EF4-FFF2-40B4-BE49-F238E27FC236}">
              <a16:creationId xmlns:a16="http://schemas.microsoft.com/office/drawing/2014/main" id="{9C985096-F610-4402-A40A-A2D6D3AC4E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0" name="form1:dtCompetencias:5:imgDelete" descr="Consultar Detalle Competencia">
          <a:hlinkClick xmlns:r="http://schemas.openxmlformats.org/officeDocument/2006/relationships" r:id=""/>
          <a:extLst>
            <a:ext uri="{FF2B5EF4-FFF2-40B4-BE49-F238E27FC236}">
              <a16:creationId xmlns:a16="http://schemas.microsoft.com/office/drawing/2014/main" id="{F26450D2-33D6-4F7B-9209-E75EFC4427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1" name="form1:dtCompetencias:6:imgDelete" descr="Consultar Detalle Competencia">
          <a:hlinkClick xmlns:r="http://schemas.openxmlformats.org/officeDocument/2006/relationships" r:id=""/>
          <a:extLst>
            <a:ext uri="{FF2B5EF4-FFF2-40B4-BE49-F238E27FC236}">
              <a16:creationId xmlns:a16="http://schemas.microsoft.com/office/drawing/2014/main" id="{261CD02F-70B7-44F7-B29B-2D7E99C0DC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2" name="form1:dtCompetencias:7:imgDelete" descr="Consultar Detalle Competencia">
          <a:hlinkClick xmlns:r="http://schemas.openxmlformats.org/officeDocument/2006/relationships" r:id=""/>
          <a:extLst>
            <a:ext uri="{FF2B5EF4-FFF2-40B4-BE49-F238E27FC236}">
              <a16:creationId xmlns:a16="http://schemas.microsoft.com/office/drawing/2014/main" id="{DFD87760-1A37-465B-833A-79771B9F74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3" name="form1:dtCompetencias:0:imgDelete" descr="Consultar Detalle Competencia">
          <a:hlinkClick xmlns:r="http://schemas.openxmlformats.org/officeDocument/2006/relationships" r:id=""/>
          <a:extLst>
            <a:ext uri="{FF2B5EF4-FFF2-40B4-BE49-F238E27FC236}">
              <a16:creationId xmlns:a16="http://schemas.microsoft.com/office/drawing/2014/main" id="{634B5A4A-7D76-4D3B-BAA0-09346B64B2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4" name="form1:dtCompetencias:1:imgDelete" descr="Consultar Detalle Competencia">
          <a:hlinkClick xmlns:r="http://schemas.openxmlformats.org/officeDocument/2006/relationships" r:id=""/>
          <a:extLst>
            <a:ext uri="{FF2B5EF4-FFF2-40B4-BE49-F238E27FC236}">
              <a16:creationId xmlns:a16="http://schemas.microsoft.com/office/drawing/2014/main" id="{39E5E203-B422-47A2-8D03-1227255CAE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5" name="form1:dtCompetencias:2:imgDelete" descr="Consultar Detalle Competencia">
          <a:hlinkClick xmlns:r="http://schemas.openxmlformats.org/officeDocument/2006/relationships" r:id=""/>
          <a:extLst>
            <a:ext uri="{FF2B5EF4-FFF2-40B4-BE49-F238E27FC236}">
              <a16:creationId xmlns:a16="http://schemas.microsoft.com/office/drawing/2014/main" id="{2AA5FB1C-2A4C-4252-8334-451D541ED5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6" name="form1:dtCompetencias:3:imgDelete" descr="Consultar Detalle Competencia">
          <a:hlinkClick xmlns:r="http://schemas.openxmlformats.org/officeDocument/2006/relationships" r:id=""/>
          <a:extLst>
            <a:ext uri="{FF2B5EF4-FFF2-40B4-BE49-F238E27FC236}">
              <a16:creationId xmlns:a16="http://schemas.microsoft.com/office/drawing/2014/main" id="{C9D074ED-438A-4561-A32A-F1EDB599B0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87" name="form1:dtCompetencias:4:imgSearch" descr="Consultar Resultados Aprendizaje">
          <a:hlinkClick xmlns:r="http://schemas.openxmlformats.org/officeDocument/2006/relationships" r:id=""/>
          <a:extLst>
            <a:ext uri="{FF2B5EF4-FFF2-40B4-BE49-F238E27FC236}">
              <a16:creationId xmlns:a16="http://schemas.microsoft.com/office/drawing/2014/main" id="{43554BEC-0D37-4019-AD78-90438BEF9B9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8" name="form1:dtCompetencias:0:imgDelete" descr="Consultar Detalle Competencia">
          <a:hlinkClick xmlns:r="http://schemas.openxmlformats.org/officeDocument/2006/relationships" r:id=""/>
          <a:extLst>
            <a:ext uri="{FF2B5EF4-FFF2-40B4-BE49-F238E27FC236}">
              <a16:creationId xmlns:a16="http://schemas.microsoft.com/office/drawing/2014/main" id="{820F4224-F798-42CD-BA0F-0C6A4D07BE1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89" name="form1:dtCompetencias:1:imgDelete" descr="Consultar Detalle Competencia">
          <a:hlinkClick xmlns:r="http://schemas.openxmlformats.org/officeDocument/2006/relationships" r:id=""/>
          <a:extLst>
            <a:ext uri="{FF2B5EF4-FFF2-40B4-BE49-F238E27FC236}">
              <a16:creationId xmlns:a16="http://schemas.microsoft.com/office/drawing/2014/main" id="{1DC86298-FB0E-4398-B212-7A94DEC81E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0" name="form1:dtCompetencias:2:imgDelete" descr="Consultar Detalle Competencia">
          <a:hlinkClick xmlns:r="http://schemas.openxmlformats.org/officeDocument/2006/relationships" r:id=""/>
          <a:extLst>
            <a:ext uri="{FF2B5EF4-FFF2-40B4-BE49-F238E27FC236}">
              <a16:creationId xmlns:a16="http://schemas.microsoft.com/office/drawing/2014/main" id="{57CD5099-AB29-4FE0-BE60-C414A5DEB1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1" name="form1:dtCompetencias:3:imgDelete" descr="Consultar Detalle Competencia">
          <a:hlinkClick xmlns:r="http://schemas.openxmlformats.org/officeDocument/2006/relationships" r:id=""/>
          <a:extLst>
            <a:ext uri="{FF2B5EF4-FFF2-40B4-BE49-F238E27FC236}">
              <a16:creationId xmlns:a16="http://schemas.microsoft.com/office/drawing/2014/main" id="{F902CC0F-BCC9-404E-8BD5-870D2E73F4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2" name="form1:dtCompetencias:4:imgDelete" descr="Consultar Detalle Competencia">
          <a:hlinkClick xmlns:r="http://schemas.openxmlformats.org/officeDocument/2006/relationships" r:id=""/>
          <a:extLst>
            <a:ext uri="{FF2B5EF4-FFF2-40B4-BE49-F238E27FC236}">
              <a16:creationId xmlns:a16="http://schemas.microsoft.com/office/drawing/2014/main" id="{9D3EF16C-C54B-472B-9FD7-04078521B9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3" name="form1:dtCompetencias:5:imgDelete" descr="Consultar Detalle Competencia">
          <a:hlinkClick xmlns:r="http://schemas.openxmlformats.org/officeDocument/2006/relationships" r:id=""/>
          <a:extLst>
            <a:ext uri="{FF2B5EF4-FFF2-40B4-BE49-F238E27FC236}">
              <a16:creationId xmlns:a16="http://schemas.microsoft.com/office/drawing/2014/main" id="{05D2C59F-151D-4A84-8604-ADDD8BF7794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4" name="form1:dtCompetencias:6:imgDelete" descr="Consultar Detalle Competencia">
          <a:hlinkClick xmlns:r="http://schemas.openxmlformats.org/officeDocument/2006/relationships" r:id=""/>
          <a:extLst>
            <a:ext uri="{FF2B5EF4-FFF2-40B4-BE49-F238E27FC236}">
              <a16:creationId xmlns:a16="http://schemas.microsoft.com/office/drawing/2014/main" id="{2337C83C-770A-4EA9-81B6-D97B7D5C3B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5" name="form1:dtCompetencias:7:imgDelete" descr="Consultar Detalle Competencia">
          <a:hlinkClick xmlns:r="http://schemas.openxmlformats.org/officeDocument/2006/relationships" r:id=""/>
          <a:extLst>
            <a:ext uri="{FF2B5EF4-FFF2-40B4-BE49-F238E27FC236}">
              <a16:creationId xmlns:a16="http://schemas.microsoft.com/office/drawing/2014/main" id="{C9E3CA56-91E8-48BE-9C71-63BC6CEA68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6" name="form1:dtCompetencias:8:imgDelete" descr="Consultar Detalle Competencia">
          <a:hlinkClick xmlns:r="http://schemas.openxmlformats.org/officeDocument/2006/relationships" r:id=""/>
          <a:extLst>
            <a:ext uri="{FF2B5EF4-FFF2-40B4-BE49-F238E27FC236}">
              <a16:creationId xmlns:a16="http://schemas.microsoft.com/office/drawing/2014/main" id="{F575DD97-CD30-4BC2-80F6-BE164E5209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7" name="form1:dtCompetencias:0:imgDelete" descr="Consultar Detalle Competencia">
          <a:hlinkClick xmlns:r="http://schemas.openxmlformats.org/officeDocument/2006/relationships" r:id=""/>
          <a:extLst>
            <a:ext uri="{FF2B5EF4-FFF2-40B4-BE49-F238E27FC236}">
              <a16:creationId xmlns:a16="http://schemas.microsoft.com/office/drawing/2014/main" id="{44FC568A-80B1-456C-9B1B-7141BA55A0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8" name="form1:dtCompetencias:1:imgDelete" descr="Consultar Detalle Competencia">
          <a:hlinkClick xmlns:r="http://schemas.openxmlformats.org/officeDocument/2006/relationships" r:id=""/>
          <a:extLst>
            <a:ext uri="{FF2B5EF4-FFF2-40B4-BE49-F238E27FC236}">
              <a16:creationId xmlns:a16="http://schemas.microsoft.com/office/drawing/2014/main" id="{64126346-B0BB-44AA-AAB4-AF6016F51E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99" name="form1:dtCompetencias:2:imgDelete" descr="Consultar Detalle Competencia">
          <a:hlinkClick xmlns:r="http://schemas.openxmlformats.org/officeDocument/2006/relationships" r:id=""/>
          <a:extLst>
            <a:ext uri="{FF2B5EF4-FFF2-40B4-BE49-F238E27FC236}">
              <a16:creationId xmlns:a16="http://schemas.microsoft.com/office/drawing/2014/main" id="{AA77AF71-D32C-4F7C-A911-311AEB3FAB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0" name="form1:dtCompetencias:3:imgDelete" descr="Consultar Detalle Competencia">
          <a:hlinkClick xmlns:r="http://schemas.openxmlformats.org/officeDocument/2006/relationships" r:id=""/>
          <a:extLst>
            <a:ext uri="{FF2B5EF4-FFF2-40B4-BE49-F238E27FC236}">
              <a16:creationId xmlns:a16="http://schemas.microsoft.com/office/drawing/2014/main" id="{B7673FED-6EE6-42F7-9F70-F3EE9BC8C7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1" name="form1:dtCompetencias:4:imgDelete" descr="Consultar Detalle Competencia">
          <a:hlinkClick xmlns:r="http://schemas.openxmlformats.org/officeDocument/2006/relationships" r:id=""/>
          <a:extLst>
            <a:ext uri="{FF2B5EF4-FFF2-40B4-BE49-F238E27FC236}">
              <a16:creationId xmlns:a16="http://schemas.microsoft.com/office/drawing/2014/main" id="{3694C38C-9561-42F9-80DD-F570F7C48C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2" name="form1:dtCompetencias:5:imgDelete" descr="Consultar Detalle Competencia">
          <a:hlinkClick xmlns:r="http://schemas.openxmlformats.org/officeDocument/2006/relationships" r:id=""/>
          <a:extLst>
            <a:ext uri="{FF2B5EF4-FFF2-40B4-BE49-F238E27FC236}">
              <a16:creationId xmlns:a16="http://schemas.microsoft.com/office/drawing/2014/main" id="{51E4D908-8241-4E49-A639-EC73B67492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3" name="form1:dtCompetencias:6:imgDelete" descr="Consultar Detalle Competencia">
          <a:hlinkClick xmlns:r="http://schemas.openxmlformats.org/officeDocument/2006/relationships" r:id=""/>
          <a:extLst>
            <a:ext uri="{FF2B5EF4-FFF2-40B4-BE49-F238E27FC236}">
              <a16:creationId xmlns:a16="http://schemas.microsoft.com/office/drawing/2014/main" id="{64A34497-5AA6-4440-8B9A-019BB3B645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4" name="form1:dtCompetencias:7:imgDelete" descr="Consultar Detalle Competencia">
          <a:hlinkClick xmlns:r="http://schemas.openxmlformats.org/officeDocument/2006/relationships" r:id=""/>
          <a:extLst>
            <a:ext uri="{FF2B5EF4-FFF2-40B4-BE49-F238E27FC236}">
              <a16:creationId xmlns:a16="http://schemas.microsoft.com/office/drawing/2014/main" id="{842986D4-7B93-456B-A4C9-D479045FA1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5" name="form1:dtCompetencias:8:imgDelete" descr="Consultar Detalle Competencia">
          <a:hlinkClick xmlns:r="http://schemas.openxmlformats.org/officeDocument/2006/relationships" r:id=""/>
          <a:extLst>
            <a:ext uri="{FF2B5EF4-FFF2-40B4-BE49-F238E27FC236}">
              <a16:creationId xmlns:a16="http://schemas.microsoft.com/office/drawing/2014/main" id="{B82D5D41-02EC-4CA3-B823-96FCC7A191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6" name="form1:dtCompetencias:10:imgDelete" descr="Consultar Detalle Competencia">
          <a:hlinkClick xmlns:r="http://schemas.openxmlformats.org/officeDocument/2006/relationships" r:id=""/>
          <a:extLst>
            <a:ext uri="{FF2B5EF4-FFF2-40B4-BE49-F238E27FC236}">
              <a16:creationId xmlns:a16="http://schemas.microsoft.com/office/drawing/2014/main" id="{4C60538F-F28A-4681-81CC-A96C77FB58A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7" name="form1:dtCompetencias:11:imgDelete" descr="Consultar Detalle Competencia">
          <a:hlinkClick xmlns:r="http://schemas.openxmlformats.org/officeDocument/2006/relationships" r:id=""/>
          <a:extLst>
            <a:ext uri="{FF2B5EF4-FFF2-40B4-BE49-F238E27FC236}">
              <a16:creationId xmlns:a16="http://schemas.microsoft.com/office/drawing/2014/main" id="{934009C3-7C1F-412E-9870-EE046C3BC9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108" name="form1:dtCompetencias:12:imgSearch" descr="Consultar Resultados Aprendizaje">
          <a:hlinkClick xmlns:r="http://schemas.openxmlformats.org/officeDocument/2006/relationships" r:id=""/>
          <a:extLst>
            <a:ext uri="{FF2B5EF4-FFF2-40B4-BE49-F238E27FC236}">
              <a16:creationId xmlns:a16="http://schemas.microsoft.com/office/drawing/2014/main" id="{EBEBDC4B-67F5-4107-84E5-4704C712F94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09" name="form1:dtCompetencias:0:imgDelete" descr="Consultar Detalle Competencia">
          <a:hlinkClick xmlns:r="http://schemas.openxmlformats.org/officeDocument/2006/relationships" r:id=""/>
          <a:extLst>
            <a:ext uri="{FF2B5EF4-FFF2-40B4-BE49-F238E27FC236}">
              <a16:creationId xmlns:a16="http://schemas.microsoft.com/office/drawing/2014/main" id="{2297776B-B31D-4739-884D-BA11A683AF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0" name="form1:dtCompetencias:1:imgDelete" descr="Consultar Detalle Competencia">
          <a:hlinkClick xmlns:r="http://schemas.openxmlformats.org/officeDocument/2006/relationships" r:id=""/>
          <a:extLst>
            <a:ext uri="{FF2B5EF4-FFF2-40B4-BE49-F238E27FC236}">
              <a16:creationId xmlns:a16="http://schemas.microsoft.com/office/drawing/2014/main" id="{004B0336-DC8D-47FA-ABC6-70B932B5E1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1" name="form1:dtCompetencias:2:imgDelete" descr="Consultar Detalle Competencia">
          <a:hlinkClick xmlns:r="http://schemas.openxmlformats.org/officeDocument/2006/relationships" r:id=""/>
          <a:extLst>
            <a:ext uri="{FF2B5EF4-FFF2-40B4-BE49-F238E27FC236}">
              <a16:creationId xmlns:a16="http://schemas.microsoft.com/office/drawing/2014/main" id="{1034A625-8832-442B-9BA6-06AD31BAAD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2" name="form1:dtCompetencias:0:imgDelete" descr="Consultar Detalle Competencia">
          <a:hlinkClick xmlns:r="http://schemas.openxmlformats.org/officeDocument/2006/relationships" r:id=""/>
          <a:extLst>
            <a:ext uri="{FF2B5EF4-FFF2-40B4-BE49-F238E27FC236}">
              <a16:creationId xmlns:a16="http://schemas.microsoft.com/office/drawing/2014/main" id="{774DD4A7-5453-41D7-9131-BF74D8E8F5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3" name="form1:dtCompetencias:0:imgDelete" descr="Consultar Detalle Competencia">
          <a:hlinkClick xmlns:r="http://schemas.openxmlformats.org/officeDocument/2006/relationships" r:id=""/>
          <a:extLst>
            <a:ext uri="{FF2B5EF4-FFF2-40B4-BE49-F238E27FC236}">
              <a16:creationId xmlns:a16="http://schemas.microsoft.com/office/drawing/2014/main" id="{F573B547-D21B-4180-AE1D-54C77620A0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4" name="form1:dtCompetencias:1:imgDelete" descr="Consultar Detalle Competencia">
          <a:hlinkClick xmlns:r="http://schemas.openxmlformats.org/officeDocument/2006/relationships" r:id=""/>
          <a:extLst>
            <a:ext uri="{FF2B5EF4-FFF2-40B4-BE49-F238E27FC236}">
              <a16:creationId xmlns:a16="http://schemas.microsoft.com/office/drawing/2014/main" id="{D7C81052-2AA7-43EF-846D-1DE0EF97C2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5" name="form1:dtCompetencias:2:imgDelete" descr="Consultar Detalle Competencia">
          <a:hlinkClick xmlns:r="http://schemas.openxmlformats.org/officeDocument/2006/relationships" r:id=""/>
          <a:extLst>
            <a:ext uri="{FF2B5EF4-FFF2-40B4-BE49-F238E27FC236}">
              <a16:creationId xmlns:a16="http://schemas.microsoft.com/office/drawing/2014/main" id="{2A3F5564-00A3-46B3-837E-282093EEFA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6" name="form1:dtCompetencias:3:imgDelete" descr="Consultar Detalle Competencia">
          <a:hlinkClick xmlns:r="http://schemas.openxmlformats.org/officeDocument/2006/relationships" r:id=""/>
          <a:extLst>
            <a:ext uri="{FF2B5EF4-FFF2-40B4-BE49-F238E27FC236}">
              <a16:creationId xmlns:a16="http://schemas.microsoft.com/office/drawing/2014/main" id="{02462CBC-106E-4627-B4EE-790882D914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7" name="form1:dtCompetencias:4:imgDelete" descr="Consultar Detalle Competencia">
          <a:hlinkClick xmlns:r="http://schemas.openxmlformats.org/officeDocument/2006/relationships" r:id=""/>
          <a:extLst>
            <a:ext uri="{FF2B5EF4-FFF2-40B4-BE49-F238E27FC236}">
              <a16:creationId xmlns:a16="http://schemas.microsoft.com/office/drawing/2014/main" id="{C73D88DA-E19F-4774-9908-9254E10356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8" name="form1:dtCompetencias:5:imgDelete" descr="Consultar Detalle Competencia">
          <a:hlinkClick xmlns:r="http://schemas.openxmlformats.org/officeDocument/2006/relationships" r:id=""/>
          <a:extLst>
            <a:ext uri="{FF2B5EF4-FFF2-40B4-BE49-F238E27FC236}">
              <a16:creationId xmlns:a16="http://schemas.microsoft.com/office/drawing/2014/main" id="{40B3C663-89E3-4BBA-9264-5F1013CF07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19" name="form1:dtCompetencias:6:imgDelete" descr="Consultar Detalle Competencia">
          <a:hlinkClick xmlns:r="http://schemas.openxmlformats.org/officeDocument/2006/relationships" r:id=""/>
          <a:extLst>
            <a:ext uri="{FF2B5EF4-FFF2-40B4-BE49-F238E27FC236}">
              <a16:creationId xmlns:a16="http://schemas.microsoft.com/office/drawing/2014/main" id="{FF99B5EF-6640-45B5-9AAB-CB70526559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20</xdr:row>
      <xdr:rowOff>171450</xdr:rowOff>
    </xdr:to>
    <xdr:pic>
      <xdr:nvPicPr>
        <xdr:cNvPr id="120" name="form1:dtCompetencias:7:imgSearch" descr="Consultar Resultados Aprendizaje">
          <a:hlinkClick xmlns:r="http://schemas.openxmlformats.org/officeDocument/2006/relationships" r:id=""/>
          <a:extLst>
            <a:ext uri="{FF2B5EF4-FFF2-40B4-BE49-F238E27FC236}">
              <a16:creationId xmlns:a16="http://schemas.microsoft.com/office/drawing/2014/main" id="{6C50D306-0BA1-4046-84D9-A729AAECF10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1" name="form1:dtCompetencias:0:imgDelete" descr="Consultar Detalle Competencia">
          <a:hlinkClick xmlns:r="http://schemas.openxmlformats.org/officeDocument/2006/relationships" r:id=""/>
          <a:extLst>
            <a:ext uri="{FF2B5EF4-FFF2-40B4-BE49-F238E27FC236}">
              <a16:creationId xmlns:a16="http://schemas.microsoft.com/office/drawing/2014/main" id="{66D5BD08-C1F7-478B-9846-34EDABE0BA3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2" name="form1:dtCompetencias:1:imgDelete" descr="Consultar Detalle Competencia">
          <a:hlinkClick xmlns:r="http://schemas.openxmlformats.org/officeDocument/2006/relationships" r:id=""/>
          <a:extLst>
            <a:ext uri="{FF2B5EF4-FFF2-40B4-BE49-F238E27FC236}">
              <a16:creationId xmlns:a16="http://schemas.microsoft.com/office/drawing/2014/main" id="{B04F070E-C81F-4581-8B69-E1A4122B87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3" name="form1:dtCompetencias:2:imgDelete" descr="Consultar Detalle Competencia">
          <a:hlinkClick xmlns:r="http://schemas.openxmlformats.org/officeDocument/2006/relationships" r:id=""/>
          <a:extLst>
            <a:ext uri="{FF2B5EF4-FFF2-40B4-BE49-F238E27FC236}">
              <a16:creationId xmlns:a16="http://schemas.microsoft.com/office/drawing/2014/main" id="{C63B844A-3DC3-41F6-8CC4-5F786FFDF4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4" name="form1:dtCompetencias:3:imgDelete" descr="Consultar Detalle Competencia">
          <a:hlinkClick xmlns:r="http://schemas.openxmlformats.org/officeDocument/2006/relationships" r:id=""/>
          <a:extLst>
            <a:ext uri="{FF2B5EF4-FFF2-40B4-BE49-F238E27FC236}">
              <a16:creationId xmlns:a16="http://schemas.microsoft.com/office/drawing/2014/main" id="{5A5F3CE0-078E-4D01-BD30-4DDD56EAF4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5" name="form1:dtCompetencias:4:imgDelete" descr="Consultar Detalle Competencia">
          <a:hlinkClick xmlns:r="http://schemas.openxmlformats.org/officeDocument/2006/relationships" r:id=""/>
          <a:extLst>
            <a:ext uri="{FF2B5EF4-FFF2-40B4-BE49-F238E27FC236}">
              <a16:creationId xmlns:a16="http://schemas.microsoft.com/office/drawing/2014/main" id="{5E97B4A2-F1B5-4EC5-95A7-12C2B190F7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6" name="form1:dtCompetencias:5:imgDelete" descr="Consultar Detalle Competencia">
          <a:hlinkClick xmlns:r="http://schemas.openxmlformats.org/officeDocument/2006/relationships" r:id=""/>
          <a:extLst>
            <a:ext uri="{FF2B5EF4-FFF2-40B4-BE49-F238E27FC236}">
              <a16:creationId xmlns:a16="http://schemas.microsoft.com/office/drawing/2014/main" id="{6521F951-2BCE-4A1F-8F9D-9F3A2017B9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7" name="form1:dtCompetencias:6:imgDelete" descr="Consultar Detalle Competencia">
          <a:hlinkClick xmlns:r="http://schemas.openxmlformats.org/officeDocument/2006/relationships" r:id=""/>
          <a:extLst>
            <a:ext uri="{FF2B5EF4-FFF2-40B4-BE49-F238E27FC236}">
              <a16:creationId xmlns:a16="http://schemas.microsoft.com/office/drawing/2014/main" id="{0BA1CCA5-B699-4869-83C3-2C16E0C27F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8" name="form1:dtCompetencias:7:imgDelete" descr="Consultar Detalle Competencia">
          <a:hlinkClick xmlns:r="http://schemas.openxmlformats.org/officeDocument/2006/relationships" r:id=""/>
          <a:extLst>
            <a:ext uri="{FF2B5EF4-FFF2-40B4-BE49-F238E27FC236}">
              <a16:creationId xmlns:a16="http://schemas.microsoft.com/office/drawing/2014/main" id="{F59DD4D7-D14D-4476-B7E7-28D6AB4EB0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29" name="form1:dtCompetencias:0:imgDelete" descr="Consultar Detalle Competencia">
          <a:hlinkClick xmlns:r="http://schemas.openxmlformats.org/officeDocument/2006/relationships" r:id=""/>
          <a:extLst>
            <a:ext uri="{FF2B5EF4-FFF2-40B4-BE49-F238E27FC236}">
              <a16:creationId xmlns:a16="http://schemas.microsoft.com/office/drawing/2014/main" id="{09347BBD-C116-4284-A60D-E60EA8F480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0" name="form1:dtCompetencias:1:imgDelete" descr="Consultar Detalle Competencia">
          <a:hlinkClick xmlns:r="http://schemas.openxmlformats.org/officeDocument/2006/relationships" r:id=""/>
          <a:extLst>
            <a:ext uri="{FF2B5EF4-FFF2-40B4-BE49-F238E27FC236}">
              <a16:creationId xmlns:a16="http://schemas.microsoft.com/office/drawing/2014/main" id="{A98E4B50-A77C-4D7B-A5A1-A41DF604C5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1" name="form1:dtCompetencias:2:imgDelete" descr="Consultar Detalle Competencia">
          <a:hlinkClick xmlns:r="http://schemas.openxmlformats.org/officeDocument/2006/relationships" r:id=""/>
          <a:extLst>
            <a:ext uri="{FF2B5EF4-FFF2-40B4-BE49-F238E27FC236}">
              <a16:creationId xmlns:a16="http://schemas.microsoft.com/office/drawing/2014/main" id="{147F9025-4204-495C-998F-021A8C7ED0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2" name="form1:dtCompetencias:3:imgDelete" descr="Consultar Detalle Competencia">
          <a:hlinkClick xmlns:r="http://schemas.openxmlformats.org/officeDocument/2006/relationships" r:id=""/>
          <a:extLst>
            <a:ext uri="{FF2B5EF4-FFF2-40B4-BE49-F238E27FC236}">
              <a16:creationId xmlns:a16="http://schemas.microsoft.com/office/drawing/2014/main" id="{94C68723-C977-4717-992C-9AD448613A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20</xdr:row>
      <xdr:rowOff>171450</xdr:rowOff>
    </xdr:to>
    <xdr:pic>
      <xdr:nvPicPr>
        <xdr:cNvPr id="133" name="form1:dtCompetencias:4:imgSearch" descr="Consultar Resultados Aprendizaje">
          <a:hlinkClick xmlns:r="http://schemas.openxmlformats.org/officeDocument/2006/relationships" r:id=""/>
          <a:extLst>
            <a:ext uri="{FF2B5EF4-FFF2-40B4-BE49-F238E27FC236}">
              <a16:creationId xmlns:a16="http://schemas.microsoft.com/office/drawing/2014/main" id="{05835B6A-678B-4BCB-9B71-B99D96581A4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4" name="form1:dtCompetencias:0:imgDelete" descr="Consultar Detalle Competencia">
          <a:hlinkClick xmlns:r="http://schemas.openxmlformats.org/officeDocument/2006/relationships" r:id=""/>
          <a:extLst>
            <a:ext uri="{FF2B5EF4-FFF2-40B4-BE49-F238E27FC236}">
              <a16:creationId xmlns:a16="http://schemas.microsoft.com/office/drawing/2014/main" id="{56F9F4BD-29AE-470B-8749-B85F090FE8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5" name="form1:dtCompetencias:1:imgDelete" descr="Consultar Detalle Competencia">
          <a:hlinkClick xmlns:r="http://schemas.openxmlformats.org/officeDocument/2006/relationships" r:id=""/>
          <a:extLst>
            <a:ext uri="{FF2B5EF4-FFF2-40B4-BE49-F238E27FC236}">
              <a16:creationId xmlns:a16="http://schemas.microsoft.com/office/drawing/2014/main" id="{2015A054-756E-4924-B7E8-41D5445ED8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6" name="form1:dtCompetencias:2:imgDelete" descr="Consultar Detalle Competencia">
          <a:hlinkClick xmlns:r="http://schemas.openxmlformats.org/officeDocument/2006/relationships" r:id=""/>
          <a:extLst>
            <a:ext uri="{FF2B5EF4-FFF2-40B4-BE49-F238E27FC236}">
              <a16:creationId xmlns:a16="http://schemas.microsoft.com/office/drawing/2014/main" id="{F444CC1F-A843-45A9-80C1-8A89CAA1AB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7" name="form1:dtCompetencias:3:imgDelete" descr="Consultar Detalle Competencia">
          <a:hlinkClick xmlns:r="http://schemas.openxmlformats.org/officeDocument/2006/relationships" r:id=""/>
          <a:extLst>
            <a:ext uri="{FF2B5EF4-FFF2-40B4-BE49-F238E27FC236}">
              <a16:creationId xmlns:a16="http://schemas.microsoft.com/office/drawing/2014/main" id="{7DB7831D-8E26-4C2E-924B-ACE88EE9F9F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8" name="form1:dtCompetencias:4:imgDelete" descr="Consultar Detalle Competencia">
          <a:hlinkClick xmlns:r="http://schemas.openxmlformats.org/officeDocument/2006/relationships" r:id=""/>
          <a:extLst>
            <a:ext uri="{FF2B5EF4-FFF2-40B4-BE49-F238E27FC236}">
              <a16:creationId xmlns:a16="http://schemas.microsoft.com/office/drawing/2014/main" id="{11240D5C-CB3A-40CC-88A7-B3D9FDAF70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39" name="form1:dtCompetencias:5:imgDelete" descr="Consultar Detalle Competencia">
          <a:hlinkClick xmlns:r="http://schemas.openxmlformats.org/officeDocument/2006/relationships" r:id=""/>
          <a:extLst>
            <a:ext uri="{FF2B5EF4-FFF2-40B4-BE49-F238E27FC236}">
              <a16:creationId xmlns:a16="http://schemas.microsoft.com/office/drawing/2014/main" id="{C8D44734-6FFF-4848-8A3B-3854C85C62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0" name="form1:dtCompetencias:6:imgDelete" descr="Consultar Detalle Competencia">
          <a:hlinkClick xmlns:r="http://schemas.openxmlformats.org/officeDocument/2006/relationships" r:id=""/>
          <a:extLst>
            <a:ext uri="{FF2B5EF4-FFF2-40B4-BE49-F238E27FC236}">
              <a16:creationId xmlns:a16="http://schemas.microsoft.com/office/drawing/2014/main" id="{37F0A44A-1F32-41F9-AC86-B51B893A5A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1" name="form1:dtCompetencias:7:imgDelete" descr="Consultar Detalle Competencia">
          <a:hlinkClick xmlns:r="http://schemas.openxmlformats.org/officeDocument/2006/relationships" r:id=""/>
          <a:extLst>
            <a:ext uri="{FF2B5EF4-FFF2-40B4-BE49-F238E27FC236}">
              <a16:creationId xmlns:a16="http://schemas.microsoft.com/office/drawing/2014/main" id="{0C0ED522-4CCA-4332-BC82-55E7497192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2" name="form1:dtCompetencias:8:imgDelete" descr="Consultar Detalle Competencia">
          <a:hlinkClick xmlns:r="http://schemas.openxmlformats.org/officeDocument/2006/relationships" r:id=""/>
          <a:extLst>
            <a:ext uri="{FF2B5EF4-FFF2-40B4-BE49-F238E27FC236}">
              <a16:creationId xmlns:a16="http://schemas.microsoft.com/office/drawing/2014/main" id="{07802CE9-72C4-4AE5-B65C-DC24EF5EE2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3" name="form1:dtCompetencias:0:imgDelete" descr="Consultar Detalle Competencia">
          <a:hlinkClick xmlns:r="http://schemas.openxmlformats.org/officeDocument/2006/relationships" r:id=""/>
          <a:extLst>
            <a:ext uri="{FF2B5EF4-FFF2-40B4-BE49-F238E27FC236}">
              <a16:creationId xmlns:a16="http://schemas.microsoft.com/office/drawing/2014/main" id="{C25F7C6A-DDE8-4308-837D-78B63D2E86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4" name="form1:dtCompetencias:1:imgDelete" descr="Consultar Detalle Competencia">
          <a:hlinkClick xmlns:r="http://schemas.openxmlformats.org/officeDocument/2006/relationships" r:id=""/>
          <a:extLst>
            <a:ext uri="{FF2B5EF4-FFF2-40B4-BE49-F238E27FC236}">
              <a16:creationId xmlns:a16="http://schemas.microsoft.com/office/drawing/2014/main" id="{65B1309E-20E1-48A6-A5DF-570033B7CE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5" name="form1:dtCompetencias:2:imgDelete" descr="Consultar Detalle Competencia">
          <a:hlinkClick xmlns:r="http://schemas.openxmlformats.org/officeDocument/2006/relationships" r:id=""/>
          <a:extLst>
            <a:ext uri="{FF2B5EF4-FFF2-40B4-BE49-F238E27FC236}">
              <a16:creationId xmlns:a16="http://schemas.microsoft.com/office/drawing/2014/main" id="{A3667CE9-0A32-43FF-B5D8-782C05BBA1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6" name="form1:dtCompetencias:3:imgDelete" descr="Consultar Detalle Competencia">
          <a:hlinkClick xmlns:r="http://schemas.openxmlformats.org/officeDocument/2006/relationships" r:id=""/>
          <a:extLst>
            <a:ext uri="{FF2B5EF4-FFF2-40B4-BE49-F238E27FC236}">
              <a16:creationId xmlns:a16="http://schemas.microsoft.com/office/drawing/2014/main" id="{E4B07009-2435-4728-9A58-5F8F52390D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7" name="form1:dtCompetencias:4:imgDelete" descr="Consultar Detalle Competencia">
          <a:hlinkClick xmlns:r="http://schemas.openxmlformats.org/officeDocument/2006/relationships" r:id=""/>
          <a:extLst>
            <a:ext uri="{FF2B5EF4-FFF2-40B4-BE49-F238E27FC236}">
              <a16:creationId xmlns:a16="http://schemas.microsoft.com/office/drawing/2014/main" id="{DBFBACDC-810F-4684-8EE0-DFF1348751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8" name="form1:dtCompetencias:5:imgDelete" descr="Consultar Detalle Competencia">
          <a:hlinkClick xmlns:r="http://schemas.openxmlformats.org/officeDocument/2006/relationships" r:id=""/>
          <a:extLst>
            <a:ext uri="{FF2B5EF4-FFF2-40B4-BE49-F238E27FC236}">
              <a16:creationId xmlns:a16="http://schemas.microsoft.com/office/drawing/2014/main" id="{FF0EF135-04D1-4693-8037-4571561301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49" name="form1:dtCompetencias:6:imgDelete" descr="Consultar Detalle Competencia">
          <a:hlinkClick xmlns:r="http://schemas.openxmlformats.org/officeDocument/2006/relationships" r:id=""/>
          <a:extLst>
            <a:ext uri="{FF2B5EF4-FFF2-40B4-BE49-F238E27FC236}">
              <a16:creationId xmlns:a16="http://schemas.microsoft.com/office/drawing/2014/main" id="{A7F8E456-9F9F-40F3-AEB3-825480BACC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0" name="form1:dtCompetencias:7:imgDelete" descr="Consultar Detalle Competencia">
          <a:hlinkClick xmlns:r="http://schemas.openxmlformats.org/officeDocument/2006/relationships" r:id=""/>
          <a:extLst>
            <a:ext uri="{FF2B5EF4-FFF2-40B4-BE49-F238E27FC236}">
              <a16:creationId xmlns:a16="http://schemas.microsoft.com/office/drawing/2014/main" id="{EF7CE626-124B-4EA0-AE73-CE830AA1FF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1" name="form1:dtCompetencias:8:imgDelete" descr="Consultar Detalle Competencia">
          <a:hlinkClick xmlns:r="http://schemas.openxmlformats.org/officeDocument/2006/relationships" r:id=""/>
          <a:extLst>
            <a:ext uri="{FF2B5EF4-FFF2-40B4-BE49-F238E27FC236}">
              <a16:creationId xmlns:a16="http://schemas.microsoft.com/office/drawing/2014/main" id="{A0D204CD-9948-4267-8F4E-401F41EA36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2" name="form1:dtCompetencias:10:imgDelete" descr="Consultar Detalle Competencia">
          <a:hlinkClick xmlns:r="http://schemas.openxmlformats.org/officeDocument/2006/relationships" r:id=""/>
          <a:extLst>
            <a:ext uri="{FF2B5EF4-FFF2-40B4-BE49-F238E27FC236}">
              <a16:creationId xmlns:a16="http://schemas.microsoft.com/office/drawing/2014/main" id="{AD0F8BFF-0E4D-4FE8-BFCF-C11F740A4C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3" name="form1:dtCompetencias:11:imgDelete" descr="Consultar Detalle Competencia">
          <a:hlinkClick xmlns:r="http://schemas.openxmlformats.org/officeDocument/2006/relationships" r:id=""/>
          <a:extLst>
            <a:ext uri="{FF2B5EF4-FFF2-40B4-BE49-F238E27FC236}">
              <a16:creationId xmlns:a16="http://schemas.microsoft.com/office/drawing/2014/main" id="{4BA375D2-078C-416E-ACB4-33940EECC5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20</xdr:row>
      <xdr:rowOff>171450</xdr:rowOff>
    </xdr:to>
    <xdr:pic>
      <xdr:nvPicPr>
        <xdr:cNvPr id="154" name="form1:dtCompetencias:12:imgSearch" descr="Consultar Resultados Aprendizaje">
          <a:hlinkClick xmlns:r="http://schemas.openxmlformats.org/officeDocument/2006/relationships" r:id=""/>
          <a:extLst>
            <a:ext uri="{FF2B5EF4-FFF2-40B4-BE49-F238E27FC236}">
              <a16:creationId xmlns:a16="http://schemas.microsoft.com/office/drawing/2014/main" id="{8EE56555-B24A-4A28-A2FE-0C796B243D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5" name="form1:dtCompetencias:0:imgDelete" descr="Consultar Detalle Competencia">
          <a:hlinkClick xmlns:r="http://schemas.openxmlformats.org/officeDocument/2006/relationships" r:id=""/>
          <a:extLst>
            <a:ext uri="{FF2B5EF4-FFF2-40B4-BE49-F238E27FC236}">
              <a16:creationId xmlns:a16="http://schemas.microsoft.com/office/drawing/2014/main" id="{A93F1045-3305-42AA-B045-0898ED1ED1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6" name="form1:dtCompetencias:1:imgDelete" descr="Consultar Detalle Competencia">
          <a:hlinkClick xmlns:r="http://schemas.openxmlformats.org/officeDocument/2006/relationships" r:id=""/>
          <a:extLst>
            <a:ext uri="{FF2B5EF4-FFF2-40B4-BE49-F238E27FC236}">
              <a16:creationId xmlns:a16="http://schemas.microsoft.com/office/drawing/2014/main" id="{FD2F35E9-8513-43D7-AE2F-09B2CF109F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7" name="form1:dtCompetencias:2:imgDelete" descr="Consultar Detalle Competencia">
          <a:hlinkClick xmlns:r="http://schemas.openxmlformats.org/officeDocument/2006/relationships" r:id=""/>
          <a:extLst>
            <a:ext uri="{FF2B5EF4-FFF2-40B4-BE49-F238E27FC236}">
              <a16:creationId xmlns:a16="http://schemas.microsoft.com/office/drawing/2014/main" id="{B5D74203-3500-4655-81D9-6E17C48B9D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8" name="form1:dtCompetencias:0:imgDelete" descr="Consultar Detalle Competencia">
          <a:hlinkClick xmlns:r="http://schemas.openxmlformats.org/officeDocument/2006/relationships" r:id=""/>
          <a:extLst>
            <a:ext uri="{FF2B5EF4-FFF2-40B4-BE49-F238E27FC236}">
              <a16:creationId xmlns:a16="http://schemas.microsoft.com/office/drawing/2014/main" id="{68088ED5-7D8C-442C-A277-A5B0D53C4C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59" name="form1:dtCompetencias:1:imgDelete" descr="Consultar Detalle Competencia">
          <a:hlinkClick xmlns:r="http://schemas.openxmlformats.org/officeDocument/2006/relationships" r:id=""/>
          <a:extLst>
            <a:ext uri="{FF2B5EF4-FFF2-40B4-BE49-F238E27FC236}">
              <a16:creationId xmlns:a16="http://schemas.microsoft.com/office/drawing/2014/main" id="{F6A515E2-0F23-47BC-B91B-1E75C5D1DB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0" name="form1:dtCompetencias:2:imgDelete" descr="Consultar Detalle Competencia">
          <a:hlinkClick xmlns:r="http://schemas.openxmlformats.org/officeDocument/2006/relationships" r:id=""/>
          <a:extLst>
            <a:ext uri="{FF2B5EF4-FFF2-40B4-BE49-F238E27FC236}">
              <a16:creationId xmlns:a16="http://schemas.microsoft.com/office/drawing/2014/main" id="{E4CDF005-381C-4D1E-A2A0-412EF868EF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1" name="form1:dtCompetencias:3:imgDelete" descr="Consultar Detalle Competencia">
          <a:hlinkClick xmlns:r="http://schemas.openxmlformats.org/officeDocument/2006/relationships" r:id=""/>
          <a:extLst>
            <a:ext uri="{FF2B5EF4-FFF2-40B4-BE49-F238E27FC236}">
              <a16:creationId xmlns:a16="http://schemas.microsoft.com/office/drawing/2014/main" id="{6468FEEF-8A59-4462-808A-A9FC7568D4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2" name="form1:dtCompetencias:4:imgDelete" descr="Consultar Detalle Competencia">
          <a:hlinkClick xmlns:r="http://schemas.openxmlformats.org/officeDocument/2006/relationships" r:id=""/>
          <a:extLst>
            <a:ext uri="{FF2B5EF4-FFF2-40B4-BE49-F238E27FC236}">
              <a16:creationId xmlns:a16="http://schemas.microsoft.com/office/drawing/2014/main" id="{C2EDA85C-159C-4604-8BB3-001D20DAA7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3" name="form1:dtCompetencias:5:imgDelete" descr="Consultar Detalle Competencia">
          <a:hlinkClick xmlns:r="http://schemas.openxmlformats.org/officeDocument/2006/relationships" r:id=""/>
          <a:extLst>
            <a:ext uri="{FF2B5EF4-FFF2-40B4-BE49-F238E27FC236}">
              <a16:creationId xmlns:a16="http://schemas.microsoft.com/office/drawing/2014/main" id="{586C0545-B9FE-4EA5-B89A-0F1918BA32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4" name="form1:dtCompetencias:0:imgDelete" descr="Consultar Detalle Competencia">
          <a:hlinkClick xmlns:r="http://schemas.openxmlformats.org/officeDocument/2006/relationships" r:id=""/>
          <a:extLst>
            <a:ext uri="{FF2B5EF4-FFF2-40B4-BE49-F238E27FC236}">
              <a16:creationId xmlns:a16="http://schemas.microsoft.com/office/drawing/2014/main" id="{C9D2D6AB-512F-4076-B1E4-6DF7BA6536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5" name="form1:dtCompetencias:1:imgDelete" descr="Consultar Detalle Competencia">
          <a:hlinkClick xmlns:r="http://schemas.openxmlformats.org/officeDocument/2006/relationships" r:id=""/>
          <a:extLst>
            <a:ext uri="{FF2B5EF4-FFF2-40B4-BE49-F238E27FC236}">
              <a16:creationId xmlns:a16="http://schemas.microsoft.com/office/drawing/2014/main" id="{6AAC1B95-4FF8-41A0-94BB-C0F93D93A1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6" name="form1:dtCompetencias:2:imgDelete" descr="Consultar Detalle Competencia">
          <a:hlinkClick xmlns:r="http://schemas.openxmlformats.org/officeDocument/2006/relationships" r:id=""/>
          <a:extLst>
            <a:ext uri="{FF2B5EF4-FFF2-40B4-BE49-F238E27FC236}">
              <a16:creationId xmlns:a16="http://schemas.microsoft.com/office/drawing/2014/main" id="{77565B54-7D59-4CA0-A666-C5F2E8235D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7" name="form1:dtCompetencias:3:imgDelete" descr="Consultar Detalle Competencia">
          <a:hlinkClick xmlns:r="http://schemas.openxmlformats.org/officeDocument/2006/relationships" r:id=""/>
          <a:extLst>
            <a:ext uri="{FF2B5EF4-FFF2-40B4-BE49-F238E27FC236}">
              <a16:creationId xmlns:a16="http://schemas.microsoft.com/office/drawing/2014/main" id="{FCE7544B-8E0E-4FBE-96F4-5D13CC164C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8" name="form1:dtCompetencias:0:imgDelete" descr="Consultar Detalle Competencia">
          <a:hlinkClick xmlns:r="http://schemas.openxmlformats.org/officeDocument/2006/relationships" r:id=""/>
          <a:extLst>
            <a:ext uri="{FF2B5EF4-FFF2-40B4-BE49-F238E27FC236}">
              <a16:creationId xmlns:a16="http://schemas.microsoft.com/office/drawing/2014/main" id="{D2C9CA41-40BE-4CD8-A183-373BF280F6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69" name="form1:dtCompetencias:1:imgDelete" descr="Consultar Detalle Competencia">
          <a:hlinkClick xmlns:r="http://schemas.openxmlformats.org/officeDocument/2006/relationships" r:id=""/>
          <a:extLst>
            <a:ext uri="{FF2B5EF4-FFF2-40B4-BE49-F238E27FC236}">
              <a16:creationId xmlns:a16="http://schemas.microsoft.com/office/drawing/2014/main" id="{501CD2CF-25D0-410C-87F7-1DC9423F10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0" name="form1:dtCompetencias:2:imgDelete" descr="Consultar Detalle Competencia">
          <a:hlinkClick xmlns:r="http://schemas.openxmlformats.org/officeDocument/2006/relationships" r:id=""/>
          <a:extLst>
            <a:ext uri="{FF2B5EF4-FFF2-40B4-BE49-F238E27FC236}">
              <a16:creationId xmlns:a16="http://schemas.microsoft.com/office/drawing/2014/main" id="{E244B606-A77B-4C7A-8B1C-410F63DC56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1" name="form1:dtCompetencias:3:imgDelete" descr="Consultar Detalle Competencia">
          <a:hlinkClick xmlns:r="http://schemas.openxmlformats.org/officeDocument/2006/relationships" r:id=""/>
          <a:extLst>
            <a:ext uri="{FF2B5EF4-FFF2-40B4-BE49-F238E27FC236}">
              <a16:creationId xmlns:a16="http://schemas.microsoft.com/office/drawing/2014/main" id="{D691FD3C-5CD8-4C32-9B1D-4F990911D0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2" name="form1:dtCompetencias:4:imgDelete" descr="Consultar Detalle Competencia">
          <a:hlinkClick xmlns:r="http://schemas.openxmlformats.org/officeDocument/2006/relationships" r:id=""/>
          <a:extLst>
            <a:ext uri="{FF2B5EF4-FFF2-40B4-BE49-F238E27FC236}">
              <a16:creationId xmlns:a16="http://schemas.microsoft.com/office/drawing/2014/main" id="{E836FC3E-DF58-4A2A-B3B4-93541DCA1F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3" name="form1:dtCompetencias:5:imgDelete" descr="Consultar Detalle Competencia">
          <a:hlinkClick xmlns:r="http://schemas.openxmlformats.org/officeDocument/2006/relationships" r:id=""/>
          <a:extLst>
            <a:ext uri="{FF2B5EF4-FFF2-40B4-BE49-F238E27FC236}">
              <a16:creationId xmlns:a16="http://schemas.microsoft.com/office/drawing/2014/main" id="{7954B1CB-9470-46C1-A53C-D46899F788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4" name="form1:dtCompetencias:6:imgDelete" descr="Consultar Detalle Competencia">
          <a:hlinkClick xmlns:r="http://schemas.openxmlformats.org/officeDocument/2006/relationships" r:id=""/>
          <a:extLst>
            <a:ext uri="{FF2B5EF4-FFF2-40B4-BE49-F238E27FC236}">
              <a16:creationId xmlns:a16="http://schemas.microsoft.com/office/drawing/2014/main" id="{27CE21E4-B691-4A98-BBFD-503502CB11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175" name="form1:dtCompetencias:7:imgSearch" descr="Consultar Resultados Aprendizaje">
          <a:hlinkClick xmlns:r="http://schemas.openxmlformats.org/officeDocument/2006/relationships" r:id=""/>
          <a:extLst>
            <a:ext uri="{FF2B5EF4-FFF2-40B4-BE49-F238E27FC236}">
              <a16:creationId xmlns:a16="http://schemas.microsoft.com/office/drawing/2014/main" id="{88AE81FF-CA17-4D9D-A199-EFB5A5D2D5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6" name="form1:dtCompetencias:0:imgDelete" descr="Consultar Detalle Competencia">
          <a:hlinkClick xmlns:r="http://schemas.openxmlformats.org/officeDocument/2006/relationships" r:id=""/>
          <a:extLst>
            <a:ext uri="{FF2B5EF4-FFF2-40B4-BE49-F238E27FC236}">
              <a16:creationId xmlns:a16="http://schemas.microsoft.com/office/drawing/2014/main" id="{92CD5972-44EE-4888-921F-5A9EBC169D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7" name="form1:dtCompetencias:1:imgDelete" descr="Consultar Detalle Competencia">
          <a:hlinkClick xmlns:r="http://schemas.openxmlformats.org/officeDocument/2006/relationships" r:id=""/>
          <a:extLst>
            <a:ext uri="{FF2B5EF4-FFF2-40B4-BE49-F238E27FC236}">
              <a16:creationId xmlns:a16="http://schemas.microsoft.com/office/drawing/2014/main" id="{9AFB2CE3-BF56-48BD-B93D-0358973D70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8" name="form1:dtCompetencias:2:imgDelete" descr="Consultar Detalle Competencia">
          <a:hlinkClick xmlns:r="http://schemas.openxmlformats.org/officeDocument/2006/relationships" r:id=""/>
          <a:extLst>
            <a:ext uri="{FF2B5EF4-FFF2-40B4-BE49-F238E27FC236}">
              <a16:creationId xmlns:a16="http://schemas.microsoft.com/office/drawing/2014/main" id="{A98C3276-AFC4-43F1-83CD-90303213B7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79" name="form1:dtCompetencias:3:imgDelete" descr="Consultar Detalle Competencia">
          <a:hlinkClick xmlns:r="http://schemas.openxmlformats.org/officeDocument/2006/relationships" r:id=""/>
          <a:extLst>
            <a:ext uri="{FF2B5EF4-FFF2-40B4-BE49-F238E27FC236}">
              <a16:creationId xmlns:a16="http://schemas.microsoft.com/office/drawing/2014/main" id="{9B9019BF-CE1D-4F99-802B-75F3EDC1B7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0" name="form1:dtCompetencias:4:imgDelete" descr="Consultar Detalle Competencia">
          <a:hlinkClick xmlns:r="http://schemas.openxmlformats.org/officeDocument/2006/relationships" r:id=""/>
          <a:extLst>
            <a:ext uri="{FF2B5EF4-FFF2-40B4-BE49-F238E27FC236}">
              <a16:creationId xmlns:a16="http://schemas.microsoft.com/office/drawing/2014/main" id="{335D1858-54C1-4009-871D-9104540857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1" name="form1:dtCompetencias:5:imgDelete" descr="Consultar Detalle Competencia">
          <a:hlinkClick xmlns:r="http://schemas.openxmlformats.org/officeDocument/2006/relationships" r:id=""/>
          <a:extLst>
            <a:ext uri="{FF2B5EF4-FFF2-40B4-BE49-F238E27FC236}">
              <a16:creationId xmlns:a16="http://schemas.microsoft.com/office/drawing/2014/main" id="{16D64DEA-2650-463F-AD0B-C8FB5F65EB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2" name="form1:dtCompetencias:6:imgDelete" descr="Consultar Detalle Competencia">
          <a:hlinkClick xmlns:r="http://schemas.openxmlformats.org/officeDocument/2006/relationships" r:id=""/>
          <a:extLst>
            <a:ext uri="{FF2B5EF4-FFF2-40B4-BE49-F238E27FC236}">
              <a16:creationId xmlns:a16="http://schemas.microsoft.com/office/drawing/2014/main" id="{AF506651-A51B-44FF-B5AA-15D7CB79875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3" name="form1:dtCompetencias:7:imgDelete" descr="Consultar Detalle Competencia">
          <a:hlinkClick xmlns:r="http://schemas.openxmlformats.org/officeDocument/2006/relationships" r:id=""/>
          <a:extLst>
            <a:ext uri="{FF2B5EF4-FFF2-40B4-BE49-F238E27FC236}">
              <a16:creationId xmlns:a16="http://schemas.microsoft.com/office/drawing/2014/main" id="{D7168A2A-AA3E-407D-A6C5-9744C2A2EEF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4" name="form1:dtCompetencias:0:imgDelete" descr="Consultar Detalle Competencia">
          <a:hlinkClick xmlns:r="http://schemas.openxmlformats.org/officeDocument/2006/relationships" r:id=""/>
          <a:extLst>
            <a:ext uri="{FF2B5EF4-FFF2-40B4-BE49-F238E27FC236}">
              <a16:creationId xmlns:a16="http://schemas.microsoft.com/office/drawing/2014/main" id="{6A181116-E2BD-4477-B49A-3FBFFB9D0E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5" name="form1:dtCompetencias:1:imgDelete" descr="Consultar Detalle Competencia">
          <a:hlinkClick xmlns:r="http://schemas.openxmlformats.org/officeDocument/2006/relationships" r:id=""/>
          <a:extLst>
            <a:ext uri="{FF2B5EF4-FFF2-40B4-BE49-F238E27FC236}">
              <a16:creationId xmlns:a16="http://schemas.microsoft.com/office/drawing/2014/main" id="{E9D5938C-88F5-4B10-9BA8-EFF79687E6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6" name="form1:dtCompetencias:2:imgDelete" descr="Consultar Detalle Competencia">
          <a:hlinkClick xmlns:r="http://schemas.openxmlformats.org/officeDocument/2006/relationships" r:id=""/>
          <a:extLst>
            <a:ext uri="{FF2B5EF4-FFF2-40B4-BE49-F238E27FC236}">
              <a16:creationId xmlns:a16="http://schemas.microsoft.com/office/drawing/2014/main" id="{5C14D476-A841-4A56-AF70-11C2181016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7" name="form1:dtCompetencias:3:imgDelete" descr="Consultar Detalle Competencia">
          <a:hlinkClick xmlns:r="http://schemas.openxmlformats.org/officeDocument/2006/relationships" r:id=""/>
          <a:extLst>
            <a:ext uri="{FF2B5EF4-FFF2-40B4-BE49-F238E27FC236}">
              <a16:creationId xmlns:a16="http://schemas.microsoft.com/office/drawing/2014/main" id="{7584C79B-A74E-4412-980C-7D126382C2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188" name="form1:dtCompetencias:4:imgSearch" descr="Consultar Resultados Aprendizaje">
          <a:hlinkClick xmlns:r="http://schemas.openxmlformats.org/officeDocument/2006/relationships" r:id=""/>
          <a:extLst>
            <a:ext uri="{FF2B5EF4-FFF2-40B4-BE49-F238E27FC236}">
              <a16:creationId xmlns:a16="http://schemas.microsoft.com/office/drawing/2014/main" id="{F4ACD36F-5E53-415D-8A31-DDE75CCD07F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89" name="form1:dtCompetencias:0:imgDelete" descr="Consultar Detalle Competencia">
          <a:hlinkClick xmlns:r="http://schemas.openxmlformats.org/officeDocument/2006/relationships" r:id=""/>
          <a:extLst>
            <a:ext uri="{FF2B5EF4-FFF2-40B4-BE49-F238E27FC236}">
              <a16:creationId xmlns:a16="http://schemas.microsoft.com/office/drawing/2014/main" id="{2434A716-EF87-4A7B-B61F-C4962AAEFB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0" name="form1:dtCompetencias:1:imgDelete" descr="Consultar Detalle Competencia">
          <a:hlinkClick xmlns:r="http://schemas.openxmlformats.org/officeDocument/2006/relationships" r:id=""/>
          <a:extLst>
            <a:ext uri="{FF2B5EF4-FFF2-40B4-BE49-F238E27FC236}">
              <a16:creationId xmlns:a16="http://schemas.microsoft.com/office/drawing/2014/main" id="{C7FBD771-07CF-43F3-B7BA-3E4B39B4B3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1" name="form1:dtCompetencias:2:imgDelete" descr="Consultar Detalle Competencia">
          <a:hlinkClick xmlns:r="http://schemas.openxmlformats.org/officeDocument/2006/relationships" r:id=""/>
          <a:extLst>
            <a:ext uri="{FF2B5EF4-FFF2-40B4-BE49-F238E27FC236}">
              <a16:creationId xmlns:a16="http://schemas.microsoft.com/office/drawing/2014/main" id="{66A2FED9-0F01-4B45-B444-FE3D1B0EFD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2" name="form1:dtCompetencias:3:imgDelete" descr="Consultar Detalle Competencia">
          <a:hlinkClick xmlns:r="http://schemas.openxmlformats.org/officeDocument/2006/relationships" r:id=""/>
          <a:extLst>
            <a:ext uri="{FF2B5EF4-FFF2-40B4-BE49-F238E27FC236}">
              <a16:creationId xmlns:a16="http://schemas.microsoft.com/office/drawing/2014/main" id="{52DAEE59-B47F-404E-B9CA-5764EBF1A3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3" name="form1:dtCompetencias:4:imgDelete" descr="Consultar Detalle Competencia">
          <a:hlinkClick xmlns:r="http://schemas.openxmlformats.org/officeDocument/2006/relationships" r:id=""/>
          <a:extLst>
            <a:ext uri="{FF2B5EF4-FFF2-40B4-BE49-F238E27FC236}">
              <a16:creationId xmlns:a16="http://schemas.microsoft.com/office/drawing/2014/main" id="{446790BC-F31F-41CA-8169-3934E9ED58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4" name="form1:dtCompetencias:5:imgDelete" descr="Consultar Detalle Competencia">
          <a:hlinkClick xmlns:r="http://schemas.openxmlformats.org/officeDocument/2006/relationships" r:id=""/>
          <a:extLst>
            <a:ext uri="{FF2B5EF4-FFF2-40B4-BE49-F238E27FC236}">
              <a16:creationId xmlns:a16="http://schemas.microsoft.com/office/drawing/2014/main" id="{1AA192D1-8C6F-45EE-87D5-26C341E088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5" name="form1:dtCompetencias:6:imgDelete" descr="Consultar Detalle Competencia">
          <a:hlinkClick xmlns:r="http://schemas.openxmlformats.org/officeDocument/2006/relationships" r:id=""/>
          <a:extLst>
            <a:ext uri="{FF2B5EF4-FFF2-40B4-BE49-F238E27FC236}">
              <a16:creationId xmlns:a16="http://schemas.microsoft.com/office/drawing/2014/main" id="{24D3174B-A37C-4F8E-B978-F7E67AEF3B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6" name="form1:dtCompetencias:7:imgDelete" descr="Consultar Detalle Competencia">
          <a:hlinkClick xmlns:r="http://schemas.openxmlformats.org/officeDocument/2006/relationships" r:id=""/>
          <a:extLst>
            <a:ext uri="{FF2B5EF4-FFF2-40B4-BE49-F238E27FC236}">
              <a16:creationId xmlns:a16="http://schemas.microsoft.com/office/drawing/2014/main" id="{FEF6C960-0667-4522-A427-C47B4B98E5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7" name="form1:dtCompetencias:8:imgDelete" descr="Consultar Detalle Competencia">
          <a:hlinkClick xmlns:r="http://schemas.openxmlformats.org/officeDocument/2006/relationships" r:id=""/>
          <a:extLst>
            <a:ext uri="{FF2B5EF4-FFF2-40B4-BE49-F238E27FC236}">
              <a16:creationId xmlns:a16="http://schemas.microsoft.com/office/drawing/2014/main" id="{19029CEB-04F7-4E1F-AC96-05732CAC76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8" name="form1:dtCompetencias:0:imgDelete" descr="Consultar Detalle Competencia">
          <a:hlinkClick xmlns:r="http://schemas.openxmlformats.org/officeDocument/2006/relationships" r:id=""/>
          <a:extLst>
            <a:ext uri="{FF2B5EF4-FFF2-40B4-BE49-F238E27FC236}">
              <a16:creationId xmlns:a16="http://schemas.microsoft.com/office/drawing/2014/main" id="{F166A86E-064A-49FF-B097-8E868D535A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199" name="form1:dtCompetencias:1:imgDelete" descr="Consultar Detalle Competencia">
          <a:hlinkClick xmlns:r="http://schemas.openxmlformats.org/officeDocument/2006/relationships" r:id=""/>
          <a:extLst>
            <a:ext uri="{FF2B5EF4-FFF2-40B4-BE49-F238E27FC236}">
              <a16:creationId xmlns:a16="http://schemas.microsoft.com/office/drawing/2014/main" id="{838C113D-9C83-43C6-A5C4-29BD228188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0" name="form1:dtCompetencias:2:imgDelete" descr="Consultar Detalle Competencia">
          <a:hlinkClick xmlns:r="http://schemas.openxmlformats.org/officeDocument/2006/relationships" r:id=""/>
          <a:extLst>
            <a:ext uri="{FF2B5EF4-FFF2-40B4-BE49-F238E27FC236}">
              <a16:creationId xmlns:a16="http://schemas.microsoft.com/office/drawing/2014/main" id="{89E7149F-605A-403E-A42C-046F51808A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1" name="form1:dtCompetencias:3:imgDelete" descr="Consultar Detalle Competencia">
          <a:hlinkClick xmlns:r="http://schemas.openxmlformats.org/officeDocument/2006/relationships" r:id=""/>
          <a:extLst>
            <a:ext uri="{FF2B5EF4-FFF2-40B4-BE49-F238E27FC236}">
              <a16:creationId xmlns:a16="http://schemas.microsoft.com/office/drawing/2014/main" id="{3D14F7F8-E048-4D99-8F68-8BF1D59FEF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2" name="form1:dtCompetencias:4:imgDelete" descr="Consultar Detalle Competencia">
          <a:hlinkClick xmlns:r="http://schemas.openxmlformats.org/officeDocument/2006/relationships" r:id=""/>
          <a:extLst>
            <a:ext uri="{FF2B5EF4-FFF2-40B4-BE49-F238E27FC236}">
              <a16:creationId xmlns:a16="http://schemas.microsoft.com/office/drawing/2014/main" id="{0B419340-3077-4318-BE29-092CE4BEE0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3" name="form1:dtCompetencias:5:imgDelete" descr="Consultar Detalle Competencia">
          <a:hlinkClick xmlns:r="http://schemas.openxmlformats.org/officeDocument/2006/relationships" r:id=""/>
          <a:extLst>
            <a:ext uri="{FF2B5EF4-FFF2-40B4-BE49-F238E27FC236}">
              <a16:creationId xmlns:a16="http://schemas.microsoft.com/office/drawing/2014/main" id="{78D49AA1-8F8C-458F-B1C7-9146BD8DBC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4" name="form1:dtCompetencias:6:imgDelete" descr="Consultar Detalle Competencia">
          <a:hlinkClick xmlns:r="http://schemas.openxmlformats.org/officeDocument/2006/relationships" r:id=""/>
          <a:extLst>
            <a:ext uri="{FF2B5EF4-FFF2-40B4-BE49-F238E27FC236}">
              <a16:creationId xmlns:a16="http://schemas.microsoft.com/office/drawing/2014/main" id="{8BFD5469-575F-4DDC-8C4D-43C122A0A9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5" name="form1:dtCompetencias:7:imgDelete" descr="Consultar Detalle Competencia">
          <a:hlinkClick xmlns:r="http://schemas.openxmlformats.org/officeDocument/2006/relationships" r:id=""/>
          <a:extLst>
            <a:ext uri="{FF2B5EF4-FFF2-40B4-BE49-F238E27FC236}">
              <a16:creationId xmlns:a16="http://schemas.microsoft.com/office/drawing/2014/main" id="{6AD3BFD4-714E-4A62-944E-4D87641823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6" name="form1:dtCompetencias:8:imgDelete" descr="Consultar Detalle Competencia">
          <a:hlinkClick xmlns:r="http://schemas.openxmlformats.org/officeDocument/2006/relationships" r:id=""/>
          <a:extLst>
            <a:ext uri="{FF2B5EF4-FFF2-40B4-BE49-F238E27FC236}">
              <a16:creationId xmlns:a16="http://schemas.microsoft.com/office/drawing/2014/main" id="{86EBAECB-232B-4D37-9A66-4DF8169186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7" name="form1:dtCompetencias:10:imgDelete" descr="Consultar Detalle Competencia">
          <a:hlinkClick xmlns:r="http://schemas.openxmlformats.org/officeDocument/2006/relationships" r:id=""/>
          <a:extLst>
            <a:ext uri="{FF2B5EF4-FFF2-40B4-BE49-F238E27FC236}">
              <a16:creationId xmlns:a16="http://schemas.microsoft.com/office/drawing/2014/main" id="{8898C3A2-9B40-468C-9F92-6CA0ABED35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08" name="form1:dtCompetencias:11:imgDelete" descr="Consultar Detalle Competencia">
          <a:hlinkClick xmlns:r="http://schemas.openxmlformats.org/officeDocument/2006/relationships" r:id=""/>
          <a:extLst>
            <a:ext uri="{FF2B5EF4-FFF2-40B4-BE49-F238E27FC236}">
              <a16:creationId xmlns:a16="http://schemas.microsoft.com/office/drawing/2014/main" id="{60DFF8CA-7CBE-467F-A737-51C2A249DF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209" name="form1:dtCompetencias:12:imgSearch" descr="Consultar Resultados Aprendizaje">
          <a:hlinkClick xmlns:r="http://schemas.openxmlformats.org/officeDocument/2006/relationships" r:id=""/>
          <a:extLst>
            <a:ext uri="{FF2B5EF4-FFF2-40B4-BE49-F238E27FC236}">
              <a16:creationId xmlns:a16="http://schemas.microsoft.com/office/drawing/2014/main" id="{52027E1C-3F2F-478B-8BDD-915580194CA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0" name="form1:dtCompetencias:0:imgDelete" descr="Consultar Detalle Competencia">
          <a:hlinkClick xmlns:r="http://schemas.openxmlformats.org/officeDocument/2006/relationships" r:id=""/>
          <a:extLst>
            <a:ext uri="{FF2B5EF4-FFF2-40B4-BE49-F238E27FC236}">
              <a16:creationId xmlns:a16="http://schemas.microsoft.com/office/drawing/2014/main" id="{4A683852-43D8-4BC7-A3CA-B6C873CBF2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1" name="form1:dtCompetencias:1:imgDelete" descr="Consultar Detalle Competencia">
          <a:hlinkClick xmlns:r="http://schemas.openxmlformats.org/officeDocument/2006/relationships" r:id=""/>
          <a:extLst>
            <a:ext uri="{FF2B5EF4-FFF2-40B4-BE49-F238E27FC236}">
              <a16:creationId xmlns:a16="http://schemas.microsoft.com/office/drawing/2014/main" id="{C33C5928-8403-42D0-92C9-35C09DD408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2" name="form1:dtCompetencias:2:imgDelete" descr="Consultar Detalle Competencia">
          <a:hlinkClick xmlns:r="http://schemas.openxmlformats.org/officeDocument/2006/relationships" r:id=""/>
          <a:extLst>
            <a:ext uri="{FF2B5EF4-FFF2-40B4-BE49-F238E27FC236}">
              <a16:creationId xmlns:a16="http://schemas.microsoft.com/office/drawing/2014/main" id="{FBDCBCE0-E1A9-4B3C-B64F-4A9C0F21A1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3" name="form1:dtCompetencias:0:imgDelete" descr="Consultar Detalle Competencia">
          <a:hlinkClick xmlns:r="http://schemas.openxmlformats.org/officeDocument/2006/relationships" r:id=""/>
          <a:extLst>
            <a:ext uri="{FF2B5EF4-FFF2-40B4-BE49-F238E27FC236}">
              <a16:creationId xmlns:a16="http://schemas.microsoft.com/office/drawing/2014/main" id="{C9670A13-1F07-41C8-8568-1F77D8F1FF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4" name="form1:dtCompetencias:1:imgDelete" descr="Consultar Detalle Competencia">
          <a:hlinkClick xmlns:r="http://schemas.openxmlformats.org/officeDocument/2006/relationships" r:id=""/>
          <a:extLst>
            <a:ext uri="{FF2B5EF4-FFF2-40B4-BE49-F238E27FC236}">
              <a16:creationId xmlns:a16="http://schemas.microsoft.com/office/drawing/2014/main" id="{A6B34226-7A9B-426F-ADB3-9DE7EDF479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5" name="form1:dtCompetencias:2:imgDelete" descr="Consultar Detalle Competencia">
          <a:hlinkClick xmlns:r="http://schemas.openxmlformats.org/officeDocument/2006/relationships" r:id=""/>
          <a:extLst>
            <a:ext uri="{FF2B5EF4-FFF2-40B4-BE49-F238E27FC236}">
              <a16:creationId xmlns:a16="http://schemas.microsoft.com/office/drawing/2014/main" id="{73C10D05-FB16-4CEC-A3A6-DA33F4C231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6" name="form1:dtCompetencias:0:imgDelete" descr="Consultar Detalle Competencia">
          <a:hlinkClick xmlns:r="http://schemas.openxmlformats.org/officeDocument/2006/relationships" r:id=""/>
          <a:extLst>
            <a:ext uri="{FF2B5EF4-FFF2-40B4-BE49-F238E27FC236}">
              <a16:creationId xmlns:a16="http://schemas.microsoft.com/office/drawing/2014/main" id="{65EE7EB2-834C-4983-A07F-BC758CC22E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7" name="form1:dtCompetencias:1:imgDelete" descr="Consultar Detalle Competencia">
          <a:hlinkClick xmlns:r="http://schemas.openxmlformats.org/officeDocument/2006/relationships" r:id=""/>
          <a:extLst>
            <a:ext uri="{FF2B5EF4-FFF2-40B4-BE49-F238E27FC236}">
              <a16:creationId xmlns:a16="http://schemas.microsoft.com/office/drawing/2014/main" id="{C169CBD6-A7A4-4F48-86DD-8392E471AE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8" name="form1:dtCompetencias:2:imgDelete" descr="Consultar Detalle Competencia">
          <a:hlinkClick xmlns:r="http://schemas.openxmlformats.org/officeDocument/2006/relationships" r:id=""/>
          <a:extLst>
            <a:ext uri="{FF2B5EF4-FFF2-40B4-BE49-F238E27FC236}">
              <a16:creationId xmlns:a16="http://schemas.microsoft.com/office/drawing/2014/main" id="{52184E12-79BB-427F-821F-1F6F9718A6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19" name="form1:dtCompetencias:3:imgDelete" descr="Consultar Detalle Competencia">
          <a:hlinkClick xmlns:r="http://schemas.openxmlformats.org/officeDocument/2006/relationships" r:id=""/>
          <a:extLst>
            <a:ext uri="{FF2B5EF4-FFF2-40B4-BE49-F238E27FC236}">
              <a16:creationId xmlns:a16="http://schemas.microsoft.com/office/drawing/2014/main" id="{5C29C56D-56E7-4972-8176-06DB29735D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0" name="form1:dtCompetencias:4:imgDelete" descr="Consultar Detalle Competencia">
          <a:hlinkClick xmlns:r="http://schemas.openxmlformats.org/officeDocument/2006/relationships" r:id=""/>
          <a:extLst>
            <a:ext uri="{FF2B5EF4-FFF2-40B4-BE49-F238E27FC236}">
              <a16:creationId xmlns:a16="http://schemas.microsoft.com/office/drawing/2014/main" id="{E64AF547-E266-4FB7-AC22-5E05D39A7C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1" name="form1:dtCompetencias:5:imgDelete" descr="Consultar Detalle Competencia">
          <a:hlinkClick xmlns:r="http://schemas.openxmlformats.org/officeDocument/2006/relationships" r:id=""/>
          <a:extLst>
            <a:ext uri="{FF2B5EF4-FFF2-40B4-BE49-F238E27FC236}">
              <a16:creationId xmlns:a16="http://schemas.microsoft.com/office/drawing/2014/main" id="{7351770E-904A-48BA-8EC7-03197B02D53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2" name="form1:dtCompetencias:6:imgDelete" descr="Consultar Detalle Competencia">
          <a:hlinkClick xmlns:r="http://schemas.openxmlformats.org/officeDocument/2006/relationships" r:id=""/>
          <a:extLst>
            <a:ext uri="{FF2B5EF4-FFF2-40B4-BE49-F238E27FC236}">
              <a16:creationId xmlns:a16="http://schemas.microsoft.com/office/drawing/2014/main" id="{28E49D7F-AB9D-484B-ADF5-E6C320C17DA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223" name="form1:dtCompetencias:7:imgSearch" descr="Consultar Resultados Aprendizaje">
          <a:hlinkClick xmlns:r="http://schemas.openxmlformats.org/officeDocument/2006/relationships" r:id=""/>
          <a:extLst>
            <a:ext uri="{FF2B5EF4-FFF2-40B4-BE49-F238E27FC236}">
              <a16:creationId xmlns:a16="http://schemas.microsoft.com/office/drawing/2014/main" id="{84209D63-53D5-48A5-AB3D-D39B761F36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4" name="form1:dtCompetencias:0:imgDelete" descr="Consultar Detalle Competencia">
          <a:hlinkClick xmlns:r="http://schemas.openxmlformats.org/officeDocument/2006/relationships" r:id=""/>
          <a:extLst>
            <a:ext uri="{FF2B5EF4-FFF2-40B4-BE49-F238E27FC236}">
              <a16:creationId xmlns:a16="http://schemas.microsoft.com/office/drawing/2014/main" id="{01D2C463-4A39-425C-AB5E-E8083588D37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5" name="form1:dtCompetencias:1:imgDelete" descr="Consultar Detalle Competencia">
          <a:hlinkClick xmlns:r="http://schemas.openxmlformats.org/officeDocument/2006/relationships" r:id=""/>
          <a:extLst>
            <a:ext uri="{FF2B5EF4-FFF2-40B4-BE49-F238E27FC236}">
              <a16:creationId xmlns:a16="http://schemas.microsoft.com/office/drawing/2014/main" id="{BA2D8A7B-5EF1-4EF8-893A-DC4AC0BB39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6" name="form1:dtCompetencias:2:imgDelete" descr="Consultar Detalle Competencia">
          <a:hlinkClick xmlns:r="http://schemas.openxmlformats.org/officeDocument/2006/relationships" r:id=""/>
          <a:extLst>
            <a:ext uri="{FF2B5EF4-FFF2-40B4-BE49-F238E27FC236}">
              <a16:creationId xmlns:a16="http://schemas.microsoft.com/office/drawing/2014/main" id="{A632B16A-E646-43AA-9BD6-259CBC2B06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7" name="form1:dtCompetencias:3:imgDelete" descr="Consultar Detalle Competencia">
          <a:hlinkClick xmlns:r="http://schemas.openxmlformats.org/officeDocument/2006/relationships" r:id=""/>
          <a:extLst>
            <a:ext uri="{FF2B5EF4-FFF2-40B4-BE49-F238E27FC236}">
              <a16:creationId xmlns:a16="http://schemas.microsoft.com/office/drawing/2014/main" id="{61CA74EF-4AC0-45D4-A8A4-82C5F0B731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8" name="form1:dtCompetencias:4:imgDelete" descr="Consultar Detalle Competencia">
          <a:hlinkClick xmlns:r="http://schemas.openxmlformats.org/officeDocument/2006/relationships" r:id=""/>
          <a:extLst>
            <a:ext uri="{FF2B5EF4-FFF2-40B4-BE49-F238E27FC236}">
              <a16:creationId xmlns:a16="http://schemas.microsoft.com/office/drawing/2014/main" id="{9E558899-6D81-402D-88A0-81D3FBA6AD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29" name="form1:dtCompetencias:5:imgDelete" descr="Consultar Detalle Competencia">
          <a:hlinkClick xmlns:r="http://schemas.openxmlformats.org/officeDocument/2006/relationships" r:id=""/>
          <a:extLst>
            <a:ext uri="{FF2B5EF4-FFF2-40B4-BE49-F238E27FC236}">
              <a16:creationId xmlns:a16="http://schemas.microsoft.com/office/drawing/2014/main" id="{FC3136B0-20C8-4675-AFDF-433F146B73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0" name="form1:dtCompetencias:6:imgDelete" descr="Consultar Detalle Competencia">
          <a:hlinkClick xmlns:r="http://schemas.openxmlformats.org/officeDocument/2006/relationships" r:id=""/>
          <a:extLst>
            <a:ext uri="{FF2B5EF4-FFF2-40B4-BE49-F238E27FC236}">
              <a16:creationId xmlns:a16="http://schemas.microsoft.com/office/drawing/2014/main" id="{FECC7A86-61DC-4699-999A-FD434C1FC6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1" name="form1:dtCompetencias:7:imgDelete" descr="Consultar Detalle Competencia">
          <a:hlinkClick xmlns:r="http://schemas.openxmlformats.org/officeDocument/2006/relationships" r:id=""/>
          <a:extLst>
            <a:ext uri="{FF2B5EF4-FFF2-40B4-BE49-F238E27FC236}">
              <a16:creationId xmlns:a16="http://schemas.microsoft.com/office/drawing/2014/main" id="{12B13742-09AD-41AB-8020-AB46BD9C73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2" name="form1:dtCompetencias:0:imgDelete" descr="Consultar Detalle Competencia">
          <a:hlinkClick xmlns:r="http://schemas.openxmlformats.org/officeDocument/2006/relationships" r:id=""/>
          <a:extLst>
            <a:ext uri="{FF2B5EF4-FFF2-40B4-BE49-F238E27FC236}">
              <a16:creationId xmlns:a16="http://schemas.microsoft.com/office/drawing/2014/main" id="{CBBB6F2B-44FA-4D39-830B-9227B4ADB5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3" name="form1:dtCompetencias:1:imgDelete" descr="Consultar Detalle Competencia">
          <a:hlinkClick xmlns:r="http://schemas.openxmlformats.org/officeDocument/2006/relationships" r:id=""/>
          <a:extLst>
            <a:ext uri="{FF2B5EF4-FFF2-40B4-BE49-F238E27FC236}">
              <a16:creationId xmlns:a16="http://schemas.microsoft.com/office/drawing/2014/main" id="{9560977A-BA5E-4F08-823A-C25A3FBCD0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4" name="form1:dtCompetencias:2:imgDelete" descr="Consultar Detalle Competencia">
          <a:hlinkClick xmlns:r="http://schemas.openxmlformats.org/officeDocument/2006/relationships" r:id=""/>
          <a:extLst>
            <a:ext uri="{FF2B5EF4-FFF2-40B4-BE49-F238E27FC236}">
              <a16:creationId xmlns:a16="http://schemas.microsoft.com/office/drawing/2014/main" id="{618E79E9-AB1F-4D53-BA0E-54C0BA6EE0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5" name="form1:dtCompetencias:3:imgDelete" descr="Consultar Detalle Competencia">
          <a:hlinkClick xmlns:r="http://schemas.openxmlformats.org/officeDocument/2006/relationships" r:id=""/>
          <a:extLst>
            <a:ext uri="{FF2B5EF4-FFF2-40B4-BE49-F238E27FC236}">
              <a16:creationId xmlns:a16="http://schemas.microsoft.com/office/drawing/2014/main" id="{F8F6838A-2293-489F-BAC3-31995E4627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236" name="form1:dtCompetencias:4:imgSearch" descr="Consultar Resultados Aprendizaje">
          <a:hlinkClick xmlns:r="http://schemas.openxmlformats.org/officeDocument/2006/relationships" r:id=""/>
          <a:extLst>
            <a:ext uri="{FF2B5EF4-FFF2-40B4-BE49-F238E27FC236}">
              <a16:creationId xmlns:a16="http://schemas.microsoft.com/office/drawing/2014/main" id="{446B00A6-4302-4984-A0C8-10EB0DEACFA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7" name="form1:dtCompetencias:0:imgDelete" descr="Consultar Detalle Competencia">
          <a:hlinkClick xmlns:r="http://schemas.openxmlformats.org/officeDocument/2006/relationships" r:id=""/>
          <a:extLst>
            <a:ext uri="{FF2B5EF4-FFF2-40B4-BE49-F238E27FC236}">
              <a16:creationId xmlns:a16="http://schemas.microsoft.com/office/drawing/2014/main" id="{4EF865FA-3FF1-4BAE-97D8-045670DAFC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8" name="form1:dtCompetencias:1:imgDelete" descr="Consultar Detalle Competencia">
          <a:hlinkClick xmlns:r="http://schemas.openxmlformats.org/officeDocument/2006/relationships" r:id=""/>
          <a:extLst>
            <a:ext uri="{FF2B5EF4-FFF2-40B4-BE49-F238E27FC236}">
              <a16:creationId xmlns:a16="http://schemas.microsoft.com/office/drawing/2014/main" id="{AC4781C3-59F3-45D1-85FF-2DBE7C0463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39" name="form1:dtCompetencias:2:imgDelete" descr="Consultar Detalle Competencia">
          <a:hlinkClick xmlns:r="http://schemas.openxmlformats.org/officeDocument/2006/relationships" r:id=""/>
          <a:extLst>
            <a:ext uri="{FF2B5EF4-FFF2-40B4-BE49-F238E27FC236}">
              <a16:creationId xmlns:a16="http://schemas.microsoft.com/office/drawing/2014/main" id="{EDC67745-E6B0-4E34-AFBD-D9B739D642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0" name="form1:dtCompetencias:3:imgDelete" descr="Consultar Detalle Competencia">
          <a:hlinkClick xmlns:r="http://schemas.openxmlformats.org/officeDocument/2006/relationships" r:id=""/>
          <a:extLst>
            <a:ext uri="{FF2B5EF4-FFF2-40B4-BE49-F238E27FC236}">
              <a16:creationId xmlns:a16="http://schemas.microsoft.com/office/drawing/2014/main" id="{FE13F92A-1885-415D-8845-E023DDF8DD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1" name="form1:dtCompetencias:4:imgDelete" descr="Consultar Detalle Competencia">
          <a:hlinkClick xmlns:r="http://schemas.openxmlformats.org/officeDocument/2006/relationships" r:id=""/>
          <a:extLst>
            <a:ext uri="{FF2B5EF4-FFF2-40B4-BE49-F238E27FC236}">
              <a16:creationId xmlns:a16="http://schemas.microsoft.com/office/drawing/2014/main" id="{CDDF8126-E18E-48C5-981C-ED199F159E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2" name="form1:dtCompetencias:5:imgDelete" descr="Consultar Detalle Competencia">
          <a:hlinkClick xmlns:r="http://schemas.openxmlformats.org/officeDocument/2006/relationships" r:id=""/>
          <a:extLst>
            <a:ext uri="{FF2B5EF4-FFF2-40B4-BE49-F238E27FC236}">
              <a16:creationId xmlns:a16="http://schemas.microsoft.com/office/drawing/2014/main" id="{0CA1BEAC-0253-4197-B41B-071EF3184A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3" name="form1:dtCompetencias:6:imgDelete" descr="Consultar Detalle Competencia">
          <a:hlinkClick xmlns:r="http://schemas.openxmlformats.org/officeDocument/2006/relationships" r:id=""/>
          <a:extLst>
            <a:ext uri="{FF2B5EF4-FFF2-40B4-BE49-F238E27FC236}">
              <a16:creationId xmlns:a16="http://schemas.microsoft.com/office/drawing/2014/main" id="{AF4DEA02-5C76-42F0-9C13-E85F28515E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4" name="form1:dtCompetencias:7:imgDelete" descr="Consultar Detalle Competencia">
          <a:hlinkClick xmlns:r="http://schemas.openxmlformats.org/officeDocument/2006/relationships" r:id=""/>
          <a:extLst>
            <a:ext uri="{FF2B5EF4-FFF2-40B4-BE49-F238E27FC236}">
              <a16:creationId xmlns:a16="http://schemas.microsoft.com/office/drawing/2014/main" id="{960C76AB-1AE3-4417-AB16-22B72B4C2D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5" name="form1:dtCompetencias:8:imgDelete" descr="Consultar Detalle Competencia">
          <a:hlinkClick xmlns:r="http://schemas.openxmlformats.org/officeDocument/2006/relationships" r:id=""/>
          <a:extLst>
            <a:ext uri="{FF2B5EF4-FFF2-40B4-BE49-F238E27FC236}">
              <a16:creationId xmlns:a16="http://schemas.microsoft.com/office/drawing/2014/main" id="{99E5DCF0-AAEA-4A83-BF1A-FA4909111AC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6" name="form1:dtCompetencias:0:imgDelete" descr="Consultar Detalle Competencia">
          <a:hlinkClick xmlns:r="http://schemas.openxmlformats.org/officeDocument/2006/relationships" r:id=""/>
          <a:extLst>
            <a:ext uri="{FF2B5EF4-FFF2-40B4-BE49-F238E27FC236}">
              <a16:creationId xmlns:a16="http://schemas.microsoft.com/office/drawing/2014/main" id="{F0A8F90C-E200-44D5-B251-53C6FB43C2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7" name="form1:dtCompetencias:1:imgDelete" descr="Consultar Detalle Competencia">
          <a:hlinkClick xmlns:r="http://schemas.openxmlformats.org/officeDocument/2006/relationships" r:id=""/>
          <a:extLst>
            <a:ext uri="{FF2B5EF4-FFF2-40B4-BE49-F238E27FC236}">
              <a16:creationId xmlns:a16="http://schemas.microsoft.com/office/drawing/2014/main" id="{32EBBA14-4F6F-41E1-9894-75DEDE38EF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8" name="form1:dtCompetencias:2:imgDelete" descr="Consultar Detalle Competencia">
          <a:hlinkClick xmlns:r="http://schemas.openxmlformats.org/officeDocument/2006/relationships" r:id=""/>
          <a:extLst>
            <a:ext uri="{FF2B5EF4-FFF2-40B4-BE49-F238E27FC236}">
              <a16:creationId xmlns:a16="http://schemas.microsoft.com/office/drawing/2014/main" id="{E172AE54-BB74-457F-9142-B4ED6B013C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49" name="form1:dtCompetencias:3:imgDelete" descr="Consultar Detalle Competencia">
          <a:hlinkClick xmlns:r="http://schemas.openxmlformats.org/officeDocument/2006/relationships" r:id=""/>
          <a:extLst>
            <a:ext uri="{FF2B5EF4-FFF2-40B4-BE49-F238E27FC236}">
              <a16:creationId xmlns:a16="http://schemas.microsoft.com/office/drawing/2014/main" id="{D08605BD-FFF8-4763-A007-DD2C82D2E7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0" name="form1:dtCompetencias:4:imgDelete" descr="Consultar Detalle Competencia">
          <a:hlinkClick xmlns:r="http://schemas.openxmlformats.org/officeDocument/2006/relationships" r:id=""/>
          <a:extLst>
            <a:ext uri="{FF2B5EF4-FFF2-40B4-BE49-F238E27FC236}">
              <a16:creationId xmlns:a16="http://schemas.microsoft.com/office/drawing/2014/main" id="{94504889-DDB3-4BD8-B039-ECC06BF1AE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1" name="form1:dtCompetencias:5:imgDelete" descr="Consultar Detalle Competencia">
          <a:hlinkClick xmlns:r="http://schemas.openxmlformats.org/officeDocument/2006/relationships" r:id=""/>
          <a:extLst>
            <a:ext uri="{FF2B5EF4-FFF2-40B4-BE49-F238E27FC236}">
              <a16:creationId xmlns:a16="http://schemas.microsoft.com/office/drawing/2014/main" id="{57CDDEC6-F647-42EC-A47B-4017CA5AD8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2" name="form1:dtCompetencias:6:imgDelete" descr="Consultar Detalle Competencia">
          <a:hlinkClick xmlns:r="http://schemas.openxmlformats.org/officeDocument/2006/relationships" r:id=""/>
          <a:extLst>
            <a:ext uri="{FF2B5EF4-FFF2-40B4-BE49-F238E27FC236}">
              <a16:creationId xmlns:a16="http://schemas.microsoft.com/office/drawing/2014/main" id="{ABC528C1-6994-4F19-A1B8-86EB4C7AC3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3" name="form1:dtCompetencias:7:imgDelete" descr="Consultar Detalle Competencia">
          <a:hlinkClick xmlns:r="http://schemas.openxmlformats.org/officeDocument/2006/relationships" r:id=""/>
          <a:extLst>
            <a:ext uri="{FF2B5EF4-FFF2-40B4-BE49-F238E27FC236}">
              <a16:creationId xmlns:a16="http://schemas.microsoft.com/office/drawing/2014/main" id="{89752ACF-D241-4A3D-99EA-2C349942AD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4" name="form1:dtCompetencias:8:imgDelete" descr="Consultar Detalle Competencia">
          <a:hlinkClick xmlns:r="http://schemas.openxmlformats.org/officeDocument/2006/relationships" r:id=""/>
          <a:extLst>
            <a:ext uri="{FF2B5EF4-FFF2-40B4-BE49-F238E27FC236}">
              <a16:creationId xmlns:a16="http://schemas.microsoft.com/office/drawing/2014/main" id="{FEC2AD31-CFAF-4824-91D8-B92FB6EB50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5" name="form1:dtCompetencias:10:imgDelete" descr="Consultar Detalle Competencia">
          <a:hlinkClick xmlns:r="http://schemas.openxmlformats.org/officeDocument/2006/relationships" r:id=""/>
          <a:extLst>
            <a:ext uri="{FF2B5EF4-FFF2-40B4-BE49-F238E27FC236}">
              <a16:creationId xmlns:a16="http://schemas.microsoft.com/office/drawing/2014/main" id="{5EB59002-A110-4686-85BD-7AB2E9254D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6" name="form1:dtCompetencias:11:imgDelete" descr="Consultar Detalle Competencia">
          <a:hlinkClick xmlns:r="http://schemas.openxmlformats.org/officeDocument/2006/relationships" r:id=""/>
          <a:extLst>
            <a:ext uri="{FF2B5EF4-FFF2-40B4-BE49-F238E27FC236}">
              <a16:creationId xmlns:a16="http://schemas.microsoft.com/office/drawing/2014/main" id="{DCB22D40-6D8A-4F63-8389-4C7F2FA3E9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257" name="form1:dtCompetencias:12:imgSearch" descr="Consultar Resultados Aprendizaje">
          <a:hlinkClick xmlns:r="http://schemas.openxmlformats.org/officeDocument/2006/relationships" r:id=""/>
          <a:extLst>
            <a:ext uri="{FF2B5EF4-FFF2-40B4-BE49-F238E27FC236}">
              <a16:creationId xmlns:a16="http://schemas.microsoft.com/office/drawing/2014/main" id="{48702FDA-EB52-4136-A0DD-BFE56E8F1AD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8" name="form1:dtCompetencias:0:imgDelete" descr="Consultar Detalle Competencia">
          <a:hlinkClick xmlns:r="http://schemas.openxmlformats.org/officeDocument/2006/relationships" r:id=""/>
          <a:extLst>
            <a:ext uri="{FF2B5EF4-FFF2-40B4-BE49-F238E27FC236}">
              <a16:creationId xmlns:a16="http://schemas.microsoft.com/office/drawing/2014/main" id="{26D79038-62E3-4FA5-81B4-FD00EF958C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59" name="form1:dtCompetencias:1:imgDelete" descr="Consultar Detalle Competencia">
          <a:hlinkClick xmlns:r="http://schemas.openxmlformats.org/officeDocument/2006/relationships" r:id=""/>
          <a:extLst>
            <a:ext uri="{FF2B5EF4-FFF2-40B4-BE49-F238E27FC236}">
              <a16:creationId xmlns:a16="http://schemas.microsoft.com/office/drawing/2014/main" id="{CD497FBA-C8FA-4955-BF7A-1B8DFC63AE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0" name="form1:dtCompetencias:2:imgDelete" descr="Consultar Detalle Competencia">
          <a:hlinkClick xmlns:r="http://schemas.openxmlformats.org/officeDocument/2006/relationships" r:id=""/>
          <a:extLst>
            <a:ext uri="{FF2B5EF4-FFF2-40B4-BE49-F238E27FC236}">
              <a16:creationId xmlns:a16="http://schemas.microsoft.com/office/drawing/2014/main" id="{D075BA3D-D73B-4CD8-ABAF-792FBEE362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1" name="form1:dtCompetencias:0:imgDelete" descr="Consultar Detalle Competencia">
          <a:hlinkClick xmlns:r="http://schemas.openxmlformats.org/officeDocument/2006/relationships" r:id=""/>
          <a:extLst>
            <a:ext uri="{FF2B5EF4-FFF2-40B4-BE49-F238E27FC236}">
              <a16:creationId xmlns:a16="http://schemas.microsoft.com/office/drawing/2014/main" id="{C3523FD4-C4AC-4964-950B-1831BD86B6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2" name="form1:dtCompetencias:1:imgDelete" descr="Consultar Detalle Competencia">
          <a:hlinkClick xmlns:r="http://schemas.openxmlformats.org/officeDocument/2006/relationships" r:id=""/>
          <a:extLst>
            <a:ext uri="{FF2B5EF4-FFF2-40B4-BE49-F238E27FC236}">
              <a16:creationId xmlns:a16="http://schemas.microsoft.com/office/drawing/2014/main" id="{F60B1A9A-706B-43D0-BA52-12B3E856132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3" name="form1:dtCompetencias:2:imgDelete" descr="Consultar Detalle Competencia">
          <a:hlinkClick xmlns:r="http://schemas.openxmlformats.org/officeDocument/2006/relationships" r:id=""/>
          <a:extLst>
            <a:ext uri="{FF2B5EF4-FFF2-40B4-BE49-F238E27FC236}">
              <a16:creationId xmlns:a16="http://schemas.microsoft.com/office/drawing/2014/main" id="{859D6A59-E6FC-43EE-B562-5BDD33AC36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4" name="form1:dtCompetencias:3:imgDelete" descr="Consultar Detalle Competencia">
          <a:hlinkClick xmlns:r="http://schemas.openxmlformats.org/officeDocument/2006/relationships" r:id=""/>
          <a:extLst>
            <a:ext uri="{FF2B5EF4-FFF2-40B4-BE49-F238E27FC236}">
              <a16:creationId xmlns:a16="http://schemas.microsoft.com/office/drawing/2014/main" id="{6EE43ABB-4AEB-46C2-8DCC-8946155331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5" name="form1:dtCompetencias:4:imgDelete" descr="Consultar Detalle Competencia">
          <a:hlinkClick xmlns:r="http://schemas.openxmlformats.org/officeDocument/2006/relationships" r:id=""/>
          <a:extLst>
            <a:ext uri="{FF2B5EF4-FFF2-40B4-BE49-F238E27FC236}">
              <a16:creationId xmlns:a16="http://schemas.microsoft.com/office/drawing/2014/main" id="{19820BE4-08FE-466F-9F2B-C80CE01321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6" name="form1:dtCompetencias:5:imgDelete" descr="Consultar Detalle Competencia">
          <a:hlinkClick xmlns:r="http://schemas.openxmlformats.org/officeDocument/2006/relationships" r:id=""/>
          <a:extLst>
            <a:ext uri="{FF2B5EF4-FFF2-40B4-BE49-F238E27FC236}">
              <a16:creationId xmlns:a16="http://schemas.microsoft.com/office/drawing/2014/main" id="{CE278DF3-F9C8-45CA-81E2-4E878B9F70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7" name="form1:dtCompetencias:0:imgDelete" descr="Consultar Detalle Competencia">
          <a:hlinkClick xmlns:r="http://schemas.openxmlformats.org/officeDocument/2006/relationships" r:id=""/>
          <a:extLst>
            <a:ext uri="{FF2B5EF4-FFF2-40B4-BE49-F238E27FC236}">
              <a16:creationId xmlns:a16="http://schemas.microsoft.com/office/drawing/2014/main" id="{E14C5332-912E-4588-8A9D-B25E777C7F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8" name="form1:dtCompetencias:1:imgDelete" descr="Consultar Detalle Competencia">
          <a:hlinkClick xmlns:r="http://schemas.openxmlformats.org/officeDocument/2006/relationships" r:id=""/>
          <a:extLst>
            <a:ext uri="{FF2B5EF4-FFF2-40B4-BE49-F238E27FC236}">
              <a16:creationId xmlns:a16="http://schemas.microsoft.com/office/drawing/2014/main" id="{0663EBAB-9656-49CE-9D0F-4F6D6A4F2A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69" name="form1:dtCompetencias:2:imgDelete" descr="Consultar Detalle Competencia">
          <a:hlinkClick xmlns:r="http://schemas.openxmlformats.org/officeDocument/2006/relationships" r:id=""/>
          <a:extLst>
            <a:ext uri="{FF2B5EF4-FFF2-40B4-BE49-F238E27FC236}">
              <a16:creationId xmlns:a16="http://schemas.microsoft.com/office/drawing/2014/main" id="{3492C000-2B46-4C8C-A9DD-DEDE09A31D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0" name="form1:dtCompetencias:3:imgDelete" descr="Consultar Detalle Competencia">
          <a:hlinkClick xmlns:r="http://schemas.openxmlformats.org/officeDocument/2006/relationships" r:id=""/>
          <a:extLst>
            <a:ext uri="{FF2B5EF4-FFF2-40B4-BE49-F238E27FC236}">
              <a16:creationId xmlns:a16="http://schemas.microsoft.com/office/drawing/2014/main" id="{2E5A27B7-6ECB-41DF-A5D6-B398FD7BC2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1" name="form1:dtCompetencias:4:imgDelete" descr="Consultar Detalle Competencia">
          <a:hlinkClick xmlns:r="http://schemas.openxmlformats.org/officeDocument/2006/relationships" r:id=""/>
          <a:extLst>
            <a:ext uri="{FF2B5EF4-FFF2-40B4-BE49-F238E27FC236}">
              <a16:creationId xmlns:a16="http://schemas.microsoft.com/office/drawing/2014/main" id="{271095A8-D75C-4532-AD2C-0EEE9100327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2" name="form1:dtCompetencias:5:imgDelete" descr="Consultar Detalle Competencia">
          <a:hlinkClick xmlns:r="http://schemas.openxmlformats.org/officeDocument/2006/relationships" r:id=""/>
          <a:extLst>
            <a:ext uri="{FF2B5EF4-FFF2-40B4-BE49-F238E27FC236}">
              <a16:creationId xmlns:a16="http://schemas.microsoft.com/office/drawing/2014/main" id="{25F7F941-9E75-4E05-8F29-97B8BF5945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3" name="form1:dtCompetencias:6:imgDelete" descr="Consultar Detalle Competencia">
          <a:hlinkClick xmlns:r="http://schemas.openxmlformats.org/officeDocument/2006/relationships" r:id=""/>
          <a:extLst>
            <a:ext uri="{FF2B5EF4-FFF2-40B4-BE49-F238E27FC236}">
              <a16:creationId xmlns:a16="http://schemas.microsoft.com/office/drawing/2014/main" id="{A9ABEA57-B9D4-4235-8C71-D240D25941E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274" name="form1:dtCompetencias:7:imgSearch" descr="Consultar Resultados Aprendizaje">
          <a:hlinkClick xmlns:r="http://schemas.openxmlformats.org/officeDocument/2006/relationships" r:id=""/>
          <a:extLst>
            <a:ext uri="{FF2B5EF4-FFF2-40B4-BE49-F238E27FC236}">
              <a16:creationId xmlns:a16="http://schemas.microsoft.com/office/drawing/2014/main" id="{91808F04-06D3-45BC-9DCC-91E7294053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5" name="form1:dtCompetencias:0:imgDelete" descr="Consultar Detalle Competencia">
          <a:hlinkClick xmlns:r="http://schemas.openxmlformats.org/officeDocument/2006/relationships" r:id=""/>
          <a:extLst>
            <a:ext uri="{FF2B5EF4-FFF2-40B4-BE49-F238E27FC236}">
              <a16:creationId xmlns:a16="http://schemas.microsoft.com/office/drawing/2014/main" id="{ECDB4D50-D5EF-49B9-8F72-B27C70163B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6" name="form1:dtCompetencias:1:imgDelete" descr="Consultar Detalle Competencia">
          <a:hlinkClick xmlns:r="http://schemas.openxmlformats.org/officeDocument/2006/relationships" r:id=""/>
          <a:extLst>
            <a:ext uri="{FF2B5EF4-FFF2-40B4-BE49-F238E27FC236}">
              <a16:creationId xmlns:a16="http://schemas.microsoft.com/office/drawing/2014/main" id="{A9111EE3-BD4D-4FF1-AFAE-63B941C30A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7" name="form1:dtCompetencias:2:imgDelete" descr="Consultar Detalle Competencia">
          <a:hlinkClick xmlns:r="http://schemas.openxmlformats.org/officeDocument/2006/relationships" r:id=""/>
          <a:extLst>
            <a:ext uri="{FF2B5EF4-FFF2-40B4-BE49-F238E27FC236}">
              <a16:creationId xmlns:a16="http://schemas.microsoft.com/office/drawing/2014/main" id="{70197BD2-FFEA-4E54-98D0-D1125BAD28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8" name="form1:dtCompetencias:3:imgDelete" descr="Consultar Detalle Competencia">
          <a:hlinkClick xmlns:r="http://schemas.openxmlformats.org/officeDocument/2006/relationships" r:id=""/>
          <a:extLst>
            <a:ext uri="{FF2B5EF4-FFF2-40B4-BE49-F238E27FC236}">
              <a16:creationId xmlns:a16="http://schemas.microsoft.com/office/drawing/2014/main" id="{A654EE1B-E211-4773-A02C-B6B9918DA5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79" name="form1:dtCompetencias:4:imgDelete" descr="Consultar Detalle Competencia">
          <a:hlinkClick xmlns:r="http://schemas.openxmlformats.org/officeDocument/2006/relationships" r:id=""/>
          <a:extLst>
            <a:ext uri="{FF2B5EF4-FFF2-40B4-BE49-F238E27FC236}">
              <a16:creationId xmlns:a16="http://schemas.microsoft.com/office/drawing/2014/main" id="{E3018916-8B62-4E7B-AB27-58850EC78B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0" name="form1:dtCompetencias:5:imgDelete" descr="Consultar Detalle Competencia">
          <a:hlinkClick xmlns:r="http://schemas.openxmlformats.org/officeDocument/2006/relationships" r:id=""/>
          <a:extLst>
            <a:ext uri="{FF2B5EF4-FFF2-40B4-BE49-F238E27FC236}">
              <a16:creationId xmlns:a16="http://schemas.microsoft.com/office/drawing/2014/main" id="{D1360364-49DB-41AE-8A68-9BFED35E1B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1" name="form1:dtCompetencias:6:imgDelete" descr="Consultar Detalle Competencia">
          <a:hlinkClick xmlns:r="http://schemas.openxmlformats.org/officeDocument/2006/relationships" r:id=""/>
          <a:extLst>
            <a:ext uri="{FF2B5EF4-FFF2-40B4-BE49-F238E27FC236}">
              <a16:creationId xmlns:a16="http://schemas.microsoft.com/office/drawing/2014/main" id="{8A89BF3C-9CC7-454B-9B3B-C6796624D0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2" name="form1:dtCompetencias:7:imgDelete" descr="Consultar Detalle Competencia">
          <a:hlinkClick xmlns:r="http://schemas.openxmlformats.org/officeDocument/2006/relationships" r:id=""/>
          <a:extLst>
            <a:ext uri="{FF2B5EF4-FFF2-40B4-BE49-F238E27FC236}">
              <a16:creationId xmlns:a16="http://schemas.microsoft.com/office/drawing/2014/main" id="{FE1B90E4-E681-4AB8-9FF1-B2060D71C78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3" name="form1:dtCompetencias:0:imgDelete" descr="Consultar Detalle Competencia">
          <a:hlinkClick xmlns:r="http://schemas.openxmlformats.org/officeDocument/2006/relationships" r:id=""/>
          <a:extLst>
            <a:ext uri="{FF2B5EF4-FFF2-40B4-BE49-F238E27FC236}">
              <a16:creationId xmlns:a16="http://schemas.microsoft.com/office/drawing/2014/main" id="{8DF7DA30-405E-4012-80F1-65BF8EDA1B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4" name="form1:dtCompetencias:1:imgDelete" descr="Consultar Detalle Competencia">
          <a:hlinkClick xmlns:r="http://schemas.openxmlformats.org/officeDocument/2006/relationships" r:id=""/>
          <a:extLst>
            <a:ext uri="{FF2B5EF4-FFF2-40B4-BE49-F238E27FC236}">
              <a16:creationId xmlns:a16="http://schemas.microsoft.com/office/drawing/2014/main" id="{8EB044A6-EF3B-4532-BD95-973173D06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5" name="form1:dtCompetencias:2:imgDelete" descr="Consultar Detalle Competencia">
          <a:hlinkClick xmlns:r="http://schemas.openxmlformats.org/officeDocument/2006/relationships" r:id=""/>
          <a:extLst>
            <a:ext uri="{FF2B5EF4-FFF2-40B4-BE49-F238E27FC236}">
              <a16:creationId xmlns:a16="http://schemas.microsoft.com/office/drawing/2014/main" id="{3D993DD1-F159-463E-8E37-5DF9D2B776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6" name="form1:dtCompetencias:3:imgDelete" descr="Consultar Detalle Competencia">
          <a:hlinkClick xmlns:r="http://schemas.openxmlformats.org/officeDocument/2006/relationships" r:id=""/>
          <a:extLst>
            <a:ext uri="{FF2B5EF4-FFF2-40B4-BE49-F238E27FC236}">
              <a16:creationId xmlns:a16="http://schemas.microsoft.com/office/drawing/2014/main" id="{21E96A2D-F941-4721-8C84-F78806AE67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287" name="form1:dtCompetencias:4:imgSearch" descr="Consultar Resultados Aprendizaje">
          <a:hlinkClick xmlns:r="http://schemas.openxmlformats.org/officeDocument/2006/relationships" r:id=""/>
          <a:extLst>
            <a:ext uri="{FF2B5EF4-FFF2-40B4-BE49-F238E27FC236}">
              <a16:creationId xmlns:a16="http://schemas.microsoft.com/office/drawing/2014/main" id="{F686E61C-BCD6-4014-B43F-67ED505A80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8" name="form1:dtCompetencias:0:imgDelete" descr="Consultar Detalle Competencia">
          <a:hlinkClick xmlns:r="http://schemas.openxmlformats.org/officeDocument/2006/relationships" r:id=""/>
          <a:extLst>
            <a:ext uri="{FF2B5EF4-FFF2-40B4-BE49-F238E27FC236}">
              <a16:creationId xmlns:a16="http://schemas.microsoft.com/office/drawing/2014/main" id="{6F28A91E-8830-44C6-B3DA-12306880C2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89" name="form1:dtCompetencias:1:imgDelete" descr="Consultar Detalle Competencia">
          <a:hlinkClick xmlns:r="http://schemas.openxmlformats.org/officeDocument/2006/relationships" r:id=""/>
          <a:extLst>
            <a:ext uri="{FF2B5EF4-FFF2-40B4-BE49-F238E27FC236}">
              <a16:creationId xmlns:a16="http://schemas.microsoft.com/office/drawing/2014/main" id="{861EF3E4-E251-41F1-84C6-D85D655F30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0" name="form1:dtCompetencias:2:imgDelete" descr="Consultar Detalle Competencia">
          <a:hlinkClick xmlns:r="http://schemas.openxmlformats.org/officeDocument/2006/relationships" r:id=""/>
          <a:extLst>
            <a:ext uri="{FF2B5EF4-FFF2-40B4-BE49-F238E27FC236}">
              <a16:creationId xmlns:a16="http://schemas.microsoft.com/office/drawing/2014/main" id="{D3EFB2BE-64CB-4E77-8076-8877636EF4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1" name="form1:dtCompetencias:3:imgDelete" descr="Consultar Detalle Competencia">
          <a:hlinkClick xmlns:r="http://schemas.openxmlformats.org/officeDocument/2006/relationships" r:id=""/>
          <a:extLst>
            <a:ext uri="{FF2B5EF4-FFF2-40B4-BE49-F238E27FC236}">
              <a16:creationId xmlns:a16="http://schemas.microsoft.com/office/drawing/2014/main" id="{3A8B5AB1-EBDB-4D13-8999-DCB01EED00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2" name="form1:dtCompetencias:4:imgDelete" descr="Consultar Detalle Competencia">
          <a:hlinkClick xmlns:r="http://schemas.openxmlformats.org/officeDocument/2006/relationships" r:id=""/>
          <a:extLst>
            <a:ext uri="{FF2B5EF4-FFF2-40B4-BE49-F238E27FC236}">
              <a16:creationId xmlns:a16="http://schemas.microsoft.com/office/drawing/2014/main" id="{97698CF1-9D2D-48A9-AE3B-546C683BE1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3" name="form1:dtCompetencias:5:imgDelete" descr="Consultar Detalle Competencia">
          <a:hlinkClick xmlns:r="http://schemas.openxmlformats.org/officeDocument/2006/relationships" r:id=""/>
          <a:extLst>
            <a:ext uri="{FF2B5EF4-FFF2-40B4-BE49-F238E27FC236}">
              <a16:creationId xmlns:a16="http://schemas.microsoft.com/office/drawing/2014/main" id="{446115BE-34E0-4013-B8C3-43CBB326A6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4" name="form1:dtCompetencias:6:imgDelete" descr="Consultar Detalle Competencia">
          <a:hlinkClick xmlns:r="http://schemas.openxmlformats.org/officeDocument/2006/relationships" r:id=""/>
          <a:extLst>
            <a:ext uri="{FF2B5EF4-FFF2-40B4-BE49-F238E27FC236}">
              <a16:creationId xmlns:a16="http://schemas.microsoft.com/office/drawing/2014/main" id="{AE8CCCC6-DB1C-4567-9473-993E92B5EA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5" name="form1:dtCompetencias:7:imgDelete" descr="Consultar Detalle Competencia">
          <a:hlinkClick xmlns:r="http://schemas.openxmlformats.org/officeDocument/2006/relationships" r:id=""/>
          <a:extLst>
            <a:ext uri="{FF2B5EF4-FFF2-40B4-BE49-F238E27FC236}">
              <a16:creationId xmlns:a16="http://schemas.microsoft.com/office/drawing/2014/main" id="{E7A38475-DBA1-4BDE-B014-8DC16509F2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6" name="form1:dtCompetencias:8:imgDelete" descr="Consultar Detalle Competencia">
          <a:hlinkClick xmlns:r="http://schemas.openxmlformats.org/officeDocument/2006/relationships" r:id=""/>
          <a:extLst>
            <a:ext uri="{FF2B5EF4-FFF2-40B4-BE49-F238E27FC236}">
              <a16:creationId xmlns:a16="http://schemas.microsoft.com/office/drawing/2014/main" id="{50F75D76-5DAD-4212-B5D8-02E2FE3769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7" name="form1:dtCompetencias:0:imgDelete" descr="Consultar Detalle Competencia">
          <a:hlinkClick xmlns:r="http://schemas.openxmlformats.org/officeDocument/2006/relationships" r:id=""/>
          <a:extLst>
            <a:ext uri="{FF2B5EF4-FFF2-40B4-BE49-F238E27FC236}">
              <a16:creationId xmlns:a16="http://schemas.microsoft.com/office/drawing/2014/main" id="{9BD4A6A3-29CA-44C1-92D8-31F20CD98FA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8" name="form1:dtCompetencias:1:imgDelete" descr="Consultar Detalle Competencia">
          <a:hlinkClick xmlns:r="http://schemas.openxmlformats.org/officeDocument/2006/relationships" r:id=""/>
          <a:extLst>
            <a:ext uri="{FF2B5EF4-FFF2-40B4-BE49-F238E27FC236}">
              <a16:creationId xmlns:a16="http://schemas.microsoft.com/office/drawing/2014/main" id="{1D1ECECE-3B86-41B7-8464-9C6898CA00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299" name="form1:dtCompetencias:2:imgDelete" descr="Consultar Detalle Competencia">
          <a:hlinkClick xmlns:r="http://schemas.openxmlformats.org/officeDocument/2006/relationships" r:id=""/>
          <a:extLst>
            <a:ext uri="{FF2B5EF4-FFF2-40B4-BE49-F238E27FC236}">
              <a16:creationId xmlns:a16="http://schemas.microsoft.com/office/drawing/2014/main" id="{7EA6259E-CCE9-4A41-938B-56D6DAD172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0" name="form1:dtCompetencias:3:imgDelete" descr="Consultar Detalle Competencia">
          <a:hlinkClick xmlns:r="http://schemas.openxmlformats.org/officeDocument/2006/relationships" r:id=""/>
          <a:extLst>
            <a:ext uri="{FF2B5EF4-FFF2-40B4-BE49-F238E27FC236}">
              <a16:creationId xmlns:a16="http://schemas.microsoft.com/office/drawing/2014/main" id="{68884780-DF28-47A9-B47A-26D0DD4D5C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1" name="form1:dtCompetencias:4:imgDelete" descr="Consultar Detalle Competencia">
          <a:hlinkClick xmlns:r="http://schemas.openxmlformats.org/officeDocument/2006/relationships" r:id=""/>
          <a:extLst>
            <a:ext uri="{FF2B5EF4-FFF2-40B4-BE49-F238E27FC236}">
              <a16:creationId xmlns:a16="http://schemas.microsoft.com/office/drawing/2014/main" id="{33168B60-3C30-4C11-85E0-94A40E5354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2" name="form1:dtCompetencias:5:imgDelete" descr="Consultar Detalle Competencia">
          <a:hlinkClick xmlns:r="http://schemas.openxmlformats.org/officeDocument/2006/relationships" r:id=""/>
          <a:extLst>
            <a:ext uri="{FF2B5EF4-FFF2-40B4-BE49-F238E27FC236}">
              <a16:creationId xmlns:a16="http://schemas.microsoft.com/office/drawing/2014/main" id="{2108BC9C-02AE-4671-BEEA-F49E3D50CD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3" name="form1:dtCompetencias:6:imgDelete" descr="Consultar Detalle Competencia">
          <a:hlinkClick xmlns:r="http://schemas.openxmlformats.org/officeDocument/2006/relationships" r:id=""/>
          <a:extLst>
            <a:ext uri="{FF2B5EF4-FFF2-40B4-BE49-F238E27FC236}">
              <a16:creationId xmlns:a16="http://schemas.microsoft.com/office/drawing/2014/main" id="{D1C017E3-F42C-4213-A581-07BE2E26FA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4" name="form1:dtCompetencias:7:imgDelete" descr="Consultar Detalle Competencia">
          <a:hlinkClick xmlns:r="http://schemas.openxmlformats.org/officeDocument/2006/relationships" r:id=""/>
          <a:extLst>
            <a:ext uri="{FF2B5EF4-FFF2-40B4-BE49-F238E27FC236}">
              <a16:creationId xmlns:a16="http://schemas.microsoft.com/office/drawing/2014/main" id="{59797E92-F73C-462A-BE30-4E981A89D0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5" name="form1:dtCompetencias:8:imgDelete" descr="Consultar Detalle Competencia">
          <a:hlinkClick xmlns:r="http://schemas.openxmlformats.org/officeDocument/2006/relationships" r:id=""/>
          <a:extLst>
            <a:ext uri="{FF2B5EF4-FFF2-40B4-BE49-F238E27FC236}">
              <a16:creationId xmlns:a16="http://schemas.microsoft.com/office/drawing/2014/main" id="{5ECCDC0A-A02F-41A1-A61F-EB47AC82B5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6" name="form1:dtCompetencias:10:imgDelete" descr="Consultar Detalle Competencia">
          <a:hlinkClick xmlns:r="http://schemas.openxmlformats.org/officeDocument/2006/relationships" r:id=""/>
          <a:extLst>
            <a:ext uri="{FF2B5EF4-FFF2-40B4-BE49-F238E27FC236}">
              <a16:creationId xmlns:a16="http://schemas.microsoft.com/office/drawing/2014/main" id="{F3761EE6-EBD4-4BD9-A253-E897AB9086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7" name="form1:dtCompetencias:11:imgDelete" descr="Consultar Detalle Competencia">
          <a:hlinkClick xmlns:r="http://schemas.openxmlformats.org/officeDocument/2006/relationships" r:id=""/>
          <a:extLst>
            <a:ext uri="{FF2B5EF4-FFF2-40B4-BE49-F238E27FC236}">
              <a16:creationId xmlns:a16="http://schemas.microsoft.com/office/drawing/2014/main" id="{52C24C02-E7BE-40CC-AC2A-09AA6F8759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08" name="form1:dtCompetencias:12:imgSearch" descr="Consultar Resultados Aprendizaje">
          <a:hlinkClick xmlns:r="http://schemas.openxmlformats.org/officeDocument/2006/relationships" r:id=""/>
          <a:extLst>
            <a:ext uri="{FF2B5EF4-FFF2-40B4-BE49-F238E27FC236}">
              <a16:creationId xmlns:a16="http://schemas.microsoft.com/office/drawing/2014/main" id="{43C9C5F5-23EA-415B-A1A9-9E7D2FDDC11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09" name="form1:dtCompetencias:0:imgDelete" descr="Consultar Detalle Competencia">
          <a:hlinkClick xmlns:r="http://schemas.openxmlformats.org/officeDocument/2006/relationships" r:id=""/>
          <a:extLst>
            <a:ext uri="{FF2B5EF4-FFF2-40B4-BE49-F238E27FC236}">
              <a16:creationId xmlns:a16="http://schemas.microsoft.com/office/drawing/2014/main" id="{45D5483B-D1AF-450D-9275-05B8BD97DA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0" name="form1:dtCompetencias:1:imgDelete" descr="Consultar Detalle Competencia">
          <a:hlinkClick xmlns:r="http://schemas.openxmlformats.org/officeDocument/2006/relationships" r:id=""/>
          <a:extLst>
            <a:ext uri="{FF2B5EF4-FFF2-40B4-BE49-F238E27FC236}">
              <a16:creationId xmlns:a16="http://schemas.microsoft.com/office/drawing/2014/main" id="{EC2739E3-7BE5-4257-B1CC-51877168C1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1" name="form1:dtCompetencias:2:imgDelete" descr="Consultar Detalle Competencia">
          <a:hlinkClick xmlns:r="http://schemas.openxmlformats.org/officeDocument/2006/relationships" r:id=""/>
          <a:extLst>
            <a:ext uri="{FF2B5EF4-FFF2-40B4-BE49-F238E27FC236}">
              <a16:creationId xmlns:a16="http://schemas.microsoft.com/office/drawing/2014/main" id="{647405AD-F099-4003-AFB4-4F86795FB8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2" name="form1:dtCompetencias:0:imgDelete" descr="Consultar Detalle Competencia">
          <a:hlinkClick xmlns:r="http://schemas.openxmlformats.org/officeDocument/2006/relationships" r:id=""/>
          <a:extLst>
            <a:ext uri="{FF2B5EF4-FFF2-40B4-BE49-F238E27FC236}">
              <a16:creationId xmlns:a16="http://schemas.microsoft.com/office/drawing/2014/main" id="{41A725DB-3AF5-4AB9-B33D-CFA4697D2C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3" name="form1:dtCompetencias:1:imgDelete" descr="Consultar Detalle Competencia">
          <a:hlinkClick xmlns:r="http://schemas.openxmlformats.org/officeDocument/2006/relationships" r:id=""/>
          <a:extLst>
            <a:ext uri="{FF2B5EF4-FFF2-40B4-BE49-F238E27FC236}">
              <a16:creationId xmlns:a16="http://schemas.microsoft.com/office/drawing/2014/main" id="{A11722F1-2462-4584-A74F-E724641EC1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4" name="form1:dtCompetencias:2:imgDelete" descr="Consultar Detalle Competencia">
          <a:hlinkClick xmlns:r="http://schemas.openxmlformats.org/officeDocument/2006/relationships" r:id=""/>
          <a:extLst>
            <a:ext uri="{FF2B5EF4-FFF2-40B4-BE49-F238E27FC236}">
              <a16:creationId xmlns:a16="http://schemas.microsoft.com/office/drawing/2014/main" id="{40EFBB21-392E-43D2-8B83-D992CF1FAA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5" name="form1:dtCompetencias:3:imgDelete" descr="Consultar Detalle Competencia">
          <a:hlinkClick xmlns:r="http://schemas.openxmlformats.org/officeDocument/2006/relationships" r:id=""/>
          <a:extLst>
            <a:ext uri="{FF2B5EF4-FFF2-40B4-BE49-F238E27FC236}">
              <a16:creationId xmlns:a16="http://schemas.microsoft.com/office/drawing/2014/main" id="{2864CC0A-3567-4590-99CB-CC59440863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6" name="form1:dtCompetencias:4:imgDelete" descr="Consultar Detalle Competencia">
          <a:hlinkClick xmlns:r="http://schemas.openxmlformats.org/officeDocument/2006/relationships" r:id=""/>
          <a:extLst>
            <a:ext uri="{FF2B5EF4-FFF2-40B4-BE49-F238E27FC236}">
              <a16:creationId xmlns:a16="http://schemas.microsoft.com/office/drawing/2014/main" id="{0D6989D9-8183-4B69-9686-0F7696C7FD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7" name="form1:dtCompetencias:5:imgDelete" descr="Consultar Detalle Competencia">
          <a:hlinkClick xmlns:r="http://schemas.openxmlformats.org/officeDocument/2006/relationships" r:id=""/>
          <a:extLst>
            <a:ext uri="{FF2B5EF4-FFF2-40B4-BE49-F238E27FC236}">
              <a16:creationId xmlns:a16="http://schemas.microsoft.com/office/drawing/2014/main" id="{38F91364-8C83-4019-A746-AE68E5BEA4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8" name="form1:dtCompetencias:0:imgDelete" descr="Consultar Detalle Competencia">
          <a:hlinkClick xmlns:r="http://schemas.openxmlformats.org/officeDocument/2006/relationships" r:id=""/>
          <a:extLst>
            <a:ext uri="{FF2B5EF4-FFF2-40B4-BE49-F238E27FC236}">
              <a16:creationId xmlns:a16="http://schemas.microsoft.com/office/drawing/2014/main" id="{C2DF2171-4FB4-4DA4-9B46-EC122E967C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19" name="form1:dtCompetencias:1:imgDelete" descr="Consultar Detalle Competencia">
          <a:hlinkClick xmlns:r="http://schemas.openxmlformats.org/officeDocument/2006/relationships" r:id=""/>
          <a:extLst>
            <a:ext uri="{FF2B5EF4-FFF2-40B4-BE49-F238E27FC236}">
              <a16:creationId xmlns:a16="http://schemas.microsoft.com/office/drawing/2014/main" id="{988E21AA-AABC-47B5-86F2-2C2FFC5C9C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0" name="form1:dtCompetencias:2:imgDelete" descr="Consultar Detalle Competencia">
          <a:hlinkClick xmlns:r="http://schemas.openxmlformats.org/officeDocument/2006/relationships" r:id=""/>
          <a:extLst>
            <a:ext uri="{FF2B5EF4-FFF2-40B4-BE49-F238E27FC236}">
              <a16:creationId xmlns:a16="http://schemas.microsoft.com/office/drawing/2014/main" id="{E0664422-20B0-4397-8612-096A330866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1" name="form1:dtCompetencias:3:imgDelete" descr="Consultar Detalle Competencia">
          <a:hlinkClick xmlns:r="http://schemas.openxmlformats.org/officeDocument/2006/relationships" r:id=""/>
          <a:extLst>
            <a:ext uri="{FF2B5EF4-FFF2-40B4-BE49-F238E27FC236}">
              <a16:creationId xmlns:a16="http://schemas.microsoft.com/office/drawing/2014/main" id="{49436213-AD37-44F1-9D6A-DF0BA74E7D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2" name="form1:dtCompetencias:4:imgDelete" descr="Consultar Detalle Competencia">
          <a:hlinkClick xmlns:r="http://schemas.openxmlformats.org/officeDocument/2006/relationships" r:id=""/>
          <a:extLst>
            <a:ext uri="{FF2B5EF4-FFF2-40B4-BE49-F238E27FC236}">
              <a16:creationId xmlns:a16="http://schemas.microsoft.com/office/drawing/2014/main" id="{2B28F8FF-8E79-4B63-96AF-6842DC55EC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3" name="form1:dtCompetencias:5:imgDelete" descr="Consultar Detalle Competencia">
          <a:hlinkClick xmlns:r="http://schemas.openxmlformats.org/officeDocument/2006/relationships" r:id=""/>
          <a:extLst>
            <a:ext uri="{FF2B5EF4-FFF2-40B4-BE49-F238E27FC236}">
              <a16:creationId xmlns:a16="http://schemas.microsoft.com/office/drawing/2014/main" id="{95C3F925-BF9C-4A38-8626-06943C5200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4" name="form1:dtCompetencias:6:imgDelete" descr="Consultar Detalle Competencia">
          <a:hlinkClick xmlns:r="http://schemas.openxmlformats.org/officeDocument/2006/relationships" r:id=""/>
          <a:extLst>
            <a:ext uri="{FF2B5EF4-FFF2-40B4-BE49-F238E27FC236}">
              <a16:creationId xmlns:a16="http://schemas.microsoft.com/office/drawing/2014/main" id="{CA79DB08-08BA-44E0-AADA-C91B46E9F1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25" name="form1:dtCompetencias:7:imgSearch" descr="Consultar Resultados Aprendizaje">
          <a:hlinkClick xmlns:r="http://schemas.openxmlformats.org/officeDocument/2006/relationships" r:id=""/>
          <a:extLst>
            <a:ext uri="{FF2B5EF4-FFF2-40B4-BE49-F238E27FC236}">
              <a16:creationId xmlns:a16="http://schemas.microsoft.com/office/drawing/2014/main" id="{424B8111-8D91-4391-82C7-4AC3BCF0D4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6" name="form1:dtCompetencias:0:imgDelete" descr="Consultar Detalle Competencia">
          <a:hlinkClick xmlns:r="http://schemas.openxmlformats.org/officeDocument/2006/relationships" r:id=""/>
          <a:extLst>
            <a:ext uri="{FF2B5EF4-FFF2-40B4-BE49-F238E27FC236}">
              <a16:creationId xmlns:a16="http://schemas.microsoft.com/office/drawing/2014/main" id="{906F3644-620A-4A8D-BD5B-3DA323ED4F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7" name="form1:dtCompetencias:1:imgDelete" descr="Consultar Detalle Competencia">
          <a:hlinkClick xmlns:r="http://schemas.openxmlformats.org/officeDocument/2006/relationships" r:id=""/>
          <a:extLst>
            <a:ext uri="{FF2B5EF4-FFF2-40B4-BE49-F238E27FC236}">
              <a16:creationId xmlns:a16="http://schemas.microsoft.com/office/drawing/2014/main" id="{4A94164B-E311-4725-A18A-E4229798AE1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8" name="form1:dtCompetencias:2:imgDelete" descr="Consultar Detalle Competencia">
          <a:hlinkClick xmlns:r="http://schemas.openxmlformats.org/officeDocument/2006/relationships" r:id=""/>
          <a:extLst>
            <a:ext uri="{FF2B5EF4-FFF2-40B4-BE49-F238E27FC236}">
              <a16:creationId xmlns:a16="http://schemas.microsoft.com/office/drawing/2014/main" id="{CCB512BA-2E53-457B-9A8C-D0246243A0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29" name="form1:dtCompetencias:3:imgDelete" descr="Consultar Detalle Competencia">
          <a:hlinkClick xmlns:r="http://schemas.openxmlformats.org/officeDocument/2006/relationships" r:id=""/>
          <a:extLst>
            <a:ext uri="{FF2B5EF4-FFF2-40B4-BE49-F238E27FC236}">
              <a16:creationId xmlns:a16="http://schemas.microsoft.com/office/drawing/2014/main" id="{A7A9748A-B29F-43E0-B592-AEA58D88FB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0" name="form1:dtCompetencias:4:imgDelete" descr="Consultar Detalle Competencia">
          <a:hlinkClick xmlns:r="http://schemas.openxmlformats.org/officeDocument/2006/relationships" r:id=""/>
          <a:extLst>
            <a:ext uri="{FF2B5EF4-FFF2-40B4-BE49-F238E27FC236}">
              <a16:creationId xmlns:a16="http://schemas.microsoft.com/office/drawing/2014/main" id="{EA7CFA9B-89D2-49B6-910B-4515E81485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1" name="form1:dtCompetencias:5:imgDelete" descr="Consultar Detalle Competencia">
          <a:hlinkClick xmlns:r="http://schemas.openxmlformats.org/officeDocument/2006/relationships" r:id=""/>
          <a:extLst>
            <a:ext uri="{FF2B5EF4-FFF2-40B4-BE49-F238E27FC236}">
              <a16:creationId xmlns:a16="http://schemas.microsoft.com/office/drawing/2014/main" id="{7B265D54-44C4-4DBC-9365-487EA25230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2" name="form1:dtCompetencias:6:imgDelete" descr="Consultar Detalle Competencia">
          <a:hlinkClick xmlns:r="http://schemas.openxmlformats.org/officeDocument/2006/relationships" r:id=""/>
          <a:extLst>
            <a:ext uri="{FF2B5EF4-FFF2-40B4-BE49-F238E27FC236}">
              <a16:creationId xmlns:a16="http://schemas.microsoft.com/office/drawing/2014/main" id="{A198054D-C887-435A-9165-5DF29F4FBC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3" name="form1:dtCompetencias:7:imgDelete" descr="Consultar Detalle Competencia">
          <a:hlinkClick xmlns:r="http://schemas.openxmlformats.org/officeDocument/2006/relationships" r:id=""/>
          <a:extLst>
            <a:ext uri="{FF2B5EF4-FFF2-40B4-BE49-F238E27FC236}">
              <a16:creationId xmlns:a16="http://schemas.microsoft.com/office/drawing/2014/main" id="{657135F2-6BA1-479A-828B-1D531D2C598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4" name="form1:dtCompetencias:0:imgDelete" descr="Consultar Detalle Competencia">
          <a:hlinkClick xmlns:r="http://schemas.openxmlformats.org/officeDocument/2006/relationships" r:id=""/>
          <a:extLst>
            <a:ext uri="{FF2B5EF4-FFF2-40B4-BE49-F238E27FC236}">
              <a16:creationId xmlns:a16="http://schemas.microsoft.com/office/drawing/2014/main" id="{C7E50BCB-ABFB-4AA2-AEAF-DD87F12B7A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5" name="form1:dtCompetencias:1:imgDelete" descr="Consultar Detalle Competencia">
          <a:hlinkClick xmlns:r="http://schemas.openxmlformats.org/officeDocument/2006/relationships" r:id=""/>
          <a:extLst>
            <a:ext uri="{FF2B5EF4-FFF2-40B4-BE49-F238E27FC236}">
              <a16:creationId xmlns:a16="http://schemas.microsoft.com/office/drawing/2014/main" id="{DE4C85F2-8813-4D44-BD8C-CF54022283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6" name="form1:dtCompetencias:2:imgDelete" descr="Consultar Detalle Competencia">
          <a:hlinkClick xmlns:r="http://schemas.openxmlformats.org/officeDocument/2006/relationships" r:id=""/>
          <a:extLst>
            <a:ext uri="{FF2B5EF4-FFF2-40B4-BE49-F238E27FC236}">
              <a16:creationId xmlns:a16="http://schemas.microsoft.com/office/drawing/2014/main" id="{D55AE6CB-3E28-446F-806E-21D003F7F1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7" name="form1:dtCompetencias:3:imgDelete" descr="Consultar Detalle Competencia">
          <a:hlinkClick xmlns:r="http://schemas.openxmlformats.org/officeDocument/2006/relationships" r:id=""/>
          <a:extLst>
            <a:ext uri="{FF2B5EF4-FFF2-40B4-BE49-F238E27FC236}">
              <a16:creationId xmlns:a16="http://schemas.microsoft.com/office/drawing/2014/main" id="{622772E0-69FB-4573-9E0D-4CA002D38F9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38" name="form1:dtCompetencias:4:imgSearch" descr="Consultar Resultados Aprendizaje">
          <a:hlinkClick xmlns:r="http://schemas.openxmlformats.org/officeDocument/2006/relationships" r:id=""/>
          <a:extLst>
            <a:ext uri="{FF2B5EF4-FFF2-40B4-BE49-F238E27FC236}">
              <a16:creationId xmlns:a16="http://schemas.microsoft.com/office/drawing/2014/main" id="{7C50132F-B9B7-4436-A0A6-44120342D5B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39" name="form1:dtCompetencias:0:imgDelete" descr="Consultar Detalle Competencia">
          <a:hlinkClick xmlns:r="http://schemas.openxmlformats.org/officeDocument/2006/relationships" r:id=""/>
          <a:extLst>
            <a:ext uri="{FF2B5EF4-FFF2-40B4-BE49-F238E27FC236}">
              <a16:creationId xmlns:a16="http://schemas.microsoft.com/office/drawing/2014/main" id="{442556AB-CB58-465C-A64E-8ABEC9B2EC5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0" name="form1:dtCompetencias:1:imgDelete" descr="Consultar Detalle Competencia">
          <a:hlinkClick xmlns:r="http://schemas.openxmlformats.org/officeDocument/2006/relationships" r:id=""/>
          <a:extLst>
            <a:ext uri="{FF2B5EF4-FFF2-40B4-BE49-F238E27FC236}">
              <a16:creationId xmlns:a16="http://schemas.microsoft.com/office/drawing/2014/main" id="{8A79CEA5-CEC9-4142-B523-CA18B4FED0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1" name="form1:dtCompetencias:2:imgDelete" descr="Consultar Detalle Competencia">
          <a:hlinkClick xmlns:r="http://schemas.openxmlformats.org/officeDocument/2006/relationships" r:id=""/>
          <a:extLst>
            <a:ext uri="{FF2B5EF4-FFF2-40B4-BE49-F238E27FC236}">
              <a16:creationId xmlns:a16="http://schemas.microsoft.com/office/drawing/2014/main" id="{9F36688D-E366-4748-94A9-434916EC31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2" name="form1:dtCompetencias:3:imgDelete" descr="Consultar Detalle Competencia">
          <a:hlinkClick xmlns:r="http://schemas.openxmlformats.org/officeDocument/2006/relationships" r:id=""/>
          <a:extLst>
            <a:ext uri="{FF2B5EF4-FFF2-40B4-BE49-F238E27FC236}">
              <a16:creationId xmlns:a16="http://schemas.microsoft.com/office/drawing/2014/main" id="{7F328BD4-1285-46D2-963B-743A95F02C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3" name="form1:dtCompetencias:4:imgDelete" descr="Consultar Detalle Competencia">
          <a:hlinkClick xmlns:r="http://schemas.openxmlformats.org/officeDocument/2006/relationships" r:id=""/>
          <a:extLst>
            <a:ext uri="{FF2B5EF4-FFF2-40B4-BE49-F238E27FC236}">
              <a16:creationId xmlns:a16="http://schemas.microsoft.com/office/drawing/2014/main" id="{5BE5597D-DF34-482A-A4FC-2C4E87440FA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4" name="form1:dtCompetencias:5:imgDelete" descr="Consultar Detalle Competencia">
          <a:hlinkClick xmlns:r="http://schemas.openxmlformats.org/officeDocument/2006/relationships" r:id=""/>
          <a:extLst>
            <a:ext uri="{FF2B5EF4-FFF2-40B4-BE49-F238E27FC236}">
              <a16:creationId xmlns:a16="http://schemas.microsoft.com/office/drawing/2014/main" id="{C109AE68-B1F6-4AE6-B734-A87B1E19CD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5" name="form1:dtCompetencias:6:imgDelete" descr="Consultar Detalle Competencia">
          <a:hlinkClick xmlns:r="http://schemas.openxmlformats.org/officeDocument/2006/relationships" r:id=""/>
          <a:extLst>
            <a:ext uri="{FF2B5EF4-FFF2-40B4-BE49-F238E27FC236}">
              <a16:creationId xmlns:a16="http://schemas.microsoft.com/office/drawing/2014/main" id="{9D67162F-5E92-4AA8-8160-FE6E7C02B0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6" name="form1:dtCompetencias:7:imgDelete" descr="Consultar Detalle Competencia">
          <a:hlinkClick xmlns:r="http://schemas.openxmlformats.org/officeDocument/2006/relationships" r:id=""/>
          <a:extLst>
            <a:ext uri="{FF2B5EF4-FFF2-40B4-BE49-F238E27FC236}">
              <a16:creationId xmlns:a16="http://schemas.microsoft.com/office/drawing/2014/main" id="{3197BD71-2EC7-486C-9BAB-D4A28E2050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7" name="form1:dtCompetencias:8:imgDelete" descr="Consultar Detalle Competencia">
          <a:hlinkClick xmlns:r="http://schemas.openxmlformats.org/officeDocument/2006/relationships" r:id=""/>
          <a:extLst>
            <a:ext uri="{FF2B5EF4-FFF2-40B4-BE49-F238E27FC236}">
              <a16:creationId xmlns:a16="http://schemas.microsoft.com/office/drawing/2014/main" id="{28C1753C-F033-4088-9813-13A4529593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8" name="form1:dtCompetencias:0:imgDelete" descr="Consultar Detalle Competencia">
          <a:hlinkClick xmlns:r="http://schemas.openxmlformats.org/officeDocument/2006/relationships" r:id=""/>
          <a:extLst>
            <a:ext uri="{FF2B5EF4-FFF2-40B4-BE49-F238E27FC236}">
              <a16:creationId xmlns:a16="http://schemas.microsoft.com/office/drawing/2014/main" id="{E4DFC5E1-3206-4A09-B8BB-ACE1495BFC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49" name="form1:dtCompetencias:1:imgDelete" descr="Consultar Detalle Competencia">
          <a:hlinkClick xmlns:r="http://schemas.openxmlformats.org/officeDocument/2006/relationships" r:id=""/>
          <a:extLst>
            <a:ext uri="{FF2B5EF4-FFF2-40B4-BE49-F238E27FC236}">
              <a16:creationId xmlns:a16="http://schemas.microsoft.com/office/drawing/2014/main" id="{1B21DE9A-3EDE-45E6-A31F-EA6370EE2B1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0" name="form1:dtCompetencias:2:imgDelete" descr="Consultar Detalle Competencia">
          <a:hlinkClick xmlns:r="http://schemas.openxmlformats.org/officeDocument/2006/relationships" r:id=""/>
          <a:extLst>
            <a:ext uri="{FF2B5EF4-FFF2-40B4-BE49-F238E27FC236}">
              <a16:creationId xmlns:a16="http://schemas.microsoft.com/office/drawing/2014/main" id="{D96D7899-1FAE-46A4-A294-CD29A9F8FF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1" name="form1:dtCompetencias:3:imgDelete" descr="Consultar Detalle Competencia">
          <a:hlinkClick xmlns:r="http://schemas.openxmlformats.org/officeDocument/2006/relationships" r:id=""/>
          <a:extLst>
            <a:ext uri="{FF2B5EF4-FFF2-40B4-BE49-F238E27FC236}">
              <a16:creationId xmlns:a16="http://schemas.microsoft.com/office/drawing/2014/main" id="{8F6A3029-AD7B-4F07-B0EF-C1E8BA2530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2" name="form1:dtCompetencias:4:imgDelete" descr="Consultar Detalle Competencia">
          <a:hlinkClick xmlns:r="http://schemas.openxmlformats.org/officeDocument/2006/relationships" r:id=""/>
          <a:extLst>
            <a:ext uri="{FF2B5EF4-FFF2-40B4-BE49-F238E27FC236}">
              <a16:creationId xmlns:a16="http://schemas.microsoft.com/office/drawing/2014/main" id="{03A150CF-B408-4537-80D2-6DE825B6594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3" name="form1:dtCompetencias:5:imgDelete" descr="Consultar Detalle Competencia">
          <a:hlinkClick xmlns:r="http://schemas.openxmlformats.org/officeDocument/2006/relationships" r:id=""/>
          <a:extLst>
            <a:ext uri="{FF2B5EF4-FFF2-40B4-BE49-F238E27FC236}">
              <a16:creationId xmlns:a16="http://schemas.microsoft.com/office/drawing/2014/main" id="{A9415D97-7F1B-4587-888A-301FC6195EB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4" name="form1:dtCompetencias:6:imgDelete" descr="Consultar Detalle Competencia">
          <a:hlinkClick xmlns:r="http://schemas.openxmlformats.org/officeDocument/2006/relationships" r:id=""/>
          <a:extLst>
            <a:ext uri="{FF2B5EF4-FFF2-40B4-BE49-F238E27FC236}">
              <a16:creationId xmlns:a16="http://schemas.microsoft.com/office/drawing/2014/main" id="{9BFF47C9-D8DE-4F3D-8339-F3AFB4888B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5" name="form1:dtCompetencias:7:imgDelete" descr="Consultar Detalle Competencia">
          <a:hlinkClick xmlns:r="http://schemas.openxmlformats.org/officeDocument/2006/relationships" r:id=""/>
          <a:extLst>
            <a:ext uri="{FF2B5EF4-FFF2-40B4-BE49-F238E27FC236}">
              <a16:creationId xmlns:a16="http://schemas.microsoft.com/office/drawing/2014/main" id="{6563CEF3-FF6C-4948-BF3E-02C1663598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6" name="form1:dtCompetencias:8:imgDelete" descr="Consultar Detalle Competencia">
          <a:hlinkClick xmlns:r="http://schemas.openxmlformats.org/officeDocument/2006/relationships" r:id=""/>
          <a:extLst>
            <a:ext uri="{FF2B5EF4-FFF2-40B4-BE49-F238E27FC236}">
              <a16:creationId xmlns:a16="http://schemas.microsoft.com/office/drawing/2014/main" id="{A3EA79A8-0E73-4A28-9621-942534564B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7" name="form1:dtCompetencias:10:imgDelete" descr="Consultar Detalle Competencia">
          <a:hlinkClick xmlns:r="http://schemas.openxmlformats.org/officeDocument/2006/relationships" r:id=""/>
          <a:extLst>
            <a:ext uri="{FF2B5EF4-FFF2-40B4-BE49-F238E27FC236}">
              <a16:creationId xmlns:a16="http://schemas.microsoft.com/office/drawing/2014/main" id="{E1E71E8A-5E3E-4A67-B5E2-000E1FC8D8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58" name="form1:dtCompetencias:11:imgDelete" descr="Consultar Detalle Competencia">
          <a:hlinkClick xmlns:r="http://schemas.openxmlformats.org/officeDocument/2006/relationships" r:id=""/>
          <a:extLst>
            <a:ext uri="{FF2B5EF4-FFF2-40B4-BE49-F238E27FC236}">
              <a16:creationId xmlns:a16="http://schemas.microsoft.com/office/drawing/2014/main" id="{3C864160-C636-4728-AB97-05175CE819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59" name="form1:dtCompetencias:12:imgSearch" descr="Consultar Resultados Aprendizaje">
          <a:hlinkClick xmlns:r="http://schemas.openxmlformats.org/officeDocument/2006/relationships" r:id=""/>
          <a:extLst>
            <a:ext uri="{FF2B5EF4-FFF2-40B4-BE49-F238E27FC236}">
              <a16:creationId xmlns:a16="http://schemas.microsoft.com/office/drawing/2014/main" id="{D3571257-DA2D-40E6-BB9A-9B97B6A4111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60" name="form1:dtCompetencias:0:imgDelete" descr="Consultar Detalle Competencia">
          <a:hlinkClick xmlns:r="http://schemas.openxmlformats.org/officeDocument/2006/relationships" r:id=""/>
          <a:extLst>
            <a:ext uri="{FF2B5EF4-FFF2-40B4-BE49-F238E27FC236}">
              <a16:creationId xmlns:a16="http://schemas.microsoft.com/office/drawing/2014/main" id="{AC01C6B4-2F59-4702-A6A8-89AEE1922D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61" name="form1:dtCompetencias:1:imgDelete" descr="Consultar Detalle Competencia">
          <a:hlinkClick xmlns:r="http://schemas.openxmlformats.org/officeDocument/2006/relationships" r:id=""/>
          <a:extLst>
            <a:ext uri="{FF2B5EF4-FFF2-40B4-BE49-F238E27FC236}">
              <a16:creationId xmlns:a16="http://schemas.microsoft.com/office/drawing/2014/main" id="{B1BD723E-BFA8-4065-AA98-A7F6C068F92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62" name="form1:dtCompetencias:2:imgDelete" descr="Consultar Detalle Competencia">
          <a:hlinkClick xmlns:r="http://schemas.openxmlformats.org/officeDocument/2006/relationships" r:id=""/>
          <a:extLst>
            <a:ext uri="{FF2B5EF4-FFF2-40B4-BE49-F238E27FC236}">
              <a16:creationId xmlns:a16="http://schemas.microsoft.com/office/drawing/2014/main" id="{E0C0B1E9-3A11-4F26-AC93-11FFF137AB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152400</xdr:colOff>
      <xdr:row>20</xdr:row>
      <xdr:rowOff>152400</xdr:rowOff>
    </xdr:to>
    <xdr:pic>
      <xdr:nvPicPr>
        <xdr:cNvPr id="363" name="form1:dtCompetencias:0:imgDelete" descr="Consultar Detalle Competencia">
          <a:hlinkClick xmlns:r="http://schemas.openxmlformats.org/officeDocument/2006/relationships" r:id=""/>
          <a:extLst>
            <a:ext uri="{FF2B5EF4-FFF2-40B4-BE49-F238E27FC236}">
              <a16:creationId xmlns:a16="http://schemas.microsoft.com/office/drawing/2014/main" id="{05D4DB2B-5F84-4876-9F87-68B77C5DAD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0" y="11220450"/>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64" name="form1:dtCompetencias:5:imgSearch" descr="Consultar Resultados Aprendizaje">
          <a:hlinkClick xmlns:r="http://schemas.openxmlformats.org/officeDocument/2006/relationships" r:id=""/>
          <a:extLst>
            <a:ext uri="{FF2B5EF4-FFF2-40B4-BE49-F238E27FC236}">
              <a16:creationId xmlns:a16="http://schemas.microsoft.com/office/drawing/2014/main" id="{BCBD1F8D-F419-4AE1-80B2-CD5F66AE11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65" name="form1:dtCompetencias:7:imgSearch" descr="Consultar Resultados Aprendizaje">
          <a:hlinkClick xmlns:r="http://schemas.openxmlformats.org/officeDocument/2006/relationships" r:id=""/>
          <a:extLst>
            <a:ext uri="{FF2B5EF4-FFF2-40B4-BE49-F238E27FC236}">
              <a16:creationId xmlns:a16="http://schemas.microsoft.com/office/drawing/2014/main" id="{F5F5956B-855B-44C8-8AAC-B3F3A34ED62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20</xdr:row>
      <xdr:rowOff>0</xdr:rowOff>
    </xdr:from>
    <xdr:to>
      <xdr:col>3</xdr:col>
      <xdr:colOff>190500</xdr:colOff>
      <xdr:row>21</xdr:row>
      <xdr:rowOff>38100</xdr:rowOff>
    </xdr:to>
    <xdr:pic>
      <xdr:nvPicPr>
        <xdr:cNvPr id="366" name="form1:dtCompetencias:4:imgSearch" descr="Consultar Resultados Aprendizaje">
          <a:hlinkClick xmlns:r="http://schemas.openxmlformats.org/officeDocument/2006/relationships" r:id=""/>
          <a:extLst>
            <a:ext uri="{FF2B5EF4-FFF2-40B4-BE49-F238E27FC236}">
              <a16:creationId xmlns:a16="http://schemas.microsoft.com/office/drawing/2014/main" id="{8C3DFF65-E93F-4DE6-A9B1-F5118A0F76D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00" y="11220450"/>
          <a:ext cx="190500" cy="238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433916</xdr:colOff>
      <xdr:row>0</xdr:row>
      <xdr:rowOff>84667</xdr:rowOff>
    </xdr:from>
    <xdr:to>
      <xdr:col>0</xdr:col>
      <xdr:colOff>1491192</xdr:colOff>
      <xdr:row>3</xdr:row>
      <xdr:rowOff>111126</xdr:rowOff>
    </xdr:to>
    <xdr:pic>
      <xdr:nvPicPr>
        <xdr:cNvPr id="383" name="382 Imagen">
          <a:extLst>
            <a:ext uri="{FF2B5EF4-FFF2-40B4-BE49-F238E27FC236}">
              <a16:creationId xmlns:a16="http://schemas.microsoft.com/office/drawing/2014/main" id="{E73ECA7C-825A-42CE-9C90-82347064D9B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33916" y="84667"/>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3</xdr:col>
      <xdr:colOff>0</xdr:colOff>
      <xdr:row>31</xdr:row>
      <xdr:rowOff>0</xdr:rowOff>
    </xdr:from>
    <xdr:to>
      <xdr:col>3</xdr:col>
      <xdr:colOff>152400</xdr:colOff>
      <xdr:row>31</xdr:row>
      <xdr:rowOff>152400</xdr:rowOff>
    </xdr:to>
    <xdr:pic>
      <xdr:nvPicPr>
        <xdr:cNvPr id="2" name="form1:dtCompetencias:0:imgDelete" descr="Consultar Detalle Competencia">
          <a:hlinkClick xmlns:r="http://schemas.openxmlformats.org/officeDocument/2006/relationships" r:id=""/>
          <a:extLst>
            <a:ext uri="{FF2B5EF4-FFF2-40B4-BE49-F238E27FC236}">
              <a16:creationId xmlns:a16="http://schemas.microsoft.com/office/drawing/2014/main" id="{9E1D23D3-F9A9-4C02-9474-5F6248470BD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 name="form1:dtCompetencias:1:imgDelete" descr="Consultar Detalle Competencia">
          <a:hlinkClick xmlns:r="http://schemas.openxmlformats.org/officeDocument/2006/relationships" r:id=""/>
          <a:extLst>
            <a:ext uri="{FF2B5EF4-FFF2-40B4-BE49-F238E27FC236}">
              <a16:creationId xmlns:a16="http://schemas.microsoft.com/office/drawing/2014/main" id="{B15738D9-40F5-4152-9788-504ED0F861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 name="form1:dtCompetencias:2:imgDelete" descr="Consultar Detalle Competencia">
          <a:hlinkClick xmlns:r="http://schemas.openxmlformats.org/officeDocument/2006/relationships" r:id=""/>
          <a:extLst>
            <a:ext uri="{FF2B5EF4-FFF2-40B4-BE49-F238E27FC236}">
              <a16:creationId xmlns:a16="http://schemas.microsoft.com/office/drawing/2014/main" id="{CAA718AC-916D-42A9-B458-7144640DE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 name="form1:dtCompetencias:3:imgDelete" descr="Consultar Detalle Competencia">
          <a:hlinkClick xmlns:r="http://schemas.openxmlformats.org/officeDocument/2006/relationships" r:id=""/>
          <a:extLst>
            <a:ext uri="{FF2B5EF4-FFF2-40B4-BE49-F238E27FC236}">
              <a16:creationId xmlns:a16="http://schemas.microsoft.com/office/drawing/2014/main" id="{F7895A01-4A09-4B5A-99E5-5546A17E3C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 name="form1:dtCompetencias:4:imgDelete" descr="Consultar Detalle Competencia">
          <a:hlinkClick xmlns:r="http://schemas.openxmlformats.org/officeDocument/2006/relationships" r:id=""/>
          <a:extLst>
            <a:ext uri="{FF2B5EF4-FFF2-40B4-BE49-F238E27FC236}">
              <a16:creationId xmlns:a16="http://schemas.microsoft.com/office/drawing/2014/main" id="{07267726-FEAD-468A-B54B-C8B1C86339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 name="form1:dtCompetencias:5:imgDelete" descr="Consultar Detalle Competencia">
          <a:hlinkClick xmlns:r="http://schemas.openxmlformats.org/officeDocument/2006/relationships" r:id=""/>
          <a:extLst>
            <a:ext uri="{FF2B5EF4-FFF2-40B4-BE49-F238E27FC236}">
              <a16:creationId xmlns:a16="http://schemas.microsoft.com/office/drawing/2014/main" id="{28BEDC82-DA04-4EA0-A58B-D4F5B8E554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 name="form1:dtCompetencias:0:imgDelete" descr="Consultar Detalle Competencia">
          <a:hlinkClick xmlns:r="http://schemas.openxmlformats.org/officeDocument/2006/relationships" r:id=""/>
          <a:extLst>
            <a:ext uri="{FF2B5EF4-FFF2-40B4-BE49-F238E27FC236}">
              <a16:creationId xmlns:a16="http://schemas.microsoft.com/office/drawing/2014/main" id="{A192C04A-8A0C-48A6-9931-168DEC57E5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 name="form1:dtCompetencias:1:imgDelete" descr="Consultar Detalle Competencia">
          <a:hlinkClick xmlns:r="http://schemas.openxmlformats.org/officeDocument/2006/relationships" r:id=""/>
          <a:extLst>
            <a:ext uri="{FF2B5EF4-FFF2-40B4-BE49-F238E27FC236}">
              <a16:creationId xmlns:a16="http://schemas.microsoft.com/office/drawing/2014/main" id="{ED9C32A1-0B91-48EE-A1E2-C95EA75F05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 name="form1:dtCompetencias:2:imgDelete" descr="Consultar Detalle Competencia">
          <a:hlinkClick xmlns:r="http://schemas.openxmlformats.org/officeDocument/2006/relationships" r:id=""/>
          <a:extLst>
            <a:ext uri="{FF2B5EF4-FFF2-40B4-BE49-F238E27FC236}">
              <a16:creationId xmlns:a16="http://schemas.microsoft.com/office/drawing/2014/main" id="{DD97D6CF-F207-4059-A58D-CD08EBADFA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 name="form1:dtCompetencias:3:imgDelete" descr="Consultar Detalle Competencia">
          <a:hlinkClick xmlns:r="http://schemas.openxmlformats.org/officeDocument/2006/relationships" r:id=""/>
          <a:extLst>
            <a:ext uri="{FF2B5EF4-FFF2-40B4-BE49-F238E27FC236}">
              <a16:creationId xmlns:a16="http://schemas.microsoft.com/office/drawing/2014/main" id="{8458B47B-D6D9-4B69-8DF9-9235665237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 name="form1:dtCompetencias:4:imgDelete" descr="Consultar Detalle Competencia">
          <a:hlinkClick xmlns:r="http://schemas.openxmlformats.org/officeDocument/2006/relationships" r:id=""/>
          <a:extLst>
            <a:ext uri="{FF2B5EF4-FFF2-40B4-BE49-F238E27FC236}">
              <a16:creationId xmlns:a16="http://schemas.microsoft.com/office/drawing/2014/main" id="{29249E5E-BF94-4994-90F4-1D5921C820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13" name="form1:dtCompetencias:5:imgSearch" descr="Consultar Resultados Aprendizaje">
          <a:hlinkClick xmlns:r="http://schemas.openxmlformats.org/officeDocument/2006/relationships" r:id=""/>
          <a:extLst>
            <a:ext uri="{FF2B5EF4-FFF2-40B4-BE49-F238E27FC236}">
              <a16:creationId xmlns:a16="http://schemas.microsoft.com/office/drawing/2014/main" id="{D9FF2613-4AD5-4E25-89B2-6E5FB9EF0A4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 name="form1:dtCompetencias:0:imgDelete" descr="Consultar Detalle Competencia">
          <a:hlinkClick xmlns:r="http://schemas.openxmlformats.org/officeDocument/2006/relationships" r:id=""/>
          <a:extLst>
            <a:ext uri="{FF2B5EF4-FFF2-40B4-BE49-F238E27FC236}">
              <a16:creationId xmlns:a16="http://schemas.microsoft.com/office/drawing/2014/main" id="{6AA3C7D0-2993-41CB-805A-FA3AD8453D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 name="form1:dtCompetencias:1:imgDelete" descr="Consultar Detalle Competencia">
          <a:hlinkClick xmlns:r="http://schemas.openxmlformats.org/officeDocument/2006/relationships" r:id=""/>
          <a:extLst>
            <a:ext uri="{FF2B5EF4-FFF2-40B4-BE49-F238E27FC236}">
              <a16:creationId xmlns:a16="http://schemas.microsoft.com/office/drawing/2014/main" id="{600F1A71-DF68-4B6B-8BEB-7C7B7BF819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 name="form1:dtCompetencias:2:imgDelete" descr="Consultar Detalle Competencia">
          <a:hlinkClick xmlns:r="http://schemas.openxmlformats.org/officeDocument/2006/relationships" r:id=""/>
          <a:extLst>
            <a:ext uri="{FF2B5EF4-FFF2-40B4-BE49-F238E27FC236}">
              <a16:creationId xmlns:a16="http://schemas.microsoft.com/office/drawing/2014/main" id="{429452F5-77A9-427E-BB87-C40C769DE6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 name="form1:dtCompetencias:3:imgDelete" descr="Consultar Detalle Competencia">
          <a:hlinkClick xmlns:r="http://schemas.openxmlformats.org/officeDocument/2006/relationships" r:id=""/>
          <a:extLst>
            <a:ext uri="{FF2B5EF4-FFF2-40B4-BE49-F238E27FC236}">
              <a16:creationId xmlns:a16="http://schemas.microsoft.com/office/drawing/2014/main" id="{D27408DB-5236-4B3F-967D-41F030E4E53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 name="form1:dtCompetencias:4:imgDelete" descr="Consultar Detalle Competencia">
          <a:hlinkClick xmlns:r="http://schemas.openxmlformats.org/officeDocument/2006/relationships" r:id=""/>
          <a:extLst>
            <a:ext uri="{FF2B5EF4-FFF2-40B4-BE49-F238E27FC236}">
              <a16:creationId xmlns:a16="http://schemas.microsoft.com/office/drawing/2014/main" id="{EED1ACB5-444C-4792-9308-B5CAB21956E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 name="form1:dtCompetencias:5:imgDelete" descr="Consultar Detalle Competencia">
          <a:hlinkClick xmlns:r="http://schemas.openxmlformats.org/officeDocument/2006/relationships" r:id=""/>
          <a:extLst>
            <a:ext uri="{FF2B5EF4-FFF2-40B4-BE49-F238E27FC236}">
              <a16:creationId xmlns:a16="http://schemas.microsoft.com/office/drawing/2014/main" id="{D4F92612-0D8F-439F-8E82-8DCE165AED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 name="form1:dtCompetencias:0:imgDelete" descr="Consultar Detalle Competencia">
          <a:hlinkClick xmlns:r="http://schemas.openxmlformats.org/officeDocument/2006/relationships" r:id=""/>
          <a:extLst>
            <a:ext uri="{FF2B5EF4-FFF2-40B4-BE49-F238E27FC236}">
              <a16:creationId xmlns:a16="http://schemas.microsoft.com/office/drawing/2014/main" id="{46FCF4D0-0EEF-479C-8C93-13F13E5AFE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 name="form1:dtCompetencias:1:imgDelete" descr="Consultar Detalle Competencia">
          <a:hlinkClick xmlns:r="http://schemas.openxmlformats.org/officeDocument/2006/relationships" r:id=""/>
          <a:extLst>
            <a:ext uri="{FF2B5EF4-FFF2-40B4-BE49-F238E27FC236}">
              <a16:creationId xmlns:a16="http://schemas.microsoft.com/office/drawing/2014/main" id="{7C086602-370D-4170-997C-9F4CFC4703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 name="form1:dtCompetencias:2:imgDelete" descr="Consultar Detalle Competencia">
          <a:hlinkClick xmlns:r="http://schemas.openxmlformats.org/officeDocument/2006/relationships" r:id=""/>
          <a:extLst>
            <a:ext uri="{FF2B5EF4-FFF2-40B4-BE49-F238E27FC236}">
              <a16:creationId xmlns:a16="http://schemas.microsoft.com/office/drawing/2014/main" id="{03D2B555-9FBB-48FB-B046-60C158D77B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 name="form1:dtCompetencias:3:imgDelete" descr="Consultar Detalle Competencia">
          <a:hlinkClick xmlns:r="http://schemas.openxmlformats.org/officeDocument/2006/relationships" r:id=""/>
          <a:extLst>
            <a:ext uri="{FF2B5EF4-FFF2-40B4-BE49-F238E27FC236}">
              <a16:creationId xmlns:a16="http://schemas.microsoft.com/office/drawing/2014/main" id="{5707F3AC-D7FC-45EF-BB0A-7CB4810558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 name="form1:dtCompetencias:4:imgDelete" descr="Consultar Detalle Competencia">
          <a:hlinkClick xmlns:r="http://schemas.openxmlformats.org/officeDocument/2006/relationships" r:id=""/>
          <a:extLst>
            <a:ext uri="{FF2B5EF4-FFF2-40B4-BE49-F238E27FC236}">
              <a16:creationId xmlns:a16="http://schemas.microsoft.com/office/drawing/2014/main" id="{6428C51A-45FD-4F44-B591-71199BCB6A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 name="form1:dtCompetencias:5:imgDelete" descr="Consultar Detalle Competencia">
          <a:hlinkClick xmlns:r="http://schemas.openxmlformats.org/officeDocument/2006/relationships" r:id=""/>
          <a:extLst>
            <a:ext uri="{FF2B5EF4-FFF2-40B4-BE49-F238E27FC236}">
              <a16:creationId xmlns:a16="http://schemas.microsoft.com/office/drawing/2014/main" id="{DFE8073D-ABC9-4CCF-977B-1259A1D643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 name="form1:dtCompetencias:0:imgDelete" descr="Consultar Detalle Competencia">
          <a:hlinkClick xmlns:r="http://schemas.openxmlformats.org/officeDocument/2006/relationships" r:id=""/>
          <a:extLst>
            <a:ext uri="{FF2B5EF4-FFF2-40B4-BE49-F238E27FC236}">
              <a16:creationId xmlns:a16="http://schemas.microsoft.com/office/drawing/2014/main" id="{585F9A6C-5FF7-4EDD-A3A6-5C6D645527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 name="form1:dtCompetencias:1:imgDelete" descr="Consultar Detalle Competencia">
          <a:hlinkClick xmlns:r="http://schemas.openxmlformats.org/officeDocument/2006/relationships" r:id=""/>
          <a:extLst>
            <a:ext uri="{FF2B5EF4-FFF2-40B4-BE49-F238E27FC236}">
              <a16:creationId xmlns:a16="http://schemas.microsoft.com/office/drawing/2014/main" id="{D8B28944-79F5-40D2-A1D3-CB25A1A4EE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 name="form1:dtCompetencias:2:imgDelete" descr="Consultar Detalle Competencia">
          <a:hlinkClick xmlns:r="http://schemas.openxmlformats.org/officeDocument/2006/relationships" r:id=""/>
          <a:extLst>
            <a:ext uri="{FF2B5EF4-FFF2-40B4-BE49-F238E27FC236}">
              <a16:creationId xmlns:a16="http://schemas.microsoft.com/office/drawing/2014/main" id="{F25E557C-F1D1-4AFD-B391-C1172D774B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 name="form1:dtCompetencias:3:imgDelete" descr="Consultar Detalle Competencia">
          <a:hlinkClick xmlns:r="http://schemas.openxmlformats.org/officeDocument/2006/relationships" r:id=""/>
          <a:extLst>
            <a:ext uri="{FF2B5EF4-FFF2-40B4-BE49-F238E27FC236}">
              <a16:creationId xmlns:a16="http://schemas.microsoft.com/office/drawing/2014/main" id="{C4FBB578-427D-4A04-873B-869443D7F6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 name="form1:dtCompetencias:4:imgDelete" descr="Consultar Detalle Competencia">
          <a:hlinkClick xmlns:r="http://schemas.openxmlformats.org/officeDocument/2006/relationships" r:id=""/>
          <a:extLst>
            <a:ext uri="{FF2B5EF4-FFF2-40B4-BE49-F238E27FC236}">
              <a16:creationId xmlns:a16="http://schemas.microsoft.com/office/drawing/2014/main" id="{B429DC48-2C48-463A-8B0F-A39F24A63E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 name="form1:dtCompetencias:5:imgDelete" descr="Consultar Detalle Competencia">
          <a:hlinkClick xmlns:r="http://schemas.openxmlformats.org/officeDocument/2006/relationships" r:id=""/>
          <a:extLst>
            <a:ext uri="{FF2B5EF4-FFF2-40B4-BE49-F238E27FC236}">
              <a16:creationId xmlns:a16="http://schemas.microsoft.com/office/drawing/2014/main" id="{9F48B4A5-1E1D-464F-B233-6DE83B416D7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 name="form1:dtCompetencias:0:imgDelete" descr="Consultar Detalle Competencia">
          <a:hlinkClick xmlns:r="http://schemas.openxmlformats.org/officeDocument/2006/relationships" r:id=""/>
          <a:extLst>
            <a:ext uri="{FF2B5EF4-FFF2-40B4-BE49-F238E27FC236}">
              <a16:creationId xmlns:a16="http://schemas.microsoft.com/office/drawing/2014/main" id="{5E557373-5123-4152-8888-87995AABAC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 name="form1:dtCompetencias:1:imgDelete" descr="Consultar Detalle Competencia">
          <a:hlinkClick xmlns:r="http://schemas.openxmlformats.org/officeDocument/2006/relationships" r:id=""/>
          <a:extLst>
            <a:ext uri="{FF2B5EF4-FFF2-40B4-BE49-F238E27FC236}">
              <a16:creationId xmlns:a16="http://schemas.microsoft.com/office/drawing/2014/main" id="{B9D1673A-23B7-480C-9B9C-0F14F78606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 name="form1:dtCompetencias:2:imgDelete" descr="Consultar Detalle Competencia">
          <a:hlinkClick xmlns:r="http://schemas.openxmlformats.org/officeDocument/2006/relationships" r:id=""/>
          <a:extLst>
            <a:ext uri="{FF2B5EF4-FFF2-40B4-BE49-F238E27FC236}">
              <a16:creationId xmlns:a16="http://schemas.microsoft.com/office/drawing/2014/main" id="{312ADD17-1AF2-4101-9DC4-158F1B9A33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 name="form1:dtCompetencias:3:imgDelete" descr="Consultar Detalle Competencia">
          <a:hlinkClick xmlns:r="http://schemas.openxmlformats.org/officeDocument/2006/relationships" r:id=""/>
          <a:extLst>
            <a:ext uri="{FF2B5EF4-FFF2-40B4-BE49-F238E27FC236}">
              <a16:creationId xmlns:a16="http://schemas.microsoft.com/office/drawing/2014/main" id="{35800428-E3ED-4A87-8DD9-CB2D066648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6" name="form1:dtCompetencias:4:imgDelete" descr="Consultar Detalle Competencia">
          <a:hlinkClick xmlns:r="http://schemas.openxmlformats.org/officeDocument/2006/relationships" r:id=""/>
          <a:extLst>
            <a:ext uri="{FF2B5EF4-FFF2-40B4-BE49-F238E27FC236}">
              <a16:creationId xmlns:a16="http://schemas.microsoft.com/office/drawing/2014/main" id="{212330AF-F30B-4E7D-B8CA-95A4C7AB50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7" name="form1:dtCompetencias:5:imgDelete" descr="Consultar Detalle Competencia">
          <a:hlinkClick xmlns:r="http://schemas.openxmlformats.org/officeDocument/2006/relationships" r:id=""/>
          <a:extLst>
            <a:ext uri="{FF2B5EF4-FFF2-40B4-BE49-F238E27FC236}">
              <a16:creationId xmlns:a16="http://schemas.microsoft.com/office/drawing/2014/main" id="{263D4678-2DF2-4696-AB38-570754820F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8" name="form1:dtCompetencias:6:imgDelete" descr="Consultar Detalle Competencia">
          <a:hlinkClick xmlns:r="http://schemas.openxmlformats.org/officeDocument/2006/relationships" r:id=""/>
          <a:extLst>
            <a:ext uri="{FF2B5EF4-FFF2-40B4-BE49-F238E27FC236}">
              <a16:creationId xmlns:a16="http://schemas.microsoft.com/office/drawing/2014/main" id="{3A70C4A8-E6FE-462C-93D1-1C162D2F74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9" name="form1:dtCompetencias:0:imgDelete" descr="Consultar Detalle Competencia">
          <a:hlinkClick xmlns:r="http://schemas.openxmlformats.org/officeDocument/2006/relationships" r:id=""/>
          <a:extLst>
            <a:ext uri="{FF2B5EF4-FFF2-40B4-BE49-F238E27FC236}">
              <a16:creationId xmlns:a16="http://schemas.microsoft.com/office/drawing/2014/main" id="{BFB64593-C9EE-4C5E-A9C6-EB21B184EC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0" name="form1:dtCompetencias:1:imgDelete" descr="Consultar Detalle Competencia">
          <a:hlinkClick xmlns:r="http://schemas.openxmlformats.org/officeDocument/2006/relationships" r:id=""/>
          <a:extLst>
            <a:ext uri="{FF2B5EF4-FFF2-40B4-BE49-F238E27FC236}">
              <a16:creationId xmlns:a16="http://schemas.microsoft.com/office/drawing/2014/main" id="{662698B0-66CA-49B1-BA33-0ABC389DF8C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1" name="form1:dtCompetencias:2:imgDelete" descr="Consultar Detalle Competencia">
          <a:hlinkClick xmlns:r="http://schemas.openxmlformats.org/officeDocument/2006/relationships" r:id=""/>
          <a:extLst>
            <a:ext uri="{FF2B5EF4-FFF2-40B4-BE49-F238E27FC236}">
              <a16:creationId xmlns:a16="http://schemas.microsoft.com/office/drawing/2014/main" id="{BB3A1CA0-1973-45E9-BF10-08CD887CBEB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2" name="form1:dtCompetencias:3:imgDelete" descr="Consultar Detalle Competencia">
          <a:hlinkClick xmlns:r="http://schemas.openxmlformats.org/officeDocument/2006/relationships" r:id=""/>
          <a:extLst>
            <a:ext uri="{FF2B5EF4-FFF2-40B4-BE49-F238E27FC236}">
              <a16:creationId xmlns:a16="http://schemas.microsoft.com/office/drawing/2014/main" id="{C645BF14-D2DC-479B-BAD8-1B45986521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3" name="form1:dtCompetencias:4:imgDelete" descr="Consultar Detalle Competencia">
          <a:hlinkClick xmlns:r="http://schemas.openxmlformats.org/officeDocument/2006/relationships" r:id=""/>
          <a:extLst>
            <a:ext uri="{FF2B5EF4-FFF2-40B4-BE49-F238E27FC236}">
              <a16:creationId xmlns:a16="http://schemas.microsoft.com/office/drawing/2014/main" id="{3FF21D91-6059-4D53-9727-4197926AA2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4" name="form1:dtCompetencias:5:imgDelete" descr="Consultar Detalle Competencia">
          <a:hlinkClick xmlns:r="http://schemas.openxmlformats.org/officeDocument/2006/relationships" r:id=""/>
          <a:extLst>
            <a:ext uri="{FF2B5EF4-FFF2-40B4-BE49-F238E27FC236}">
              <a16:creationId xmlns:a16="http://schemas.microsoft.com/office/drawing/2014/main" id="{CC2B4727-0B64-46A5-B66B-4F77E69AD9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5" name="form1:dtCompetencias:6:imgDelete" descr="Consultar Detalle Competencia">
          <a:hlinkClick xmlns:r="http://schemas.openxmlformats.org/officeDocument/2006/relationships" r:id=""/>
          <a:extLst>
            <a:ext uri="{FF2B5EF4-FFF2-40B4-BE49-F238E27FC236}">
              <a16:creationId xmlns:a16="http://schemas.microsoft.com/office/drawing/2014/main" id="{F9BA7C69-E4DA-45F1-98D1-6F6FB04810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6" name="form1:dtCompetencias:0:imgDelete" descr="Consultar Detalle Competencia">
          <a:hlinkClick xmlns:r="http://schemas.openxmlformats.org/officeDocument/2006/relationships" r:id=""/>
          <a:extLst>
            <a:ext uri="{FF2B5EF4-FFF2-40B4-BE49-F238E27FC236}">
              <a16:creationId xmlns:a16="http://schemas.microsoft.com/office/drawing/2014/main" id="{D2416719-905B-4BAE-8AFD-67DB7708A2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7" name="form1:dtCompetencias:1:imgDelete" descr="Consultar Detalle Competencia">
          <a:hlinkClick xmlns:r="http://schemas.openxmlformats.org/officeDocument/2006/relationships" r:id=""/>
          <a:extLst>
            <a:ext uri="{FF2B5EF4-FFF2-40B4-BE49-F238E27FC236}">
              <a16:creationId xmlns:a16="http://schemas.microsoft.com/office/drawing/2014/main" id="{3C6456C6-62C4-42D5-99A8-3A76D7F57A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8" name="form1:dtCompetencias:2:imgDelete" descr="Consultar Detalle Competencia">
          <a:hlinkClick xmlns:r="http://schemas.openxmlformats.org/officeDocument/2006/relationships" r:id=""/>
          <a:extLst>
            <a:ext uri="{FF2B5EF4-FFF2-40B4-BE49-F238E27FC236}">
              <a16:creationId xmlns:a16="http://schemas.microsoft.com/office/drawing/2014/main" id="{FB9C1A51-2FE4-42E3-B9AE-5E7A930AACE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49" name="form1:dtCompetencias:3:imgDelete" descr="Consultar Detalle Competencia">
          <a:hlinkClick xmlns:r="http://schemas.openxmlformats.org/officeDocument/2006/relationships" r:id=""/>
          <a:extLst>
            <a:ext uri="{FF2B5EF4-FFF2-40B4-BE49-F238E27FC236}">
              <a16:creationId xmlns:a16="http://schemas.microsoft.com/office/drawing/2014/main" id="{814A3D7E-ED40-4F7F-8F6A-2EAA497D01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0" name="form1:dtCompetencias:4:imgDelete" descr="Consultar Detalle Competencia">
          <a:hlinkClick xmlns:r="http://schemas.openxmlformats.org/officeDocument/2006/relationships" r:id=""/>
          <a:extLst>
            <a:ext uri="{FF2B5EF4-FFF2-40B4-BE49-F238E27FC236}">
              <a16:creationId xmlns:a16="http://schemas.microsoft.com/office/drawing/2014/main" id="{B2A0332C-F0E4-4899-9ED0-BC6F01443B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1" name="form1:dtCompetencias:5:imgDelete" descr="Consultar Detalle Competencia">
          <a:hlinkClick xmlns:r="http://schemas.openxmlformats.org/officeDocument/2006/relationships" r:id=""/>
          <a:extLst>
            <a:ext uri="{FF2B5EF4-FFF2-40B4-BE49-F238E27FC236}">
              <a16:creationId xmlns:a16="http://schemas.microsoft.com/office/drawing/2014/main" id="{ADA9AAB1-8736-4A9F-B4B3-208F9B31F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2" name="form1:dtCompetencias:6:imgDelete" descr="Consultar Detalle Competencia">
          <a:hlinkClick xmlns:r="http://schemas.openxmlformats.org/officeDocument/2006/relationships" r:id=""/>
          <a:extLst>
            <a:ext uri="{FF2B5EF4-FFF2-40B4-BE49-F238E27FC236}">
              <a16:creationId xmlns:a16="http://schemas.microsoft.com/office/drawing/2014/main" id="{FB0A5015-92DA-4DED-9FF3-D92A0112F7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3" name="form1:dtCompetencias:0:imgDelete" descr="Consultar Detalle Competencia">
          <a:hlinkClick xmlns:r="http://schemas.openxmlformats.org/officeDocument/2006/relationships" r:id=""/>
          <a:extLst>
            <a:ext uri="{FF2B5EF4-FFF2-40B4-BE49-F238E27FC236}">
              <a16:creationId xmlns:a16="http://schemas.microsoft.com/office/drawing/2014/main" id="{23C01E89-E006-40E3-99E2-AB1B28F9B6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4" name="form1:dtCompetencias:1:imgDelete" descr="Consultar Detalle Competencia">
          <a:hlinkClick xmlns:r="http://schemas.openxmlformats.org/officeDocument/2006/relationships" r:id=""/>
          <a:extLst>
            <a:ext uri="{FF2B5EF4-FFF2-40B4-BE49-F238E27FC236}">
              <a16:creationId xmlns:a16="http://schemas.microsoft.com/office/drawing/2014/main" id="{515A1052-C843-46A4-B010-47C74159E9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5" name="form1:dtCompetencias:2:imgDelete" descr="Consultar Detalle Competencia">
          <a:hlinkClick xmlns:r="http://schemas.openxmlformats.org/officeDocument/2006/relationships" r:id=""/>
          <a:extLst>
            <a:ext uri="{FF2B5EF4-FFF2-40B4-BE49-F238E27FC236}">
              <a16:creationId xmlns:a16="http://schemas.microsoft.com/office/drawing/2014/main" id="{4254CF6F-693A-4A52-94A8-751A2728A6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6" name="form1:dtCompetencias:3:imgDelete" descr="Consultar Detalle Competencia">
          <a:hlinkClick xmlns:r="http://schemas.openxmlformats.org/officeDocument/2006/relationships" r:id=""/>
          <a:extLst>
            <a:ext uri="{FF2B5EF4-FFF2-40B4-BE49-F238E27FC236}">
              <a16:creationId xmlns:a16="http://schemas.microsoft.com/office/drawing/2014/main" id="{699CF073-FEB2-4E95-88AB-735E6177875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7" name="form1:dtCompetencias:4:imgDelete" descr="Consultar Detalle Competencia">
          <a:hlinkClick xmlns:r="http://schemas.openxmlformats.org/officeDocument/2006/relationships" r:id=""/>
          <a:extLst>
            <a:ext uri="{FF2B5EF4-FFF2-40B4-BE49-F238E27FC236}">
              <a16:creationId xmlns:a16="http://schemas.microsoft.com/office/drawing/2014/main" id="{29FF46B5-D099-4A8A-A31B-D99538CFE2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8" name="form1:dtCompetencias:5:imgDelete" descr="Consultar Detalle Competencia">
          <a:hlinkClick xmlns:r="http://schemas.openxmlformats.org/officeDocument/2006/relationships" r:id=""/>
          <a:extLst>
            <a:ext uri="{FF2B5EF4-FFF2-40B4-BE49-F238E27FC236}">
              <a16:creationId xmlns:a16="http://schemas.microsoft.com/office/drawing/2014/main" id="{A384B8B5-2265-43B7-AB4C-A9B3C51627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59" name="form1:dtCompetencias:6:imgDelete" descr="Consultar Detalle Competencia">
          <a:hlinkClick xmlns:r="http://schemas.openxmlformats.org/officeDocument/2006/relationships" r:id=""/>
          <a:extLst>
            <a:ext uri="{FF2B5EF4-FFF2-40B4-BE49-F238E27FC236}">
              <a16:creationId xmlns:a16="http://schemas.microsoft.com/office/drawing/2014/main" id="{A2E24942-9D6E-43A9-A9BA-BBA40F9342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0" name="form1:dtCompetencias:0:imgDelete" descr="Consultar Detalle Competencia">
          <a:hlinkClick xmlns:r="http://schemas.openxmlformats.org/officeDocument/2006/relationships" r:id=""/>
          <a:extLst>
            <a:ext uri="{FF2B5EF4-FFF2-40B4-BE49-F238E27FC236}">
              <a16:creationId xmlns:a16="http://schemas.microsoft.com/office/drawing/2014/main" id="{594D1126-0281-47CE-8543-2C9DB3B550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1" name="form1:dtCompetencias:1:imgDelete" descr="Consultar Detalle Competencia">
          <a:hlinkClick xmlns:r="http://schemas.openxmlformats.org/officeDocument/2006/relationships" r:id=""/>
          <a:extLst>
            <a:ext uri="{FF2B5EF4-FFF2-40B4-BE49-F238E27FC236}">
              <a16:creationId xmlns:a16="http://schemas.microsoft.com/office/drawing/2014/main" id="{36471956-68FB-4B4A-A1DA-09DC96EA19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2" name="form1:dtCompetencias:2:imgDelete" descr="Consultar Detalle Competencia">
          <a:hlinkClick xmlns:r="http://schemas.openxmlformats.org/officeDocument/2006/relationships" r:id=""/>
          <a:extLst>
            <a:ext uri="{FF2B5EF4-FFF2-40B4-BE49-F238E27FC236}">
              <a16:creationId xmlns:a16="http://schemas.microsoft.com/office/drawing/2014/main" id="{94176B9C-5D88-42A0-8ACD-B82F3844E6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3" name="form1:dtCompetencias:3:imgDelete" descr="Consultar Detalle Competencia">
          <a:hlinkClick xmlns:r="http://schemas.openxmlformats.org/officeDocument/2006/relationships" r:id=""/>
          <a:extLst>
            <a:ext uri="{FF2B5EF4-FFF2-40B4-BE49-F238E27FC236}">
              <a16:creationId xmlns:a16="http://schemas.microsoft.com/office/drawing/2014/main" id="{18A3E4FD-2322-40C9-9D92-D6302620C1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4" name="form1:dtCompetencias:4:imgDelete" descr="Consultar Detalle Competencia">
          <a:hlinkClick xmlns:r="http://schemas.openxmlformats.org/officeDocument/2006/relationships" r:id=""/>
          <a:extLst>
            <a:ext uri="{FF2B5EF4-FFF2-40B4-BE49-F238E27FC236}">
              <a16:creationId xmlns:a16="http://schemas.microsoft.com/office/drawing/2014/main" id="{94C7A3A1-5B21-4578-83B9-D42617DA578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5" name="form1:dtCompetencias:5:imgDelete" descr="Consultar Detalle Competencia">
          <a:hlinkClick xmlns:r="http://schemas.openxmlformats.org/officeDocument/2006/relationships" r:id=""/>
          <a:extLst>
            <a:ext uri="{FF2B5EF4-FFF2-40B4-BE49-F238E27FC236}">
              <a16:creationId xmlns:a16="http://schemas.microsoft.com/office/drawing/2014/main" id="{FE2FC136-8A1E-4B3A-A9F5-3A8187AB46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6" name="form1:dtCompetencias:6:imgDelete" descr="Consultar Detalle Competencia">
          <a:hlinkClick xmlns:r="http://schemas.openxmlformats.org/officeDocument/2006/relationships" r:id=""/>
          <a:extLst>
            <a:ext uri="{FF2B5EF4-FFF2-40B4-BE49-F238E27FC236}">
              <a16:creationId xmlns:a16="http://schemas.microsoft.com/office/drawing/2014/main" id="{D4D4885A-4BE8-4A27-99EE-DDECE0219D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7" name="form1:dtCompetencias:0:imgDelete" descr="Consultar Detalle Competencia">
          <a:hlinkClick xmlns:r="http://schemas.openxmlformats.org/officeDocument/2006/relationships" r:id=""/>
          <a:extLst>
            <a:ext uri="{FF2B5EF4-FFF2-40B4-BE49-F238E27FC236}">
              <a16:creationId xmlns:a16="http://schemas.microsoft.com/office/drawing/2014/main" id="{16E74518-9C78-4919-8610-6D3C8AEE45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8" name="form1:dtCompetencias:1:imgDelete" descr="Consultar Detalle Competencia">
          <a:hlinkClick xmlns:r="http://schemas.openxmlformats.org/officeDocument/2006/relationships" r:id=""/>
          <a:extLst>
            <a:ext uri="{FF2B5EF4-FFF2-40B4-BE49-F238E27FC236}">
              <a16:creationId xmlns:a16="http://schemas.microsoft.com/office/drawing/2014/main" id="{8D5E1578-AB8A-4A59-A48F-A8B991A267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69" name="form1:dtCompetencias:2:imgDelete" descr="Consultar Detalle Competencia">
          <a:hlinkClick xmlns:r="http://schemas.openxmlformats.org/officeDocument/2006/relationships" r:id=""/>
          <a:extLst>
            <a:ext uri="{FF2B5EF4-FFF2-40B4-BE49-F238E27FC236}">
              <a16:creationId xmlns:a16="http://schemas.microsoft.com/office/drawing/2014/main" id="{7104ABBA-8B63-425E-BAC3-696BBB286B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0" name="form1:dtCompetencias:3:imgDelete" descr="Consultar Detalle Competencia">
          <a:hlinkClick xmlns:r="http://schemas.openxmlformats.org/officeDocument/2006/relationships" r:id=""/>
          <a:extLst>
            <a:ext uri="{FF2B5EF4-FFF2-40B4-BE49-F238E27FC236}">
              <a16:creationId xmlns:a16="http://schemas.microsoft.com/office/drawing/2014/main" id="{01C6BACD-FD35-4D5C-B65B-46E5539EFB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1" name="form1:dtCompetencias:4:imgDelete" descr="Consultar Detalle Competencia">
          <a:hlinkClick xmlns:r="http://schemas.openxmlformats.org/officeDocument/2006/relationships" r:id=""/>
          <a:extLst>
            <a:ext uri="{FF2B5EF4-FFF2-40B4-BE49-F238E27FC236}">
              <a16:creationId xmlns:a16="http://schemas.microsoft.com/office/drawing/2014/main" id="{083524A7-5018-4CEE-ABA0-1731773FCB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2" name="form1:dtCompetencias:5:imgDelete" descr="Consultar Detalle Competencia">
          <a:hlinkClick xmlns:r="http://schemas.openxmlformats.org/officeDocument/2006/relationships" r:id=""/>
          <a:extLst>
            <a:ext uri="{FF2B5EF4-FFF2-40B4-BE49-F238E27FC236}">
              <a16:creationId xmlns:a16="http://schemas.microsoft.com/office/drawing/2014/main" id="{EC51C06E-E454-4662-A5C0-C0A47DBAE7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3" name="form1:dtCompetencias:6:imgDelete" descr="Consultar Detalle Competencia">
          <a:hlinkClick xmlns:r="http://schemas.openxmlformats.org/officeDocument/2006/relationships" r:id=""/>
          <a:extLst>
            <a:ext uri="{FF2B5EF4-FFF2-40B4-BE49-F238E27FC236}">
              <a16:creationId xmlns:a16="http://schemas.microsoft.com/office/drawing/2014/main" id="{F456DA4C-74C8-4010-AEF3-7ECA9721C6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74" name="form1:dtCompetencias:7:imgSearch" descr="Consultar Resultados Aprendizaje">
          <a:hlinkClick xmlns:r="http://schemas.openxmlformats.org/officeDocument/2006/relationships" r:id=""/>
          <a:extLst>
            <a:ext uri="{FF2B5EF4-FFF2-40B4-BE49-F238E27FC236}">
              <a16:creationId xmlns:a16="http://schemas.microsoft.com/office/drawing/2014/main" id="{70028776-D855-43D8-883D-EDA1AD1C070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5" name="form1:dtCompetencias:0:imgDelete" descr="Consultar Detalle Competencia">
          <a:hlinkClick xmlns:r="http://schemas.openxmlformats.org/officeDocument/2006/relationships" r:id=""/>
          <a:extLst>
            <a:ext uri="{FF2B5EF4-FFF2-40B4-BE49-F238E27FC236}">
              <a16:creationId xmlns:a16="http://schemas.microsoft.com/office/drawing/2014/main" id="{16EC0196-9D29-4A51-938C-29E1EEB9B9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6" name="form1:dtCompetencias:1:imgDelete" descr="Consultar Detalle Competencia">
          <a:hlinkClick xmlns:r="http://schemas.openxmlformats.org/officeDocument/2006/relationships" r:id=""/>
          <a:extLst>
            <a:ext uri="{FF2B5EF4-FFF2-40B4-BE49-F238E27FC236}">
              <a16:creationId xmlns:a16="http://schemas.microsoft.com/office/drawing/2014/main" id="{A1AC8687-3C63-4120-940F-7AC811A799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7" name="form1:dtCompetencias:2:imgDelete" descr="Consultar Detalle Competencia">
          <a:hlinkClick xmlns:r="http://schemas.openxmlformats.org/officeDocument/2006/relationships" r:id=""/>
          <a:extLst>
            <a:ext uri="{FF2B5EF4-FFF2-40B4-BE49-F238E27FC236}">
              <a16:creationId xmlns:a16="http://schemas.microsoft.com/office/drawing/2014/main" id="{1F90AFCD-DCCF-499E-BB52-F148FD5795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8" name="form1:dtCompetencias:3:imgDelete" descr="Consultar Detalle Competencia">
          <a:hlinkClick xmlns:r="http://schemas.openxmlformats.org/officeDocument/2006/relationships" r:id=""/>
          <a:extLst>
            <a:ext uri="{FF2B5EF4-FFF2-40B4-BE49-F238E27FC236}">
              <a16:creationId xmlns:a16="http://schemas.microsoft.com/office/drawing/2014/main" id="{A6E81EEE-AAEA-4163-8450-7F51763EFA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79" name="form1:dtCompetencias:4:imgDelete" descr="Consultar Detalle Competencia">
          <a:hlinkClick xmlns:r="http://schemas.openxmlformats.org/officeDocument/2006/relationships" r:id=""/>
          <a:extLst>
            <a:ext uri="{FF2B5EF4-FFF2-40B4-BE49-F238E27FC236}">
              <a16:creationId xmlns:a16="http://schemas.microsoft.com/office/drawing/2014/main" id="{B7788508-1117-4BE6-A7D6-BCEAF2B64B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0" name="form1:dtCompetencias:5:imgDelete" descr="Consultar Detalle Competencia">
          <a:hlinkClick xmlns:r="http://schemas.openxmlformats.org/officeDocument/2006/relationships" r:id=""/>
          <a:extLst>
            <a:ext uri="{FF2B5EF4-FFF2-40B4-BE49-F238E27FC236}">
              <a16:creationId xmlns:a16="http://schemas.microsoft.com/office/drawing/2014/main" id="{46D931B2-8277-4D3E-86A2-182670C0B4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1" name="form1:dtCompetencias:6:imgDelete" descr="Consultar Detalle Competencia">
          <a:hlinkClick xmlns:r="http://schemas.openxmlformats.org/officeDocument/2006/relationships" r:id=""/>
          <a:extLst>
            <a:ext uri="{FF2B5EF4-FFF2-40B4-BE49-F238E27FC236}">
              <a16:creationId xmlns:a16="http://schemas.microsoft.com/office/drawing/2014/main" id="{E0295825-4095-4ACC-8ABE-8FA95DD391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2" name="form1:dtCompetencias:7:imgDelete" descr="Consultar Detalle Competencia">
          <a:hlinkClick xmlns:r="http://schemas.openxmlformats.org/officeDocument/2006/relationships" r:id=""/>
          <a:extLst>
            <a:ext uri="{FF2B5EF4-FFF2-40B4-BE49-F238E27FC236}">
              <a16:creationId xmlns:a16="http://schemas.microsoft.com/office/drawing/2014/main" id="{156C5B70-E6DB-459B-8A83-30B47F57AE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3" name="form1:dtCompetencias:0:imgDelete" descr="Consultar Detalle Competencia">
          <a:hlinkClick xmlns:r="http://schemas.openxmlformats.org/officeDocument/2006/relationships" r:id=""/>
          <a:extLst>
            <a:ext uri="{FF2B5EF4-FFF2-40B4-BE49-F238E27FC236}">
              <a16:creationId xmlns:a16="http://schemas.microsoft.com/office/drawing/2014/main" id="{7D34665F-1623-4656-B239-C569FB370F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4" name="form1:dtCompetencias:1:imgDelete" descr="Consultar Detalle Competencia">
          <a:hlinkClick xmlns:r="http://schemas.openxmlformats.org/officeDocument/2006/relationships" r:id=""/>
          <a:extLst>
            <a:ext uri="{FF2B5EF4-FFF2-40B4-BE49-F238E27FC236}">
              <a16:creationId xmlns:a16="http://schemas.microsoft.com/office/drawing/2014/main" id="{DF1FD2D8-3AAA-4987-940F-AA060B3471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5" name="form1:dtCompetencias:2:imgDelete" descr="Consultar Detalle Competencia">
          <a:hlinkClick xmlns:r="http://schemas.openxmlformats.org/officeDocument/2006/relationships" r:id=""/>
          <a:extLst>
            <a:ext uri="{FF2B5EF4-FFF2-40B4-BE49-F238E27FC236}">
              <a16:creationId xmlns:a16="http://schemas.microsoft.com/office/drawing/2014/main" id="{15BF33CE-A94C-4CCA-8551-A3E753397F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6" name="form1:dtCompetencias:3:imgDelete" descr="Consultar Detalle Competencia">
          <a:hlinkClick xmlns:r="http://schemas.openxmlformats.org/officeDocument/2006/relationships" r:id=""/>
          <a:extLst>
            <a:ext uri="{FF2B5EF4-FFF2-40B4-BE49-F238E27FC236}">
              <a16:creationId xmlns:a16="http://schemas.microsoft.com/office/drawing/2014/main" id="{A780D646-EEC3-4BFC-8F09-F5B15D58A7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87" name="form1:dtCompetencias:4:imgSearch" descr="Consultar Resultados Aprendizaje">
          <a:hlinkClick xmlns:r="http://schemas.openxmlformats.org/officeDocument/2006/relationships" r:id=""/>
          <a:extLst>
            <a:ext uri="{FF2B5EF4-FFF2-40B4-BE49-F238E27FC236}">
              <a16:creationId xmlns:a16="http://schemas.microsoft.com/office/drawing/2014/main" id="{64B1409D-FA48-4576-987E-8865A1C881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8" name="form1:dtCompetencias:0:imgDelete" descr="Consultar Detalle Competencia">
          <a:hlinkClick xmlns:r="http://schemas.openxmlformats.org/officeDocument/2006/relationships" r:id=""/>
          <a:extLst>
            <a:ext uri="{FF2B5EF4-FFF2-40B4-BE49-F238E27FC236}">
              <a16:creationId xmlns:a16="http://schemas.microsoft.com/office/drawing/2014/main" id="{2A9F160F-F9FE-4CEA-B7C9-B896DD17B9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89" name="form1:dtCompetencias:1:imgDelete" descr="Consultar Detalle Competencia">
          <a:hlinkClick xmlns:r="http://schemas.openxmlformats.org/officeDocument/2006/relationships" r:id=""/>
          <a:extLst>
            <a:ext uri="{FF2B5EF4-FFF2-40B4-BE49-F238E27FC236}">
              <a16:creationId xmlns:a16="http://schemas.microsoft.com/office/drawing/2014/main" id="{99C1AFB4-8F7E-4856-9DBE-98795855684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0" name="form1:dtCompetencias:2:imgDelete" descr="Consultar Detalle Competencia">
          <a:hlinkClick xmlns:r="http://schemas.openxmlformats.org/officeDocument/2006/relationships" r:id=""/>
          <a:extLst>
            <a:ext uri="{FF2B5EF4-FFF2-40B4-BE49-F238E27FC236}">
              <a16:creationId xmlns:a16="http://schemas.microsoft.com/office/drawing/2014/main" id="{8693DEF7-0F65-4D8C-813B-5D994E6ACB6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1" name="form1:dtCompetencias:3:imgDelete" descr="Consultar Detalle Competencia">
          <a:hlinkClick xmlns:r="http://schemas.openxmlformats.org/officeDocument/2006/relationships" r:id=""/>
          <a:extLst>
            <a:ext uri="{FF2B5EF4-FFF2-40B4-BE49-F238E27FC236}">
              <a16:creationId xmlns:a16="http://schemas.microsoft.com/office/drawing/2014/main" id="{EE013318-ECC8-412C-9BEA-ABD2B5A733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2" name="form1:dtCompetencias:4:imgDelete" descr="Consultar Detalle Competencia">
          <a:hlinkClick xmlns:r="http://schemas.openxmlformats.org/officeDocument/2006/relationships" r:id=""/>
          <a:extLst>
            <a:ext uri="{FF2B5EF4-FFF2-40B4-BE49-F238E27FC236}">
              <a16:creationId xmlns:a16="http://schemas.microsoft.com/office/drawing/2014/main" id="{ACA12339-27F4-4691-9D9C-1D3A73715F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3" name="form1:dtCompetencias:5:imgDelete" descr="Consultar Detalle Competencia">
          <a:hlinkClick xmlns:r="http://schemas.openxmlformats.org/officeDocument/2006/relationships" r:id=""/>
          <a:extLst>
            <a:ext uri="{FF2B5EF4-FFF2-40B4-BE49-F238E27FC236}">
              <a16:creationId xmlns:a16="http://schemas.microsoft.com/office/drawing/2014/main" id="{04E0A4D6-71D9-4729-ADF3-AE28102818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4" name="form1:dtCompetencias:6:imgDelete" descr="Consultar Detalle Competencia">
          <a:hlinkClick xmlns:r="http://schemas.openxmlformats.org/officeDocument/2006/relationships" r:id=""/>
          <a:extLst>
            <a:ext uri="{FF2B5EF4-FFF2-40B4-BE49-F238E27FC236}">
              <a16:creationId xmlns:a16="http://schemas.microsoft.com/office/drawing/2014/main" id="{1E0B5423-740C-4462-A307-436D0D56B2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5" name="form1:dtCompetencias:7:imgDelete" descr="Consultar Detalle Competencia">
          <a:hlinkClick xmlns:r="http://schemas.openxmlformats.org/officeDocument/2006/relationships" r:id=""/>
          <a:extLst>
            <a:ext uri="{FF2B5EF4-FFF2-40B4-BE49-F238E27FC236}">
              <a16:creationId xmlns:a16="http://schemas.microsoft.com/office/drawing/2014/main" id="{7649B136-7F17-4A80-A600-700C5BC669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6" name="form1:dtCompetencias:8:imgDelete" descr="Consultar Detalle Competencia">
          <a:hlinkClick xmlns:r="http://schemas.openxmlformats.org/officeDocument/2006/relationships" r:id=""/>
          <a:extLst>
            <a:ext uri="{FF2B5EF4-FFF2-40B4-BE49-F238E27FC236}">
              <a16:creationId xmlns:a16="http://schemas.microsoft.com/office/drawing/2014/main" id="{D77DB140-6EE2-4D1A-9A81-306CCE4285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7" name="form1:dtCompetencias:0:imgDelete" descr="Consultar Detalle Competencia">
          <a:hlinkClick xmlns:r="http://schemas.openxmlformats.org/officeDocument/2006/relationships" r:id=""/>
          <a:extLst>
            <a:ext uri="{FF2B5EF4-FFF2-40B4-BE49-F238E27FC236}">
              <a16:creationId xmlns:a16="http://schemas.microsoft.com/office/drawing/2014/main" id="{A5003578-61E2-4455-8AD4-066F9BA6C1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8" name="form1:dtCompetencias:1:imgDelete" descr="Consultar Detalle Competencia">
          <a:hlinkClick xmlns:r="http://schemas.openxmlformats.org/officeDocument/2006/relationships" r:id=""/>
          <a:extLst>
            <a:ext uri="{FF2B5EF4-FFF2-40B4-BE49-F238E27FC236}">
              <a16:creationId xmlns:a16="http://schemas.microsoft.com/office/drawing/2014/main" id="{063973E6-0FD5-4BA1-BA47-F86387F929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99" name="form1:dtCompetencias:2:imgDelete" descr="Consultar Detalle Competencia">
          <a:hlinkClick xmlns:r="http://schemas.openxmlformats.org/officeDocument/2006/relationships" r:id=""/>
          <a:extLst>
            <a:ext uri="{FF2B5EF4-FFF2-40B4-BE49-F238E27FC236}">
              <a16:creationId xmlns:a16="http://schemas.microsoft.com/office/drawing/2014/main" id="{6A0352A2-0548-4E3E-88E3-05725C6E17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0" name="form1:dtCompetencias:3:imgDelete" descr="Consultar Detalle Competencia">
          <a:hlinkClick xmlns:r="http://schemas.openxmlformats.org/officeDocument/2006/relationships" r:id=""/>
          <a:extLst>
            <a:ext uri="{FF2B5EF4-FFF2-40B4-BE49-F238E27FC236}">
              <a16:creationId xmlns:a16="http://schemas.microsoft.com/office/drawing/2014/main" id="{8AD2EE1A-2CAF-4F42-9967-38AC53B5FB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1" name="form1:dtCompetencias:4:imgDelete" descr="Consultar Detalle Competencia">
          <a:hlinkClick xmlns:r="http://schemas.openxmlformats.org/officeDocument/2006/relationships" r:id=""/>
          <a:extLst>
            <a:ext uri="{FF2B5EF4-FFF2-40B4-BE49-F238E27FC236}">
              <a16:creationId xmlns:a16="http://schemas.microsoft.com/office/drawing/2014/main" id="{03AABA7D-C68C-4ECE-9CD4-F8B0CE048A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2" name="form1:dtCompetencias:5:imgDelete" descr="Consultar Detalle Competencia">
          <a:hlinkClick xmlns:r="http://schemas.openxmlformats.org/officeDocument/2006/relationships" r:id=""/>
          <a:extLst>
            <a:ext uri="{FF2B5EF4-FFF2-40B4-BE49-F238E27FC236}">
              <a16:creationId xmlns:a16="http://schemas.microsoft.com/office/drawing/2014/main" id="{9DC80F04-BDCC-4D62-8A59-CF5810D003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3" name="form1:dtCompetencias:6:imgDelete" descr="Consultar Detalle Competencia">
          <a:hlinkClick xmlns:r="http://schemas.openxmlformats.org/officeDocument/2006/relationships" r:id=""/>
          <a:extLst>
            <a:ext uri="{FF2B5EF4-FFF2-40B4-BE49-F238E27FC236}">
              <a16:creationId xmlns:a16="http://schemas.microsoft.com/office/drawing/2014/main" id="{C3DF3372-9360-4D06-BC09-FF882695F6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4" name="form1:dtCompetencias:7:imgDelete" descr="Consultar Detalle Competencia">
          <a:hlinkClick xmlns:r="http://schemas.openxmlformats.org/officeDocument/2006/relationships" r:id=""/>
          <a:extLst>
            <a:ext uri="{FF2B5EF4-FFF2-40B4-BE49-F238E27FC236}">
              <a16:creationId xmlns:a16="http://schemas.microsoft.com/office/drawing/2014/main" id="{2BF4D158-1826-4639-9A8D-BA2CFFA1A5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5" name="form1:dtCompetencias:8:imgDelete" descr="Consultar Detalle Competencia">
          <a:hlinkClick xmlns:r="http://schemas.openxmlformats.org/officeDocument/2006/relationships" r:id=""/>
          <a:extLst>
            <a:ext uri="{FF2B5EF4-FFF2-40B4-BE49-F238E27FC236}">
              <a16:creationId xmlns:a16="http://schemas.microsoft.com/office/drawing/2014/main" id="{D86417D5-F897-4071-A5A1-E1C07917A35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6" name="form1:dtCompetencias:10:imgDelete" descr="Consultar Detalle Competencia">
          <a:hlinkClick xmlns:r="http://schemas.openxmlformats.org/officeDocument/2006/relationships" r:id=""/>
          <a:extLst>
            <a:ext uri="{FF2B5EF4-FFF2-40B4-BE49-F238E27FC236}">
              <a16:creationId xmlns:a16="http://schemas.microsoft.com/office/drawing/2014/main" id="{EC5F8A2D-8E00-4C2F-8C81-9515F0F4FC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7" name="form1:dtCompetencias:11:imgDelete" descr="Consultar Detalle Competencia">
          <a:hlinkClick xmlns:r="http://schemas.openxmlformats.org/officeDocument/2006/relationships" r:id=""/>
          <a:extLst>
            <a:ext uri="{FF2B5EF4-FFF2-40B4-BE49-F238E27FC236}">
              <a16:creationId xmlns:a16="http://schemas.microsoft.com/office/drawing/2014/main" id="{41BEA2BB-7272-460F-A403-D0B41F6718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108" name="form1:dtCompetencias:12:imgSearch" descr="Consultar Resultados Aprendizaje">
          <a:hlinkClick xmlns:r="http://schemas.openxmlformats.org/officeDocument/2006/relationships" r:id=""/>
          <a:extLst>
            <a:ext uri="{FF2B5EF4-FFF2-40B4-BE49-F238E27FC236}">
              <a16:creationId xmlns:a16="http://schemas.microsoft.com/office/drawing/2014/main" id="{347E6057-EFC7-4DFF-BEB1-B8C84E6535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09" name="form1:dtCompetencias:0:imgDelete" descr="Consultar Detalle Competencia">
          <a:hlinkClick xmlns:r="http://schemas.openxmlformats.org/officeDocument/2006/relationships" r:id=""/>
          <a:extLst>
            <a:ext uri="{FF2B5EF4-FFF2-40B4-BE49-F238E27FC236}">
              <a16:creationId xmlns:a16="http://schemas.microsoft.com/office/drawing/2014/main" id="{CD3A530A-6657-4C65-BD07-93E6AFCAF8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0" name="form1:dtCompetencias:1:imgDelete" descr="Consultar Detalle Competencia">
          <a:hlinkClick xmlns:r="http://schemas.openxmlformats.org/officeDocument/2006/relationships" r:id=""/>
          <a:extLst>
            <a:ext uri="{FF2B5EF4-FFF2-40B4-BE49-F238E27FC236}">
              <a16:creationId xmlns:a16="http://schemas.microsoft.com/office/drawing/2014/main" id="{9932D6B5-43FC-4AB8-BE53-DE452FAA81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1" name="form1:dtCompetencias:2:imgDelete" descr="Consultar Detalle Competencia">
          <a:hlinkClick xmlns:r="http://schemas.openxmlformats.org/officeDocument/2006/relationships" r:id=""/>
          <a:extLst>
            <a:ext uri="{FF2B5EF4-FFF2-40B4-BE49-F238E27FC236}">
              <a16:creationId xmlns:a16="http://schemas.microsoft.com/office/drawing/2014/main" id="{38EF33B3-5248-4EAA-9F6A-D76620106FC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2" name="form1:dtCompetencias:0:imgDelete" descr="Consultar Detalle Competencia">
          <a:hlinkClick xmlns:r="http://schemas.openxmlformats.org/officeDocument/2006/relationships" r:id=""/>
          <a:extLst>
            <a:ext uri="{FF2B5EF4-FFF2-40B4-BE49-F238E27FC236}">
              <a16:creationId xmlns:a16="http://schemas.microsoft.com/office/drawing/2014/main" id="{D663D9C1-3AC4-4B6A-AF08-EA9E4209A7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3" name="form1:dtCompetencias:0:imgDelete" descr="Consultar Detalle Competencia">
          <a:hlinkClick xmlns:r="http://schemas.openxmlformats.org/officeDocument/2006/relationships" r:id=""/>
          <a:extLst>
            <a:ext uri="{FF2B5EF4-FFF2-40B4-BE49-F238E27FC236}">
              <a16:creationId xmlns:a16="http://schemas.microsoft.com/office/drawing/2014/main" id="{B38D6AF1-D7A8-4CE5-ABD2-866836DE79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4" name="form1:dtCompetencias:1:imgDelete" descr="Consultar Detalle Competencia">
          <a:hlinkClick xmlns:r="http://schemas.openxmlformats.org/officeDocument/2006/relationships" r:id=""/>
          <a:extLst>
            <a:ext uri="{FF2B5EF4-FFF2-40B4-BE49-F238E27FC236}">
              <a16:creationId xmlns:a16="http://schemas.microsoft.com/office/drawing/2014/main" id="{D8EB83B8-E073-4388-BFB7-7148238FB3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5" name="form1:dtCompetencias:2:imgDelete" descr="Consultar Detalle Competencia">
          <a:hlinkClick xmlns:r="http://schemas.openxmlformats.org/officeDocument/2006/relationships" r:id=""/>
          <a:extLst>
            <a:ext uri="{FF2B5EF4-FFF2-40B4-BE49-F238E27FC236}">
              <a16:creationId xmlns:a16="http://schemas.microsoft.com/office/drawing/2014/main" id="{CD491CFA-ACC4-4F91-9E0F-9F7C7C5834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6" name="form1:dtCompetencias:3:imgDelete" descr="Consultar Detalle Competencia">
          <a:hlinkClick xmlns:r="http://schemas.openxmlformats.org/officeDocument/2006/relationships" r:id=""/>
          <a:extLst>
            <a:ext uri="{FF2B5EF4-FFF2-40B4-BE49-F238E27FC236}">
              <a16:creationId xmlns:a16="http://schemas.microsoft.com/office/drawing/2014/main" id="{D1F13AD4-014E-4BD3-AED7-6241DBEEFC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7" name="form1:dtCompetencias:4:imgDelete" descr="Consultar Detalle Competencia">
          <a:hlinkClick xmlns:r="http://schemas.openxmlformats.org/officeDocument/2006/relationships" r:id=""/>
          <a:extLst>
            <a:ext uri="{FF2B5EF4-FFF2-40B4-BE49-F238E27FC236}">
              <a16:creationId xmlns:a16="http://schemas.microsoft.com/office/drawing/2014/main" id="{88E1BED7-3A99-40E6-A206-D36EECEFBE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8" name="form1:dtCompetencias:5:imgDelete" descr="Consultar Detalle Competencia">
          <a:hlinkClick xmlns:r="http://schemas.openxmlformats.org/officeDocument/2006/relationships" r:id=""/>
          <a:extLst>
            <a:ext uri="{FF2B5EF4-FFF2-40B4-BE49-F238E27FC236}">
              <a16:creationId xmlns:a16="http://schemas.microsoft.com/office/drawing/2014/main" id="{812D70BB-8CC6-4B9D-AE7B-66C4434458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19" name="form1:dtCompetencias:6:imgDelete" descr="Consultar Detalle Competencia">
          <a:hlinkClick xmlns:r="http://schemas.openxmlformats.org/officeDocument/2006/relationships" r:id=""/>
          <a:extLst>
            <a:ext uri="{FF2B5EF4-FFF2-40B4-BE49-F238E27FC236}">
              <a16:creationId xmlns:a16="http://schemas.microsoft.com/office/drawing/2014/main" id="{33C0C959-16BF-4BB8-B712-6BF378BD18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31</xdr:row>
      <xdr:rowOff>171450</xdr:rowOff>
    </xdr:to>
    <xdr:pic>
      <xdr:nvPicPr>
        <xdr:cNvPr id="120" name="form1:dtCompetencias:7:imgSearch" descr="Consultar Resultados Aprendizaje">
          <a:hlinkClick xmlns:r="http://schemas.openxmlformats.org/officeDocument/2006/relationships" r:id=""/>
          <a:extLst>
            <a:ext uri="{FF2B5EF4-FFF2-40B4-BE49-F238E27FC236}">
              <a16:creationId xmlns:a16="http://schemas.microsoft.com/office/drawing/2014/main" id="{9659D756-45F7-47DE-8991-6FBF0A883E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1" name="form1:dtCompetencias:0:imgDelete" descr="Consultar Detalle Competencia">
          <a:hlinkClick xmlns:r="http://schemas.openxmlformats.org/officeDocument/2006/relationships" r:id=""/>
          <a:extLst>
            <a:ext uri="{FF2B5EF4-FFF2-40B4-BE49-F238E27FC236}">
              <a16:creationId xmlns:a16="http://schemas.microsoft.com/office/drawing/2014/main" id="{DE494738-90DF-4699-81BB-2DCBBBC6A9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2" name="form1:dtCompetencias:1:imgDelete" descr="Consultar Detalle Competencia">
          <a:hlinkClick xmlns:r="http://schemas.openxmlformats.org/officeDocument/2006/relationships" r:id=""/>
          <a:extLst>
            <a:ext uri="{FF2B5EF4-FFF2-40B4-BE49-F238E27FC236}">
              <a16:creationId xmlns:a16="http://schemas.microsoft.com/office/drawing/2014/main" id="{39EE8800-BD00-498D-803C-E862C9FCBD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3" name="form1:dtCompetencias:2:imgDelete" descr="Consultar Detalle Competencia">
          <a:hlinkClick xmlns:r="http://schemas.openxmlformats.org/officeDocument/2006/relationships" r:id=""/>
          <a:extLst>
            <a:ext uri="{FF2B5EF4-FFF2-40B4-BE49-F238E27FC236}">
              <a16:creationId xmlns:a16="http://schemas.microsoft.com/office/drawing/2014/main" id="{14FABDC2-A9C3-4EC8-BC35-347ED53DAD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4" name="form1:dtCompetencias:3:imgDelete" descr="Consultar Detalle Competencia">
          <a:hlinkClick xmlns:r="http://schemas.openxmlformats.org/officeDocument/2006/relationships" r:id=""/>
          <a:extLst>
            <a:ext uri="{FF2B5EF4-FFF2-40B4-BE49-F238E27FC236}">
              <a16:creationId xmlns:a16="http://schemas.microsoft.com/office/drawing/2014/main" id="{FF2C231B-B4D1-4A83-8221-5D61037A8F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5" name="form1:dtCompetencias:4:imgDelete" descr="Consultar Detalle Competencia">
          <a:hlinkClick xmlns:r="http://schemas.openxmlformats.org/officeDocument/2006/relationships" r:id=""/>
          <a:extLst>
            <a:ext uri="{FF2B5EF4-FFF2-40B4-BE49-F238E27FC236}">
              <a16:creationId xmlns:a16="http://schemas.microsoft.com/office/drawing/2014/main" id="{6CF1DA2C-493B-48EC-AA66-8E7D54E228A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6" name="form1:dtCompetencias:5:imgDelete" descr="Consultar Detalle Competencia">
          <a:hlinkClick xmlns:r="http://schemas.openxmlformats.org/officeDocument/2006/relationships" r:id=""/>
          <a:extLst>
            <a:ext uri="{FF2B5EF4-FFF2-40B4-BE49-F238E27FC236}">
              <a16:creationId xmlns:a16="http://schemas.microsoft.com/office/drawing/2014/main" id="{155CA8F2-129A-43D3-85A8-BB26F48AA53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7" name="form1:dtCompetencias:6:imgDelete" descr="Consultar Detalle Competencia">
          <a:hlinkClick xmlns:r="http://schemas.openxmlformats.org/officeDocument/2006/relationships" r:id=""/>
          <a:extLst>
            <a:ext uri="{FF2B5EF4-FFF2-40B4-BE49-F238E27FC236}">
              <a16:creationId xmlns:a16="http://schemas.microsoft.com/office/drawing/2014/main" id="{FD26074D-D509-402A-841F-D11D839D3E9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8" name="form1:dtCompetencias:7:imgDelete" descr="Consultar Detalle Competencia">
          <a:hlinkClick xmlns:r="http://schemas.openxmlformats.org/officeDocument/2006/relationships" r:id=""/>
          <a:extLst>
            <a:ext uri="{FF2B5EF4-FFF2-40B4-BE49-F238E27FC236}">
              <a16:creationId xmlns:a16="http://schemas.microsoft.com/office/drawing/2014/main" id="{F37716AE-F381-49A0-9FFB-C41247A95D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29" name="form1:dtCompetencias:0:imgDelete" descr="Consultar Detalle Competencia">
          <a:hlinkClick xmlns:r="http://schemas.openxmlformats.org/officeDocument/2006/relationships" r:id=""/>
          <a:extLst>
            <a:ext uri="{FF2B5EF4-FFF2-40B4-BE49-F238E27FC236}">
              <a16:creationId xmlns:a16="http://schemas.microsoft.com/office/drawing/2014/main" id="{E85BFE23-7996-4CCF-A597-41DDE7C099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0" name="form1:dtCompetencias:1:imgDelete" descr="Consultar Detalle Competencia">
          <a:hlinkClick xmlns:r="http://schemas.openxmlformats.org/officeDocument/2006/relationships" r:id=""/>
          <a:extLst>
            <a:ext uri="{FF2B5EF4-FFF2-40B4-BE49-F238E27FC236}">
              <a16:creationId xmlns:a16="http://schemas.microsoft.com/office/drawing/2014/main" id="{5928B34C-60CE-4393-BCB1-498BE784D9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1" name="form1:dtCompetencias:2:imgDelete" descr="Consultar Detalle Competencia">
          <a:hlinkClick xmlns:r="http://schemas.openxmlformats.org/officeDocument/2006/relationships" r:id=""/>
          <a:extLst>
            <a:ext uri="{FF2B5EF4-FFF2-40B4-BE49-F238E27FC236}">
              <a16:creationId xmlns:a16="http://schemas.microsoft.com/office/drawing/2014/main" id="{E01D9E61-A6D1-4FBD-A1B5-183B1389D4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2" name="form1:dtCompetencias:3:imgDelete" descr="Consultar Detalle Competencia">
          <a:hlinkClick xmlns:r="http://schemas.openxmlformats.org/officeDocument/2006/relationships" r:id=""/>
          <a:extLst>
            <a:ext uri="{FF2B5EF4-FFF2-40B4-BE49-F238E27FC236}">
              <a16:creationId xmlns:a16="http://schemas.microsoft.com/office/drawing/2014/main" id="{517BD446-DB07-4412-8E7D-14CB98C618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31</xdr:row>
      <xdr:rowOff>171450</xdr:rowOff>
    </xdr:to>
    <xdr:pic>
      <xdr:nvPicPr>
        <xdr:cNvPr id="133" name="form1:dtCompetencias:4:imgSearch" descr="Consultar Resultados Aprendizaje">
          <a:hlinkClick xmlns:r="http://schemas.openxmlformats.org/officeDocument/2006/relationships" r:id=""/>
          <a:extLst>
            <a:ext uri="{FF2B5EF4-FFF2-40B4-BE49-F238E27FC236}">
              <a16:creationId xmlns:a16="http://schemas.microsoft.com/office/drawing/2014/main" id="{09BBC76B-E329-4C04-9C6C-1A032294581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4" name="form1:dtCompetencias:0:imgDelete" descr="Consultar Detalle Competencia">
          <a:hlinkClick xmlns:r="http://schemas.openxmlformats.org/officeDocument/2006/relationships" r:id=""/>
          <a:extLst>
            <a:ext uri="{FF2B5EF4-FFF2-40B4-BE49-F238E27FC236}">
              <a16:creationId xmlns:a16="http://schemas.microsoft.com/office/drawing/2014/main" id="{63756A19-68D1-461A-AEB6-E061A4DF5C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5" name="form1:dtCompetencias:1:imgDelete" descr="Consultar Detalle Competencia">
          <a:hlinkClick xmlns:r="http://schemas.openxmlformats.org/officeDocument/2006/relationships" r:id=""/>
          <a:extLst>
            <a:ext uri="{FF2B5EF4-FFF2-40B4-BE49-F238E27FC236}">
              <a16:creationId xmlns:a16="http://schemas.microsoft.com/office/drawing/2014/main" id="{844DFFEC-750E-4BBB-B14D-147CC61140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6" name="form1:dtCompetencias:2:imgDelete" descr="Consultar Detalle Competencia">
          <a:hlinkClick xmlns:r="http://schemas.openxmlformats.org/officeDocument/2006/relationships" r:id=""/>
          <a:extLst>
            <a:ext uri="{FF2B5EF4-FFF2-40B4-BE49-F238E27FC236}">
              <a16:creationId xmlns:a16="http://schemas.microsoft.com/office/drawing/2014/main" id="{E5AC79D5-F861-4B03-8F0D-1D89D036FC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7" name="form1:dtCompetencias:3:imgDelete" descr="Consultar Detalle Competencia">
          <a:hlinkClick xmlns:r="http://schemas.openxmlformats.org/officeDocument/2006/relationships" r:id=""/>
          <a:extLst>
            <a:ext uri="{FF2B5EF4-FFF2-40B4-BE49-F238E27FC236}">
              <a16:creationId xmlns:a16="http://schemas.microsoft.com/office/drawing/2014/main" id="{E3EE8A0A-CC60-4593-9F0A-97CE782AA7F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8" name="form1:dtCompetencias:4:imgDelete" descr="Consultar Detalle Competencia">
          <a:hlinkClick xmlns:r="http://schemas.openxmlformats.org/officeDocument/2006/relationships" r:id=""/>
          <a:extLst>
            <a:ext uri="{FF2B5EF4-FFF2-40B4-BE49-F238E27FC236}">
              <a16:creationId xmlns:a16="http://schemas.microsoft.com/office/drawing/2014/main" id="{1BC5889E-296F-4F5B-A259-6C2044E9E4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39" name="form1:dtCompetencias:5:imgDelete" descr="Consultar Detalle Competencia">
          <a:hlinkClick xmlns:r="http://schemas.openxmlformats.org/officeDocument/2006/relationships" r:id=""/>
          <a:extLst>
            <a:ext uri="{FF2B5EF4-FFF2-40B4-BE49-F238E27FC236}">
              <a16:creationId xmlns:a16="http://schemas.microsoft.com/office/drawing/2014/main" id="{58827981-D8DD-4354-A37F-438018220D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0" name="form1:dtCompetencias:6:imgDelete" descr="Consultar Detalle Competencia">
          <a:hlinkClick xmlns:r="http://schemas.openxmlformats.org/officeDocument/2006/relationships" r:id=""/>
          <a:extLst>
            <a:ext uri="{FF2B5EF4-FFF2-40B4-BE49-F238E27FC236}">
              <a16:creationId xmlns:a16="http://schemas.microsoft.com/office/drawing/2014/main" id="{24298EE1-BB5C-4C96-9CD8-701C00BCA2D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1" name="form1:dtCompetencias:7:imgDelete" descr="Consultar Detalle Competencia">
          <a:hlinkClick xmlns:r="http://schemas.openxmlformats.org/officeDocument/2006/relationships" r:id=""/>
          <a:extLst>
            <a:ext uri="{FF2B5EF4-FFF2-40B4-BE49-F238E27FC236}">
              <a16:creationId xmlns:a16="http://schemas.microsoft.com/office/drawing/2014/main" id="{3EBE5E90-E08B-4238-A501-EC50C4562D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2" name="form1:dtCompetencias:8:imgDelete" descr="Consultar Detalle Competencia">
          <a:hlinkClick xmlns:r="http://schemas.openxmlformats.org/officeDocument/2006/relationships" r:id=""/>
          <a:extLst>
            <a:ext uri="{FF2B5EF4-FFF2-40B4-BE49-F238E27FC236}">
              <a16:creationId xmlns:a16="http://schemas.microsoft.com/office/drawing/2014/main" id="{6F7D08DE-AB52-4128-87A2-6AB8ADD4E1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3" name="form1:dtCompetencias:0:imgDelete" descr="Consultar Detalle Competencia">
          <a:hlinkClick xmlns:r="http://schemas.openxmlformats.org/officeDocument/2006/relationships" r:id=""/>
          <a:extLst>
            <a:ext uri="{FF2B5EF4-FFF2-40B4-BE49-F238E27FC236}">
              <a16:creationId xmlns:a16="http://schemas.microsoft.com/office/drawing/2014/main" id="{D21550C8-00BC-45F1-9D09-C385BCE6E3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4" name="form1:dtCompetencias:1:imgDelete" descr="Consultar Detalle Competencia">
          <a:hlinkClick xmlns:r="http://schemas.openxmlformats.org/officeDocument/2006/relationships" r:id=""/>
          <a:extLst>
            <a:ext uri="{FF2B5EF4-FFF2-40B4-BE49-F238E27FC236}">
              <a16:creationId xmlns:a16="http://schemas.microsoft.com/office/drawing/2014/main" id="{B09F7489-49D9-425C-88AB-4DCEA8D14F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5" name="form1:dtCompetencias:2:imgDelete" descr="Consultar Detalle Competencia">
          <a:hlinkClick xmlns:r="http://schemas.openxmlformats.org/officeDocument/2006/relationships" r:id=""/>
          <a:extLst>
            <a:ext uri="{FF2B5EF4-FFF2-40B4-BE49-F238E27FC236}">
              <a16:creationId xmlns:a16="http://schemas.microsoft.com/office/drawing/2014/main" id="{C06CB554-CDDD-4D5A-BC1F-636362AB98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6" name="form1:dtCompetencias:3:imgDelete" descr="Consultar Detalle Competencia">
          <a:hlinkClick xmlns:r="http://schemas.openxmlformats.org/officeDocument/2006/relationships" r:id=""/>
          <a:extLst>
            <a:ext uri="{FF2B5EF4-FFF2-40B4-BE49-F238E27FC236}">
              <a16:creationId xmlns:a16="http://schemas.microsoft.com/office/drawing/2014/main" id="{4DE0481D-80A9-4698-BEE8-72815EB5D3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7" name="form1:dtCompetencias:4:imgDelete" descr="Consultar Detalle Competencia">
          <a:hlinkClick xmlns:r="http://schemas.openxmlformats.org/officeDocument/2006/relationships" r:id=""/>
          <a:extLst>
            <a:ext uri="{FF2B5EF4-FFF2-40B4-BE49-F238E27FC236}">
              <a16:creationId xmlns:a16="http://schemas.microsoft.com/office/drawing/2014/main" id="{363C0010-48C4-4EC3-B0C5-57227A51E2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8" name="form1:dtCompetencias:5:imgDelete" descr="Consultar Detalle Competencia">
          <a:hlinkClick xmlns:r="http://schemas.openxmlformats.org/officeDocument/2006/relationships" r:id=""/>
          <a:extLst>
            <a:ext uri="{FF2B5EF4-FFF2-40B4-BE49-F238E27FC236}">
              <a16:creationId xmlns:a16="http://schemas.microsoft.com/office/drawing/2014/main" id="{F10A6561-5449-4B61-8881-9F54CCFF0A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49" name="form1:dtCompetencias:6:imgDelete" descr="Consultar Detalle Competencia">
          <a:hlinkClick xmlns:r="http://schemas.openxmlformats.org/officeDocument/2006/relationships" r:id=""/>
          <a:extLst>
            <a:ext uri="{FF2B5EF4-FFF2-40B4-BE49-F238E27FC236}">
              <a16:creationId xmlns:a16="http://schemas.microsoft.com/office/drawing/2014/main" id="{37A622F7-FB3A-4048-95E6-D430AE1065F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0" name="form1:dtCompetencias:7:imgDelete" descr="Consultar Detalle Competencia">
          <a:hlinkClick xmlns:r="http://schemas.openxmlformats.org/officeDocument/2006/relationships" r:id=""/>
          <a:extLst>
            <a:ext uri="{FF2B5EF4-FFF2-40B4-BE49-F238E27FC236}">
              <a16:creationId xmlns:a16="http://schemas.microsoft.com/office/drawing/2014/main" id="{7B95F45C-09C8-4FDC-9BB2-AE85F4990D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1" name="form1:dtCompetencias:8:imgDelete" descr="Consultar Detalle Competencia">
          <a:hlinkClick xmlns:r="http://schemas.openxmlformats.org/officeDocument/2006/relationships" r:id=""/>
          <a:extLst>
            <a:ext uri="{FF2B5EF4-FFF2-40B4-BE49-F238E27FC236}">
              <a16:creationId xmlns:a16="http://schemas.microsoft.com/office/drawing/2014/main" id="{29A64E99-2573-4AFC-A54D-B3CD4000E5D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2" name="form1:dtCompetencias:10:imgDelete" descr="Consultar Detalle Competencia">
          <a:hlinkClick xmlns:r="http://schemas.openxmlformats.org/officeDocument/2006/relationships" r:id=""/>
          <a:extLst>
            <a:ext uri="{FF2B5EF4-FFF2-40B4-BE49-F238E27FC236}">
              <a16:creationId xmlns:a16="http://schemas.microsoft.com/office/drawing/2014/main" id="{C1581A6C-F93F-4032-90C6-6349E2B87B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3" name="form1:dtCompetencias:11:imgDelete" descr="Consultar Detalle Competencia">
          <a:hlinkClick xmlns:r="http://schemas.openxmlformats.org/officeDocument/2006/relationships" r:id=""/>
          <a:extLst>
            <a:ext uri="{FF2B5EF4-FFF2-40B4-BE49-F238E27FC236}">
              <a16:creationId xmlns:a16="http://schemas.microsoft.com/office/drawing/2014/main" id="{F11C3CFE-8063-4FE7-97AF-3356DC2CA1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31</xdr:row>
      <xdr:rowOff>171450</xdr:rowOff>
    </xdr:to>
    <xdr:pic>
      <xdr:nvPicPr>
        <xdr:cNvPr id="154" name="form1:dtCompetencias:12:imgSearch" descr="Consultar Resultados Aprendizaje">
          <a:hlinkClick xmlns:r="http://schemas.openxmlformats.org/officeDocument/2006/relationships" r:id=""/>
          <a:extLst>
            <a:ext uri="{FF2B5EF4-FFF2-40B4-BE49-F238E27FC236}">
              <a16:creationId xmlns:a16="http://schemas.microsoft.com/office/drawing/2014/main" id="{9B5AED34-ED21-4BBA-9680-5FC3D30CE7C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5" name="form1:dtCompetencias:0:imgDelete" descr="Consultar Detalle Competencia">
          <a:hlinkClick xmlns:r="http://schemas.openxmlformats.org/officeDocument/2006/relationships" r:id=""/>
          <a:extLst>
            <a:ext uri="{FF2B5EF4-FFF2-40B4-BE49-F238E27FC236}">
              <a16:creationId xmlns:a16="http://schemas.microsoft.com/office/drawing/2014/main" id="{ED5B5AA0-4095-4A10-9669-8BB205173E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6" name="form1:dtCompetencias:1:imgDelete" descr="Consultar Detalle Competencia">
          <a:hlinkClick xmlns:r="http://schemas.openxmlformats.org/officeDocument/2006/relationships" r:id=""/>
          <a:extLst>
            <a:ext uri="{FF2B5EF4-FFF2-40B4-BE49-F238E27FC236}">
              <a16:creationId xmlns:a16="http://schemas.microsoft.com/office/drawing/2014/main" id="{5B1DDF9A-246D-4653-B894-714FDC7CB6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7" name="form1:dtCompetencias:2:imgDelete" descr="Consultar Detalle Competencia">
          <a:hlinkClick xmlns:r="http://schemas.openxmlformats.org/officeDocument/2006/relationships" r:id=""/>
          <a:extLst>
            <a:ext uri="{FF2B5EF4-FFF2-40B4-BE49-F238E27FC236}">
              <a16:creationId xmlns:a16="http://schemas.microsoft.com/office/drawing/2014/main" id="{140E83CF-5A73-4BF2-A8BE-AB2F11DB2B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8" name="form1:dtCompetencias:0:imgDelete" descr="Consultar Detalle Competencia">
          <a:hlinkClick xmlns:r="http://schemas.openxmlformats.org/officeDocument/2006/relationships" r:id=""/>
          <a:extLst>
            <a:ext uri="{FF2B5EF4-FFF2-40B4-BE49-F238E27FC236}">
              <a16:creationId xmlns:a16="http://schemas.microsoft.com/office/drawing/2014/main" id="{1C66EB12-6A85-4CB9-97AA-62328AE438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59" name="form1:dtCompetencias:1:imgDelete" descr="Consultar Detalle Competencia">
          <a:hlinkClick xmlns:r="http://schemas.openxmlformats.org/officeDocument/2006/relationships" r:id=""/>
          <a:extLst>
            <a:ext uri="{FF2B5EF4-FFF2-40B4-BE49-F238E27FC236}">
              <a16:creationId xmlns:a16="http://schemas.microsoft.com/office/drawing/2014/main" id="{2BD4C97D-A320-4535-972D-B193C0371C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0" name="form1:dtCompetencias:2:imgDelete" descr="Consultar Detalle Competencia">
          <a:hlinkClick xmlns:r="http://schemas.openxmlformats.org/officeDocument/2006/relationships" r:id=""/>
          <a:extLst>
            <a:ext uri="{FF2B5EF4-FFF2-40B4-BE49-F238E27FC236}">
              <a16:creationId xmlns:a16="http://schemas.microsoft.com/office/drawing/2014/main" id="{29924317-5830-4E70-9C71-373AABE1FE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1" name="form1:dtCompetencias:3:imgDelete" descr="Consultar Detalle Competencia">
          <a:hlinkClick xmlns:r="http://schemas.openxmlformats.org/officeDocument/2006/relationships" r:id=""/>
          <a:extLst>
            <a:ext uri="{FF2B5EF4-FFF2-40B4-BE49-F238E27FC236}">
              <a16:creationId xmlns:a16="http://schemas.microsoft.com/office/drawing/2014/main" id="{4A03C119-75F5-4854-B942-F5C0631D4E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2" name="form1:dtCompetencias:4:imgDelete" descr="Consultar Detalle Competencia">
          <a:hlinkClick xmlns:r="http://schemas.openxmlformats.org/officeDocument/2006/relationships" r:id=""/>
          <a:extLst>
            <a:ext uri="{FF2B5EF4-FFF2-40B4-BE49-F238E27FC236}">
              <a16:creationId xmlns:a16="http://schemas.microsoft.com/office/drawing/2014/main" id="{6B046E10-736B-4BF4-B215-33265E3265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3" name="form1:dtCompetencias:5:imgDelete" descr="Consultar Detalle Competencia">
          <a:hlinkClick xmlns:r="http://schemas.openxmlformats.org/officeDocument/2006/relationships" r:id=""/>
          <a:extLst>
            <a:ext uri="{FF2B5EF4-FFF2-40B4-BE49-F238E27FC236}">
              <a16:creationId xmlns:a16="http://schemas.microsoft.com/office/drawing/2014/main" id="{0350664C-8C8F-489D-9670-B792309563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4" name="form1:dtCompetencias:0:imgDelete" descr="Consultar Detalle Competencia">
          <a:hlinkClick xmlns:r="http://schemas.openxmlformats.org/officeDocument/2006/relationships" r:id=""/>
          <a:extLst>
            <a:ext uri="{FF2B5EF4-FFF2-40B4-BE49-F238E27FC236}">
              <a16:creationId xmlns:a16="http://schemas.microsoft.com/office/drawing/2014/main" id="{42984C24-42F4-4FD8-A81A-ED2E409EA8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5" name="form1:dtCompetencias:1:imgDelete" descr="Consultar Detalle Competencia">
          <a:hlinkClick xmlns:r="http://schemas.openxmlformats.org/officeDocument/2006/relationships" r:id=""/>
          <a:extLst>
            <a:ext uri="{FF2B5EF4-FFF2-40B4-BE49-F238E27FC236}">
              <a16:creationId xmlns:a16="http://schemas.microsoft.com/office/drawing/2014/main" id="{B5E5430C-0263-4EBF-B99C-F2C8F234E4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6" name="form1:dtCompetencias:2:imgDelete" descr="Consultar Detalle Competencia">
          <a:hlinkClick xmlns:r="http://schemas.openxmlformats.org/officeDocument/2006/relationships" r:id=""/>
          <a:extLst>
            <a:ext uri="{FF2B5EF4-FFF2-40B4-BE49-F238E27FC236}">
              <a16:creationId xmlns:a16="http://schemas.microsoft.com/office/drawing/2014/main" id="{4C2E8A0D-9CF7-4E7A-9D3F-3D235459F1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7" name="form1:dtCompetencias:3:imgDelete" descr="Consultar Detalle Competencia">
          <a:hlinkClick xmlns:r="http://schemas.openxmlformats.org/officeDocument/2006/relationships" r:id=""/>
          <a:extLst>
            <a:ext uri="{FF2B5EF4-FFF2-40B4-BE49-F238E27FC236}">
              <a16:creationId xmlns:a16="http://schemas.microsoft.com/office/drawing/2014/main" id="{D41298F0-3C7A-45FD-B1EB-FA28AA1790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8" name="form1:dtCompetencias:0:imgDelete" descr="Consultar Detalle Competencia">
          <a:hlinkClick xmlns:r="http://schemas.openxmlformats.org/officeDocument/2006/relationships" r:id=""/>
          <a:extLst>
            <a:ext uri="{FF2B5EF4-FFF2-40B4-BE49-F238E27FC236}">
              <a16:creationId xmlns:a16="http://schemas.microsoft.com/office/drawing/2014/main" id="{FF0ECC02-5F10-431A-9F90-9C7BB77387A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69" name="form1:dtCompetencias:1:imgDelete" descr="Consultar Detalle Competencia">
          <a:hlinkClick xmlns:r="http://schemas.openxmlformats.org/officeDocument/2006/relationships" r:id=""/>
          <a:extLst>
            <a:ext uri="{FF2B5EF4-FFF2-40B4-BE49-F238E27FC236}">
              <a16:creationId xmlns:a16="http://schemas.microsoft.com/office/drawing/2014/main" id="{3464A979-8B0C-4875-B9DD-24FAFFFC970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0" name="form1:dtCompetencias:2:imgDelete" descr="Consultar Detalle Competencia">
          <a:hlinkClick xmlns:r="http://schemas.openxmlformats.org/officeDocument/2006/relationships" r:id=""/>
          <a:extLst>
            <a:ext uri="{FF2B5EF4-FFF2-40B4-BE49-F238E27FC236}">
              <a16:creationId xmlns:a16="http://schemas.microsoft.com/office/drawing/2014/main" id="{949772EF-F072-4D40-A95A-58FB986CEC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1" name="form1:dtCompetencias:3:imgDelete" descr="Consultar Detalle Competencia">
          <a:hlinkClick xmlns:r="http://schemas.openxmlformats.org/officeDocument/2006/relationships" r:id=""/>
          <a:extLst>
            <a:ext uri="{FF2B5EF4-FFF2-40B4-BE49-F238E27FC236}">
              <a16:creationId xmlns:a16="http://schemas.microsoft.com/office/drawing/2014/main" id="{CB0BEC5F-FF2E-4293-8D7F-5E2C2F3714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2" name="form1:dtCompetencias:4:imgDelete" descr="Consultar Detalle Competencia">
          <a:hlinkClick xmlns:r="http://schemas.openxmlformats.org/officeDocument/2006/relationships" r:id=""/>
          <a:extLst>
            <a:ext uri="{FF2B5EF4-FFF2-40B4-BE49-F238E27FC236}">
              <a16:creationId xmlns:a16="http://schemas.microsoft.com/office/drawing/2014/main" id="{96827C7C-C7E7-4F5C-B6C1-5110ED6DBD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3" name="form1:dtCompetencias:5:imgDelete" descr="Consultar Detalle Competencia">
          <a:hlinkClick xmlns:r="http://schemas.openxmlformats.org/officeDocument/2006/relationships" r:id=""/>
          <a:extLst>
            <a:ext uri="{FF2B5EF4-FFF2-40B4-BE49-F238E27FC236}">
              <a16:creationId xmlns:a16="http://schemas.microsoft.com/office/drawing/2014/main" id="{5291391D-9593-4EC4-A4EC-1FF4F7CE19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4" name="form1:dtCompetencias:6:imgDelete" descr="Consultar Detalle Competencia">
          <a:hlinkClick xmlns:r="http://schemas.openxmlformats.org/officeDocument/2006/relationships" r:id=""/>
          <a:extLst>
            <a:ext uri="{FF2B5EF4-FFF2-40B4-BE49-F238E27FC236}">
              <a16:creationId xmlns:a16="http://schemas.microsoft.com/office/drawing/2014/main" id="{DE8EF715-24F5-4E3C-A9C9-52BB14748F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175" name="form1:dtCompetencias:7:imgSearch" descr="Consultar Resultados Aprendizaje">
          <a:hlinkClick xmlns:r="http://schemas.openxmlformats.org/officeDocument/2006/relationships" r:id=""/>
          <a:extLst>
            <a:ext uri="{FF2B5EF4-FFF2-40B4-BE49-F238E27FC236}">
              <a16:creationId xmlns:a16="http://schemas.microsoft.com/office/drawing/2014/main" id="{288D8CED-229E-44FB-B236-234C234517F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6" name="form1:dtCompetencias:0:imgDelete" descr="Consultar Detalle Competencia">
          <a:hlinkClick xmlns:r="http://schemas.openxmlformats.org/officeDocument/2006/relationships" r:id=""/>
          <a:extLst>
            <a:ext uri="{FF2B5EF4-FFF2-40B4-BE49-F238E27FC236}">
              <a16:creationId xmlns:a16="http://schemas.microsoft.com/office/drawing/2014/main" id="{87F30542-3482-4803-AC64-8A6967BF08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7" name="form1:dtCompetencias:1:imgDelete" descr="Consultar Detalle Competencia">
          <a:hlinkClick xmlns:r="http://schemas.openxmlformats.org/officeDocument/2006/relationships" r:id=""/>
          <a:extLst>
            <a:ext uri="{FF2B5EF4-FFF2-40B4-BE49-F238E27FC236}">
              <a16:creationId xmlns:a16="http://schemas.microsoft.com/office/drawing/2014/main" id="{0A938E03-6A8F-4058-954D-CCE082A64B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8" name="form1:dtCompetencias:2:imgDelete" descr="Consultar Detalle Competencia">
          <a:hlinkClick xmlns:r="http://schemas.openxmlformats.org/officeDocument/2006/relationships" r:id=""/>
          <a:extLst>
            <a:ext uri="{FF2B5EF4-FFF2-40B4-BE49-F238E27FC236}">
              <a16:creationId xmlns:a16="http://schemas.microsoft.com/office/drawing/2014/main" id="{B7C95464-17F7-40B1-B102-E0E0761F21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79" name="form1:dtCompetencias:3:imgDelete" descr="Consultar Detalle Competencia">
          <a:hlinkClick xmlns:r="http://schemas.openxmlformats.org/officeDocument/2006/relationships" r:id=""/>
          <a:extLst>
            <a:ext uri="{FF2B5EF4-FFF2-40B4-BE49-F238E27FC236}">
              <a16:creationId xmlns:a16="http://schemas.microsoft.com/office/drawing/2014/main" id="{C704CC77-A35B-418F-BE52-2022D426461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0" name="form1:dtCompetencias:4:imgDelete" descr="Consultar Detalle Competencia">
          <a:hlinkClick xmlns:r="http://schemas.openxmlformats.org/officeDocument/2006/relationships" r:id=""/>
          <a:extLst>
            <a:ext uri="{FF2B5EF4-FFF2-40B4-BE49-F238E27FC236}">
              <a16:creationId xmlns:a16="http://schemas.microsoft.com/office/drawing/2014/main" id="{5B982745-957B-420C-B40A-A10D62BE20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1" name="form1:dtCompetencias:5:imgDelete" descr="Consultar Detalle Competencia">
          <a:hlinkClick xmlns:r="http://schemas.openxmlformats.org/officeDocument/2006/relationships" r:id=""/>
          <a:extLst>
            <a:ext uri="{FF2B5EF4-FFF2-40B4-BE49-F238E27FC236}">
              <a16:creationId xmlns:a16="http://schemas.microsoft.com/office/drawing/2014/main" id="{649196C6-D74B-40AD-B12B-E1801A10F3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2" name="form1:dtCompetencias:6:imgDelete" descr="Consultar Detalle Competencia">
          <a:hlinkClick xmlns:r="http://schemas.openxmlformats.org/officeDocument/2006/relationships" r:id=""/>
          <a:extLst>
            <a:ext uri="{FF2B5EF4-FFF2-40B4-BE49-F238E27FC236}">
              <a16:creationId xmlns:a16="http://schemas.microsoft.com/office/drawing/2014/main" id="{F2B13922-83AB-42C8-AB30-1389B497016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3" name="form1:dtCompetencias:7:imgDelete" descr="Consultar Detalle Competencia">
          <a:hlinkClick xmlns:r="http://schemas.openxmlformats.org/officeDocument/2006/relationships" r:id=""/>
          <a:extLst>
            <a:ext uri="{FF2B5EF4-FFF2-40B4-BE49-F238E27FC236}">
              <a16:creationId xmlns:a16="http://schemas.microsoft.com/office/drawing/2014/main" id="{B91E2FF3-4930-414F-A6B8-84070116F1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4" name="form1:dtCompetencias:0:imgDelete" descr="Consultar Detalle Competencia">
          <a:hlinkClick xmlns:r="http://schemas.openxmlformats.org/officeDocument/2006/relationships" r:id=""/>
          <a:extLst>
            <a:ext uri="{FF2B5EF4-FFF2-40B4-BE49-F238E27FC236}">
              <a16:creationId xmlns:a16="http://schemas.microsoft.com/office/drawing/2014/main" id="{0562D49A-22B1-4743-BB89-8358A9BBBF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5" name="form1:dtCompetencias:1:imgDelete" descr="Consultar Detalle Competencia">
          <a:hlinkClick xmlns:r="http://schemas.openxmlformats.org/officeDocument/2006/relationships" r:id=""/>
          <a:extLst>
            <a:ext uri="{FF2B5EF4-FFF2-40B4-BE49-F238E27FC236}">
              <a16:creationId xmlns:a16="http://schemas.microsoft.com/office/drawing/2014/main" id="{22AAF9D8-DC4B-4DE1-BB6E-2FA77E536F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6" name="form1:dtCompetencias:2:imgDelete" descr="Consultar Detalle Competencia">
          <a:hlinkClick xmlns:r="http://schemas.openxmlformats.org/officeDocument/2006/relationships" r:id=""/>
          <a:extLst>
            <a:ext uri="{FF2B5EF4-FFF2-40B4-BE49-F238E27FC236}">
              <a16:creationId xmlns:a16="http://schemas.microsoft.com/office/drawing/2014/main" id="{CD4AFBA3-8D7D-40E3-991F-EC019C9858E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7" name="form1:dtCompetencias:3:imgDelete" descr="Consultar Detalle Competencia">
          <a:hlinkClick xmlns:r="http://schemas.openxmlformats.org/officeDocument/2006/relationships" r:id=""/>
          <a:extLst>
            <a:ext uri="{FF2B5EF4-FFF2-40B4-BE49-F238E27FC236}">
              <a16:creationId xmlns:a16="http://schemas.microsoft.com/office/drawing/2014/main" id="{56E17426-832F-46AA-B2EB-44F1C91395A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188" name="form1:dtCompetencias:4:imgSearch" descr="Consultar Resultados Aprendizaje">
          <a:hlinkClick xmlns:r="http://schemas.openxmlformats.org/officeDocument/2006/relationships" r:id=""/>
          <a:extLst>
            <a:ext uri="{FF2B5EF4-FFF2-40B4-BE49-F238E27FC236}">
              <a16:creationId xmlns:a16="http://schemas.microsoft.com/office/drawing/2014/main" id="{B5422209-8911-4294-B3E7-38444B59208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89" name="form1:dtCompetencias:0:imgDelete" descr="Consultar Detalle Competencia">
          <a:hlinkClick xmlns:r="http://schemas.openxmlformats.org/officeDocument/2006/relationships" r:id=""/>
          <a:extLst>
            <a:ext uri="{FF2B5EF4-FFF2-40B4-BE49-F238E27FC236}">
              <a16:creationId xmlns:a16="http://schemas.microsoft.com/office/drawing/2014/main" id="{E8EADD4A-B21C-48CE-81FB-84117929177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0" name="form1:dtCompetencias:1:imgDelete" descr="Consultar Detalle Competencia">
          <a:hlinkClick xmlns:r="http://schemas.openxmlformats.org/officeDocument/2006/relationships" r:id=""/>
          <a:extLst>
            <a:ext uri="{FF2B5EF4-FFF2-40B4-BE49-F238E27FC236}">
              <a16:creationId xmlns:a16="http://schemas.microsoft.com/office/drawing/2014/main" id="{8FFEF823-A8AB-47CC-904E-610A46A7284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1" name="form1:dtCompetencias:2:imgDelete" descr="Consultar Detalle Competencia">
          <a:hlinkClick xmlns:r="http://schemas.openxmlformats.org/officeDocument/2006/relationships" r:id=""/>
          <a:extLst>
            <a:ext uri="{FF2B5EF4-FFF2-40B4-BE49-F238E27FC236}">
              <a16:creationId xmlns:a16="http://schemas.microsoft.com/office/drawing/2014/main" id="{C931D13D-1F00-4F17-B34F-620E4EE55B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2" name="form1:dtCompetencias:3:imgDelete" descr="Consultar Detalle Competencia">
          <a:hlinkClick xmlns:r="http://schemas.openxmlformats.org/officeDocument/2006/relationships" r:id=""/>
          <a:extLst>
            <a:ext uri="{FF2B5EF4-FFF2-40B4-BE49-F238E27FC236}">
              <a16:creationId xmlns:a16="http://schemas.microsoft.com/office/drawing/2014/main" id="{48EF75B7-5611-451C-BA2D-9EC11B93A9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3" name="form1:dtCompetencias:4:imgDelete" descr="Consultar Detalle Competencia">
          <a:hlinkClick xmlns:r="http://schemas.openxmlformats.org/officeDocument/2006/relationships" r:id=""/>
          <a:extLst>
            <a:ext uri="{FF2B5EF4-FFF2-40B4-BE49-F238E27FC236}">
              <a16:creationId xmlns:a16="http://schemas.microsoft.com/office/drawing/2014/main" id="{50FAA28B-6978-4CE9-AD99-F7E58B407B1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4" name="form1:dtCompetencias:5:imgDelete" descr="Consultar Detalle Competencia">
          <a:hlinkClick xmlns:r="http://schemas.openxmlformats.org/officeDocument/2006/relationships" r:id=""/>
          <a:extLst>
            <a:ext uri="{FF2B5EF4-FFF2-40B4-BE49-F238E27FC236}">
              <a16:creationId xmlns:a16="http://schemas.microsoft.com/office/drawing/2014/main" id="{C09AD51E-FA1E-4F6B-8C1B-AE4BDA86FA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5" name="form1:dtCompetencias:6:imgDelete" descr="Consultar Detalle Competencia">
          <a:hlinkClick xmlns:r="http://schemas.openxmlformats.org/officeDocument/2006/relationships" r:id=""/>
          <a:extLst>
            <a:ext uri="{FF2B5EF4-FFF2-40B4-BE49-F238E27FC236}">
              <a16:creationId xmlns:a16="http://schemas.microsoft.com/office/drawing/2014/main" id="{39B72DB5-DDAE-4A91-823D-E9360A1CC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6" name="form1:dtCompetencias:7:imgDelete" descr="Consultar Detalle Competencia">
          <a:hlinkClick xmlns:r="http://schemas.openxmlformats.org/officeDocument/2006/relationships" r:id=""/>
          <a:extLst>
            <a:ext uri="{FF2B5EF4-FFF2-40B4-BE49-F238E27FC236}">
              <a16:creationId xmlns:a16="http://schemas.microsoft.com/office/drawing/2014/main" id="{90301270-DE0C-4377-90E9-4C1157B71F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7" name="form1:dtCompetencias:8:imgDelete" descr="Consultar Detalle Competencia">
          <a:hlinkClick xmlns:r="http://schemas.openxmlformats.org/officeDocument/2006/relationships" r:id=""/>
          <a:extLst>
            <a:ext uri="{FF2B5EF4-FFF2-40B4-BE49-F238E27FC236}">
              <a16:creationId xmlns:a16="http://schemas.microsoft.com/office/drawing/2014/main" id="{F8607D6F-5F6C-4F06-9D8B-52BF0C44BA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8" name="form1:dtCompetencias:0:imgDelete" descr="Consultar Detalle Competencia">
          <a:hlinkClick xmlns:r="http://schemas.openxmlformats.org/officeDocument/2006/relationships" r:id=""/>
          <a:extLst>
            <a:ext uri="{FF2B5EF4-FFF2-40B4-BE49-F238E27FC236}">
              <a16:creationId xmlns:a16="http://schemas.microsoft.com/office/drawing/2014/main" id="{43B8DEBF-BEA8-4D6C-AC65-3A4B10721A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199" name="form1:dtCompetencias:1:imgDelete" descr="Consultar Detalle Competencia">
          <a:hlinkClick xmlns:r="http://schemas.openxmlformats.org/officeDocument/2006/relationships" r:id=""/>
          <a:extLst>
            <a:ext uri="{FF2B5EF4-FFF2-40B4-BE49-F238E27FC236}">
              <a16:creationId xmlns:a16="http://schemas.microsoft.com/office/drawing/2014/main" id="{ED241D8E-FAFD-4483-80BF-45C3EA8F71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0" name="form1:dtCompetencias:2:imgDelete" descr="Consultar Detalle Competencia">
          <a:hlinkClick xmlns:r="http://schemas.openxmlformats.org/officeDocument/2006/relationships" r:id=""/>
          <a:extLst>
            <a:ext uri="{FF2B5EF4-FFF2-40B4-BE49-F238E27FC236}">
              <a16:creationId xmlns:a16="http://schemas.microsoft.com/office/drawing/2014/main" id="{CB3AC9E8-E213-4667-B2C5-48B32590D7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1" name="form1:dtCompetencias:3:imgDelete" descr="Consultar Detalle Competencia">
          <a:hlinkClick xmlns:r="http://schemas.openxmlformats.org/officeDocument/2006/relationships" r:id=""/>
          <a:extLst>
            <a:ext uri="{FF2B5EF4-FFF2-40B4-BE49-F238E27FC236}">
              <a16:creationId xmlns:a16="http://schemas.microsoft.com/office/drawing/2014/main" id="{BCB98FBA-B00D-4CC3-BD94-71175E9672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2" name="form1:dtCompetencias:4:imgDelete" descr="Consultar Detalle Competencia">
          <a:hlinkClick xmlns:r="http://schemas.openxmlformats.org/officeDocument/2006/relationships" r:id=""/>
          <a:extLst>
            <a:ext uri="{FF2B5EF4-FFF2-40B4-BE49-F238E27FC236}">
              <a16:creationId xmlns:a16="http://schemas.microsoft.com/office/drawing/2014/main" id="{0ABFF7B3-D0EC-4A50-A3B8-BCAC883A228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3" name="form1:dtCompetencias:5:imgDelete" descr="Consultar Detalle Competencia">
          <a:hlinkClick xmlns:r="http://schemas.openxmlformats.org/officeDocument/2006/relationships" r:id=""/>
          <a:extLst>
            <a:ext uri="{FF2B5EF4-FFF2-40B4-BE49-F238E27FC236}">
              <a16:creationId xmlns:a16="http://schemas.microsoft.com/office/drawing/2014/main" id="{F098FCC0-6AD2-45A4-820E-32F5B1CA09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4" name="form1:dtCompetencias:6:imgDelete" descr="Consultar Detalle Competencia">
          <a:hlinkClick xmlns:r="http://schemas.openxmlformats.org/officeDocument/2006/relationships" r:id=""/>
          <a:extLst>
            <a:ext uri="{FF2B5EF4-FFF2-40B4-BE49-F238E27FC236}">
              <a16:creationId xmlns:a16="http://schemas.microsoft.com/office/drawing/2014/main" id="{F48FD45C-C669-4583-890E-36E4C63FF08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5" name="form1:dtCompetencias:7:imgDelete" descr="Consultar Detalle Competencia">
          <a:hlinkClick xmlns:r="http://schemas.openxmlformats.org/officeDocument/2006/relationships" r:id=""/>
          <a:extLst>
            <a:ext uri="{FF2B5EF4-FFF2-40B4-BE49-F238E27FC236}">
              <a16:creationId xmlns:a16="http://schemas.microsoft.com/office/drawing/2014/main" id="{F91D5D64-0383-4283-9AA1-5E9785A691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6" name="form1:dtCompetencias:8:imgDelete" descr="Consultar Detalle Competencia">
          <a:hlinkClick xmlns:r="http://schemas.openxmlformats.org/officeDocument/2006/relationships" r:id=""/>
          <a:extLst>
            <a:ext uri="{FF2B5EF4-FFF2-40B4-BE49-F238E27FC236}">
              <a16:creationId xmlns:a16="http://schemas.microsoft.com/office/drawing/2014/main" id="{FE37EF34-4A9B-48C3-81B6-F6AA55CE18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7" name="form1:dtCompetencias:10:imgDelete" descr="Consultar Detalle Competencia">
          <a:hlinkClick xmlns:r="http://schemas.openxmlformats.org/officeDocument/2006/relationships" r:id=""/>
          <a:extLst>
            <a:ext uri="{FF2B5EF4-FFF2-40B4-BE49-F238E27FC236}">
              <a16:creationId xmlns:a16="http://schemas.microsoft.com/office/drawing/2014/main" id="{D60DE64A-96FA-4763-9F51-3C025F89882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08" name="form1:dtCompetencias:11:imgDelete" descr="Consultar Detalle Competencia">
          <a:hlinkClick xmlns:r="http://schemas.openxmlformats.org/officeDocument/2006/relationships" r:id=""/>
          <a:extLst>
            <a:ext uri="{FF2B5EF4-FFF2-40B4-BE49-F238E27FC236}">
              <a16:creationId xmlns:a16="http://schemas.microsoft.com/office/drawing/2014/main" id="{D4A6FD55-3DE6-4F42-B39A-3DB3B065A0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209" name="form1:dtCompetencias:12:imgSearch" descr="Consultar Resultados Aprendizaje">
          <a:hlinkClick xmlns:r="http://schemas.openxmlformats.org/officeDocument/2006/relationships" r:id=""/>
          <a:extLst>
            <a:ext uri="{FF2B5EF4-FFF2-40B4-BE49-F238E27FC236}">
              <a16:creationId xmlns:a16="http://schemas.microsoft.com/office/drawing/2014/main" id="{FC62EE7E-6ACA-43A9-A202-59E81E088E7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0" name="form1:dtCompetencias:0:imgDelete" descr="Consultar Detalle Competencia">
          <a:hlinkClick xmlns:r="http://schemas.openxmlformats.org/officeDocument/2006/relationships" r:id=""/>
          <a:extLst>
            <a:ext uri="{FF2B5EF4-FFF2-40B4-BE49-F238E27FC236}">
              <a16:creationId xmlns:a16="http://schemas.microsoft.com/office/drawing/2014/main" id="{8D58532B-4B96-4281-BF50-47BEBE8CCF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1" name="form1:dtCompetencias:1:imgDelete" descr="Consultar Detalle Competencia">
          <a:hlinkClick xmlns:r="http://schemas.openxmlformats.org/officeDocument/2006/relationships" r:id=""/>
          <a:extLst>
            <a:ext uri="{FF2B5EF4-FFF2-40B4-BE49-F238E27FC236}">
              <a16:creationId xmlns:a16="http://schemas.microsoft.com/office/drawing/2014/main" id="{F81B86AD-4F24-45A6-A548-C187AD2B25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2" name="form1:dtCompetencias:2:imgDelete" descr="Consultar Detalle Competencia">
          <a:hlinkClick xmlns:r="http://schemas.openxmlformats.org/officeDocument/2006/relationships" r:id=""/>
          <a:extLst>
            <a:ext uri="{FF2B5EF4-FFF2-40B4-BE49-F238E27FC236}">
              <a16:creationId xmlns:a16="http://schemas.microsoft.com/office/drawing/2014/main" id="{91B655A5-74EF-490A-AEF2-63AFC21B97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3" name="form1:dtCompetencias:0:imgDelete" descr="Consultar Detalle Competencia">
          <a:hlinkClick xmlns:r="http://schemas.openxmlformats.org/officeDocument/2006/relationships" r:id=""/>
          <a:extLst>
            <a:ext uri="{FF2B5EF4-FFF2-40B4-BE49-F238E27FC236}">
              <a16:creationId xmlns:a16="http://schemas.microsoft.com/office/drawing/2014/main" id="{8923AA74-E4E9-4F99-9CEF-079EA9CBDA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4" name="form1:dtCompetencias:1:imgDelete" descr="Consultar Detalle Competencia">
          <a:hlinkClick xmlns:r="http://schemas.openxmlformats.org/officeDocument/2006/relationships" r:id=""/>
          <a:extLst>
            <a:ext uri="{FF2B5EF4-FFF2-40B4-BE49-F238E27FC236}">
              <a16:creationId xmlns:a16="http://schemas.microsoft.com/office/drawing/2014/main" id="{B6810C07-9FD5-40CF-9FAE-E83D01D1CC3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5" name="form1:dtCompetencias:2:imgDelete" descr="Consultar Detalle Competencia">
          <a:hlinkClick xmlns:r="http://schemas.openxmlformats.org/officeDocument/2006/relationships" r:id=""/>
          <a:extLst>
            <a:ext uri="{FF2B5EF4-FFF2-40B4-BE49-F238E27FC236}">
              <a16:creationId xmlns:a16="http://schemas.microsoft.com/office/drawing/2014/main" id="{1851293A-3F81-436A-B663-DFD1CD72238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6" name="form1:dtCompetencias:0:imgDelete" descr="Consultar Detalle Competencia">
          <a:hlinkClick xmlns:r="http://schemas.openxmlformats.org/officeDocument/2006/relationships" r:id=""/>
          <a:extLst>
            <a:ext uri="{FF2B5EF4-FFF2-40B4-BE49-F238E27FC236}">
              <a16:creationId xmlns:a16="http://schemas.microsoft.com/office/drawing/2014/main" id="{5DA8BC35-42CC-41B5-AC1B-C9AEE71720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7" name="form1:dtCompetencias:1:imgDelete" descr="Consultar Detalle Competencia">
          <a:hlinkClick xmlns:r="http://schemas.openxmlformats.org/officeDocument/2006/relationships" r:id=""/>
          <a:extLst>
            <a:ext uri="{FF2B5EF4-FFF2-40B4-BE49-F238E27FC236}">
              <a16:creationId xmlns:a16="http://schemas.microsoft.com/office/drawing/2014/main" id="{DCBF64D6-FE6B-4D5E-994A-0FB64ED868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8" name="form1:dtCompetencias:2:imgDelete" descr="Consultar Detalle Competencia">
          <a:hlinkClick xmlns:r="http://schemas.openxmlformats.org/officeDocument/2006/relationships" r:id=""/>
          <a:extLst>
            <a:ext uri="{FF2B5EF4-FFF2-40B4-BE49-F238E27FC236}">
              <a16:creationId xmlns:a16="http://schemas.microsoft.com/office/drawing/2014/main" id="{C93E2E86-E8EA-4913-9ADB-AF49F4EF8B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19" name="form1:dtCompetencias:3:imgDelete" descr="Consultar Detalle Competencia">
          <a:hlinkClick xmlns:r="http://schemas.openxmlformats.org/officeDocument/2006/relationships" r:id=""/>
          <a:extLst>
            <a:ext uri="{FF2B5EF4-FFF2-40B4-BE49-F238E27FC236}">
              <a16:creationId xmlns:a16="http://schemas.microsoft.com/office/drawing/2014/main" id="{AD630C96-3363-44C0-A594-3415EC056F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0" name="form1:dtCompetencias:4:imgDelete" descr="Consultar Detalle Competencia">
          <a:hlinkClick xmlns:r="http://schemas.openxmlformats.org/officeDocument/2006/relationships" r:id=""/>
          <a:extLst>
            <a:ext uri="{FF2B5EF4-FFF2-40B4-BE49-F238E27FC236}">
              <a16:creationId xmlns:a16="http://schemas.microsoft.com/office/drawing/2014/main" id="{6323442F-C3D1-401F-B693-4E261F2EEA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1" name="form1:dtCompetencias:5:imgDelete" descr="Consultar Detalle Competencia">
          <a:hlinkClick xmlns:r="http://schemas.openxmlformats.org/officeDocument/2006/relationships" r:id=""/>
          <a:extLst>
            <a:ext uri="{FF2B5EF4-FFF2-40B4-BE49-F238E27FC236}">
              <a16:creationId xmlns:a16="http://schemas.microsoft.com/office/drawing/2014/main" id="{2D5E5BC1-2151-4EED-9385-66F4BC2B36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2" name="form1:dtCompetencias:6:imgDelete" descr="Consultar Detalle Competencia">
          <a:hlinkClick xmlns:r="http://schemas.openxmlformats.org/officeDocument/2006/relationships" r:id=""/>
          <a:extLst>
            <a:ext uri="{FF2B5EF4-FFF2-40B4-BE49-F238E27FC236}">
              <a16:creationId xmlns:a16="http://schemas.microsoft.com/office/drawing/2014/main" id="{2D7A50BD-882B-44DB-B6CA-CBB0CBA2A5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223" name="form1:dtCompetencias:7:imgSearch" descr="Consultar Resultados Aprendizaje">
          <a:hlinkClick xmlns:r="http://schemas.openxmlformats.org/officeDocument/2006/relationships" r:id=""/>
          <a:extLst>
            <a:ext uri="{FF2B5EF4-FFF2-40B4-BE49-F238E27FC236}">
              <a16:creationId xmlns:a16="http://schemas.microsoft.com/office/drawing/2014/main" id="{F1D1C9C1-DF2E-451F-9BCF-21FAB8196C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4" name="form1:dtCompetencias:0:imgDelete" descr="Consultar Detalle Competencia">
          <a:hlinkClick xmlns:r="http://schemas.openxmlformats.org/officeDocument/2006/relationships" r:id=""/>
          <a:extLst>
            <a:ext uri="{FF2B5EF4-FFF2-40B4-BE49-F238E27FC236}">
              <a16:creationId xmlns:a16="http://schemas.microsoft.com/office/drawing/2014/main" id="{A5261218-2C1A-442B-8268-6AFA6C0C865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5" name="form1:dtCompetencias:1:imgDelete" descr="Consultar Detalle Competencia">
          <a:hlinkClick xmlns:r="http://schemas.openxmlformats.org/officeDocument/2006/relationships" r:id=""/>
          <a:extLst>
            <a:ext uri="{FF2B5EF4-FFF2-40B4-BE49-F238E27FC236}">
              <a16:creationId xmlns:a16="http://schemas.microsoft.com/office/drawing/2014/main" id="{89DD394B-3880-4E1F-8852-B9B034C6A6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6" name="form1:dtCompetencias:2:imgDelete" descr="Consultar Detalle Competencia">
          <a:hlinkClick xmlns:r="http://schemas.openxmlformats.org/officeDocument/2006/relationships" r:id=""/>
          <a:extLst>
            <a:ext uri="{FF2B5EF4-FFF2-40B4-BE49-F238E27FC236}">
              <a16:creationId xmlns:a16="http://schemas.microsoft.com/office/drawing/2014/main" id="{0A163388-FEF6-4358-BC0E-21401E3B48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7" name="form1:dtCompetencias:3:imgDelete" descr="Consultar Detalle Competencia">
          <a:hlinkClick xmlns:r="http://schemas.openxmlformats.org/officeDocument/2006/relationships" r:id=""/>
          <a:extLst>
            <a:ext uri="{FF2B5EF4-FFF2-40B4-BE49-F238E27FC236}">
              <a16:creationId xmlns:a16="http://schemas.microsoft.com/office/drawing/2014/main" id="{E101398B-A8F3-4847-8EE9-4D0C307DED2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8" name="form1:dtCompetencias:4:imgDelete" descr="Consultar Detalle Competencia">
          <a:hlinkClick xmlns:r="http://schemas.openxmlformats.org/officeDocument/2006/relationships" r:id=""/>
          <a:extLst>
            <a:ext uri="{FF2B5EF4-FFF2-40B4-BE49-F238E27FC236}">
              <a16:creationId xmlns:a16="http://schemas.microsoft.com/office/drawing/2014/main" id="{3C5BB1F4-74F0-4F46-BCF3-E444800518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29" name="form1:dtCompetencias:5:imgDelete" descr="Consultar Detalle Competencia">
          <a:hlinkClick xmlns:r="http://schemas.openxmlformats.org/officeDocument/2006/relationships" r:id=""/>
          <a:extLst>
            <a:ext uri="{FF2B5EF4-FFF2-40B4-BE49-F238E27FC236}">
              <a16:creationId xmlns:a16="http://schemas.microsoft.com/office/drawing/2014/main" id="{EC2CE9C2-5E71-4E6C-A94D-AE0334BEB3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0" name="form1:dtCompetencias:6:imgDelete" descr="Consultar Detalle Competencia">
          <a:hlinkClick xmlns:r="http://schemas.openxmlformats.org/officeDocument/2006/relationships" r:id=""/>
          <a:extLst>
            <a:ext uri="{FF2B5EF4-FFF2-40B4-BE49-F238E27FC236}">
              <a16:creationId xmlns:a16="http://schemas.microsoft.com/office/drawing/2014/main" id="{7EB58664-4E62-4D52-8FF1-3976D403FA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1" name="form1:dtCompetencias:7:imgDelete" descr="Consultar Detalle Competencia">
          <a:hlinkClick xmlns:r="http://schemas.openxmlformats.org/officeDocument/2006/relationships" r:id=""/>
          <a:extLst>
            <a:ext uri="{FF2B5EF4-FFF2-40B4-BE49-F238E27FC236}">
              <a16:creationId xmlns:a16="http://schemas.microsoft.com/office/drawing/2014/main" id="{D7224261-6744-4D5A-8536-D273A246AC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2" name="form1:dtCompetencias:0:imgDelete" descr="Consultar Detalle Competencia">
          <a:hlinkClick xmlns:r="http://schemas.openxmlformats.org/officeDocument/2006/relationships" r:id=""/>
          <a:extLst>
            <a:ext uri="{FF2B5EF4-FFF2-40B4-BE49-F238E27FC236}">
              <a16:creationId xmlns:a16="http://schemas.microsoft.com/office/drawing/2014/main" id="{FE392E48-948F-4698-B828-C73A3DF53A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3" name="form1:dtCompetencias:1:imgDelete" descr="Consultar Detalle Competencia">
          <a:hlinkClick xmlns:r="http://schemas.openxmlformats.org/officeDocument/2006/relationships" r:id=""/>
          <a:extLst>
            <a:ext uri="{FF2B5EF4-FFF2-40B4-BE49-F238E27FC236}">
              <a16:creationId xmlns:a16="http://schemas.microsoft.com/office/drawing/2014/main" id="{2B79D255-72D3-4D57-9DA3-85394B4E55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4" name="form1:dtCompetencias:2:imgDelete" descr="Consultar Detalle Competencia">
          <a:hlinkClick xmlns:r="http://schemas.openxmlformats.org/officeDocument/2006/relationships" r:id=""/>
          <a:extLst>
            <a:ext uri="{FF2B5EF4-FFF2-40B4-BE49-F238E27FC236}">
              <a16:creationId xmlns:a16="http://schemas.microsoft.com/office/drawing/2014/main" id="{49B43A46-703B-4C5B-A0CF-896C706ECA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5" name="form1:dtCompetencias:3:imgDelete" descr="Consultar Detalle Competencia">
          <a:hlinkClick xmlns:r="http://schemas.openxmlformats.org/officeDocument/2006/relationships" r:id=""/>
          <a:extLst>
            <a:ext uri="{FF2B5EF4-FFF2-40B4-BE49-F238E27FC236}">
              <a16:creationId xmlns:a16="http://schemas.microsoft.com/office/drawing/2014/main" id="{27D9C366-3261-44DA-95C0-C0CFA5B245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236" name="form1:dtCompetencias:4:imgSearch" descr="Consultar Resultados Aprendizaje">
          <a:hlinkClick xmlns:r="http://schemas.openxmlformats.org/officeDocument/2006/relationships" r:id=""/>
          <a:extLst>
            <a:ext uri="{FF2B5EF4-FFF2-40B4-BE49-F238E27FC236}">
              <a16:creationId xmlns:a16="http://schemas.microsoft.com/office/drawing/2014/main" id="{6C301A63-D894-4C0B-A3E0-59D74F4B34C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7" name="form1:dtCompetencias:0:imgDelete" descr="Consultar Detalle Competencia">
          <a:hlinkClick xmlns:r="http://schemas.openxmlformats.org/officeDocument/2006/relationships" r:id=""/>
          <a:extLst>
            <a:ext uri="{FF2B5EF4-FFF2-40B4-BE49-F238E27FC236}">
              <a16:creationId xmlns:a16="http://schemas.microsoft.com/office/drawing/2014/main" id="{4EA0143D-325C-458D-928D-DCE5A09B98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8" name="form1:dtCompetencias:1:imgDelete" descr="Consultar Detalle Competencia">
          <a:hlinkClick xmlns:r="http://schemas.openxmlformats.org/officeDocument/2006/relationships" r:id=""/>
          <a:extLst>
            <a:ext uri="{FF2B5EF4-FFF2-40B4-BE49-F238E27FC236}">
              <a16:creationId xmlns:a16="http://schemas.microsoft.com/office/drawing/2014/main" id="{FFA441B3-34BC-468C-B951-B8B66D9F51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39" name="form1:dtCompetencias:2:imgDelete" descr="Consultar Detalle Competencia">
          <a:hlinkClick xmlns:r="http://schemas.openxmlformats.org/officeDocument/2006/relationships" r:id=""/>
          <a:extLst>
            <a:ext uri="{FF2B5EF4-FFF2-40B4-BE49-F238E27FC236}">
              <a16:creationId xmlns:a16="http://schemas.microsoft.com/office/drawing/2014/main" id="{75A209F6-8C23-4386-9328-1ED2E25163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0" name="form1:dtCompetencias:3:imgDelete" descr="Consultar Detalle Competencia">
          <a:hlinkClick xmlns:r="http://schemas.openxmlformats.org/officeDocument/2006/relationships" r:id=""/>
          <a:extLst>
            <a:ext uri="{FF2B5EF4-FFF2-40B4-BE49-F238E27FC236}">
              <a16:creationId xmlns:a16="http://schemas.microsoft.com/office/drawing/2014/main" id="{F13BBA23-0B78-4FCD-960B-4F47C752E1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1" name="form1:dtCompetencias:4:imgDelete" descr="Consultar Detalle Competencia">
          <a:hlinkClick xmlns:r="http://schemas.openxmlformats.org/officeDocument/2006/relationships" r:id=""/>
          <a:extLst>
            <a:ext uri="{FF2B5EF4-FFF2-40B4-BE49-F238E27FC236}">
              <a16:creationId xmlns:a16="http://schemas.microsoft.com/office/drawing/2014/main" id="{9334827F-842B-4C10-8371-8048460A91F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2" name="form1:dtCompetencias:5:imgDelete" descr="Consultar Detalle Competencia">
          <a:hlinkClick xmlns:r="http://schemas.openxmlformats.org/officeDocument/2006/relationships" r:id=""/>
          <a:extLst>
            <a:ext uri="{FF2B5EF4-FFF2-40B4-BE49-F238E27FC236}">
              <a16:creationId xmlns:a16="http://schemas.microsoft.com/office/drawing/2014/main" id="{55A52C4F-C176-4925-AD50-B1F0EDDE5BA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3" name="form1:dtCompetencias:6:imgDelete" descr="Consultar Detalle Competencia">
          <a:hlinkClick xmlns:r="http://schemas.openxmlformats.org/officeDocument/2006/relationships" r:id=""/>
          <a:extLst>
            <a:ext uri="{FF2B5EF4-FFF2-40B4-BE49-F238E27FC236}">
              <a16:creationId xmlns:a16="http://schemas.microsoft.com/office/drawing/2014/main" id="{BE0A4C5A-7E2B-4518-A3B6-D6097E8659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4" name="form1:dtCompetencias:7:imgDelete" descr="Consultar Detalle Competencia">
          <a:hlinkClick xmlns:r="http://schemas.openxmlformats.org/officeDocument/2006/relationships" r:id=""/>
          <a:extLst>
            <a:ext uri="{FF2B5EF4-FFF2-40B4-BE49-F238E27FC236}">
              <a16:creationId xmlns:a16="http://schemas.microsoft.com/office/drawing/2014/main" id="{049CA2D6-E4C5-4CA7-9D5E-743B4FAD46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5" name="form1:dtCompetencias:8:imgDelete" descr="Consultar Detalle Competencia">
          <a:hlinkClick xmlns:r="http://schemas.openxmlformats.org/officeDocument/2006/relationships" r:id=""/>
          <a:extLst>
            <a:ext uri="{FF2B5EF4-FFF2-40B4-BE49-F238E27FC236}">
              <a16:creationId xmlns:a16="http://schemas.microsoft.com/office/drawing/2014/main" id="{C40E0116-B3D6-4711-B7FC-C5B52160C5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6" name="form1:dtCompetencias:0:imgDelete" descr="Consultar Detalle Competencia">
          <a:hlinkClick xmlns:r="http://schemas.openxmlformats.org/officeDocument/2006/relationships" r:id=""/>
          <a:extLst>
            <a:ext uri="{FF2B5EF4-FFF2-40B4-BE49-F238E27FC236}">
              <a16:creationId xmlns:a16="http://schemas.microsoft.com/office/drawing/2014/main" id="{F4437F70-A80A-4BD1-B995-73E8AD5658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7" name="form1:dtCompetencias:1:imgDelete" descr="Consultar Detalle Competencia">
          <a:hlinkClick xmlns:r="http://schemas.openxmlformats.org/officeDocument/2006/relationships" r:id=""/>
          <a:extLst>
            <a:ext uri="{FF2B5EF4-FFF2-40B4-BE49-F238E27FC236}">
              <a16:creationId xmlns:a16="http://schemas.microsoft.com/office/drawing/2014/main" id="{E39FF1E7-23B6-4645-9138-FADCC86CF4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8" name="form1:dtCompetencias:2:imgDelete" descr="Consultar Detalle Competencia">
          <a:hlinkClick xmlns:r="http://schemas.openxmlformats.org/officeDocument/2006/relationships" r:id=""/>
          <a:extLst>
            <a:ext uri="{FF2B5EF4-FFF2-40B4-BE49-F238E27FC236}">
              <a16:creationId xmlns:a16="http://schemas.microsoft.com/office/drawing/2014/main" id="{BC26CA16-8927-4AC7-A326-A37AC178C0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49" name="form1:dtCompetencias:3:imgDelete" descr="Consultar Detalle Competencia">
          <a:hlinkClick xmlns:r="http://schemas.openxmlformats.org/officeDocument/2006/relationships" r:id=""/>
          <a:extLst>
            <a:ext uri="{FF2B5EF4-FFF2-40B4-BE49-F238E27FC236}">
              <a16:creationId xmlns:a16="http://schemas.microsoft.com/office/drawing/2014/main" id="{E566A281-4E72-4627-8685-82CF18C449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0" name="form1:dtCompetencias:4:imgDelete" descr="Consultar Detalle Competencia">
          <a:hlinkClick xmlns:r="http://schemas.openxmlformats.org/officeDocument/2006/relationships" r:id=""/>
          <a:extLst>
            <a:ext uri="{FF2B5EF4-FFF2-40B4-BE49-F238E27FC236}">
              <a16:creationId xmlns:a16="http://schemas.microsoft.com/office/drawing/2014/main" id="{9C7F8E53-5BC5-4025-840D-409328FCA2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1" name="form1:dtCompetencias:5:imgDelete" descr="Consultar Detalle Competencia">
          <a:hlinkClick xmlns:r="http://schemas.openxmlformats.org/officeDocument/2006/relationships" r:id=""/>
          <a:extLst>
            <a:ext uri="{FF2B5EF4-FFF2-40B4-BE49-F238E27FC236}">
              <a16:creationId xmlns:a16="http://schemas.microsoft.com/office/drawing/2014/main" id="{CC4F618C-C88D-4758-BEB5-4164B9926D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2" name="form1:dtCompetencias:6:imgDelete" descr="Consultar Detalle Competencia">
          <a:hlinkClick xmlns:r="http://schemas.openxmlformats.org/officeDocument/2006/relationships" r:id=""/>
          <a:extLst>
            <a:ext uri="{FF2B5EF4-FFF2-40B4-BE49-F238E27FC236}">
              <a16:creationId xmlns:a16="http://schemas.microsoft.com/office/drawing/2014/main" id="{DC7196EA-2DD4-45B0-BBD5-B17D080684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3" name="form1:dtCompetencias:7:imgDelete" descr="Consultar Detalle Competencia">
          <a:hlinkClick xmlns:r="http://schemas.openxmlformats.org/officeDocument/2006/relationships" r:id=""/>
          <a:extLst>
            <a:ext uri="{FF2B5EF4-FFF2-40B4-BE49-F238E27FC236}">
              <a16:creationId xmlns:a16="http://schemas.microsoft.com/office/drawing/2014/main" id="{777EF435-B35B-467A-ABF9-124A72F255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4" name="form1:dtCompetencias:8:imgDelete" descr="Consultar Detalle Competencia">
          <a:hlinkClick xmlns:r="http://schemas.openxmlformats.org/officeDocument/2006/relationships" r:id=""/>
          <a:extLst>
            <a:ext uri="{FF2B5EF4-FFF2-40B4-BE49-F238E27FC236}">
              <a16:creationId xmlns:a16="http://schemas.microsoft.com/office/drawing/2014/main" id="{E86D02CB-D02F-4F9B-A2E2-34050C6AC3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5" name="form1:dtCompetencias:10:imgDelete" descr="Consultar Detalle Competencia">
          <a:hlinkClick xmlns:r="http://schemas.openxmlformats.org/officeDocument/2006/relationships" r:id=""/>
          <a:extLst>
            <a:ext uri="{FF2B5EF4-FFF2-40B4-BE49-F238E27FC236}">
              <a16:creationId xmlns:a16="http://schemas.microsoft.com/office/drawing/2014/main" id="{94A6237C-2747-40C1-8549-B64FA45422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6" name="form1:dtCompetencias:11:imgDelete" descr="Consultar Detalle Competencia">
          <a:hlinkClick xmlns:r="http://schemas.openxmlformats.org/officeDocument/2006/relationships" r:id=""/>
          <a:extLst>
            <a:ext uri="{FF2B5EF4-FFF2-40B4-BE49-F238E27FC236}">
              <a16:creationId xmlns:a16="http://schemas.microsoft.com/office/drawing/2014/main" id="{D5861DA5-9623-4E2D-8807-975F1098F8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257" name="form1:dtCompetencias:12:imgSearch" descr="Consultar Resultados Aprendizaje">
          <a:hlinkClick xmlns:r="http://schemas.openxmlformats.org/officeDocument/2006/relationships" r:id=""/>
          <a:extLst>
            <a:ext uri="{FF2B5EF4-FFF2-40B4-BE49-F238E27FC236}">
              <a16:creationId xmlns:a16="http://schemas.microsoft.com/office/drawing/2014/main" id="{62A7F395-D45D-489B-B7CC-05AECAA0D05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8" name="form1:dtCompetencias:0:imgDelete" descr="Consultar Detalle Competencia">
          <a:hlinkClick xmlns:r="http://schemas.openxmlformats.org/officeDocument/2006/relationships" r:id=""/>
          <a:extLst>
            <a:ext uri="{FF2B5EF4-FFF2-40B4-BE49-F238E27FC236}">
              <a16:creationId xmlns:a16="http://schemas.microsoft.com/office/drawing/2014/main" id="{9F1CF577-26E7-4F78-8791-E68DA6128C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59" name="form1:dtCompetencias:1:imgDelete" descr="Consultar Detalle Competencia">
          <a:hlinkClick xmlns:r="http://schemas.openxmlformats.org/officeDocument/2006/relationships" r:id=""/>
          <a:extLst>
            <a:ext uri="{FF2B5EF4-FFF2-40B4-BE49-F238E27FC236}">
              <a16:creationId xmlns:a16="http://schemas.microsoft.com/office/drawing/2014/main" id="{9E4EA29D-5830-41B1-8FDC-938D99F236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0" name="form1:dtCompetencias:2:imgDelete" descr="Consultar Detalle Competencia">
          <a:hlinkClick xmlns:r="http://schemas.openxmlformats.org/officeDocument/2006/relationships" r:id=""/>
          <a:extLst>
            <a:ext uri="{FF2B5EF4-FFF2-40B4-BE49-F238E27FC236}">
              <a16:creationId xmlns:a16="http://schemas.microsoft.com/office/drawing/2014/main" id="{4F73952C-1DC2-4483-8D23-1F97FD84BD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1" name="form1:dtCompetencias:0:imgDelete" descr="Consultar Detalle Competencia">
          <a:hlinkClick xmlns:r="http://schemas.openxmlformats.org/officeDocument/2006/relationships" r:id=""/>
          <a:extLst>
            <a:ext uri="{FF2B5EF4-FFF2-40B4-BE49-F238E27FC236}">
              <a16:creationId xmlns:a16="http://schemas.microsoft.com/office/drawing/2014/main" id="{7F173736-1E9C-4000-9EE9-9481F30CDC0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2" name="form1:dtCompetencias:1:imgDelete" descr="Consultar Detalle Competencia">
          <a:hlinkClick xmlns:r="http://schemas.openxmlformats.org/officeDocument/2006/relationships" r:id=""/>
          <a:extLst>
            <a:ext uri="{FF2B5EF4-FFF2-40B4-BE49-F238E27FC236}">
              <a16:creationId xmlns:a16="http://schemas.microsoft.com/office/drawing/2014/main" id="{EB3F8FD4-9FFF-418F-82B6-2D35FA0B5B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3" name="form1:dtCompetencias:2:imgDelete" descr="Consultar Detalle Competencia">
          <a:hlinkClick xmlns:r="http://schemas.openxmlformats.org/officeDocument/2006/relationships" r:id=""/>
          <a:extLst>
            <a:ext uri="{FF2B5EF4-FFF2-40B4-BE49-F238E27FC236}">
              <a16:creationId xmlns:a16="http://schemas.microsoft.com/office/drawing/2014/main" id="{C0D114F2-9BFE-44FE-8AAC-B82A9B8C7A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4" name="form1:dtCompetencias:3:imgDelete" descr="Consultar Detalle Competencia">
          <a:hlinkClick xmlns:r="http://schemas.openxmlformats.org/officeDocument/2006/relationships" r:id=""/>
          <a:extLst>
            <a:ext uri="{FF2B5EF4-FFF2-40B4-BE49-F238E27FC236}">
              <a16:creationId xmlns:a16="http://schemas.microsoft.com/office/drawing/2014/main" id="{0A93D238-DDEB-4D17-94DD-11C0DFDFBA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5" name="form1:dtCompetencias:4:imgDelete" descr="Consultar Detalle Competencia">
          <a:hlinkClick xmlns:r="http://schemas.openxmlformats.org/officeDocument/2006/relationships" r:id=""/>
          <a:extLst>
            <a:ext uri="{FF2B5EF4-FFF2-40B4-BE49-F238E27FC236}">
              <a16:creationId xmlns:a16="http://schemas.microsoft.com/office/drawing/2014/main" id="{90E19888-EEBA-43CB-B725-0F65996407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6" name="form1:dtCompetencias:5:imgDelete" descr="Consultar Detalle Competencia">
          <a:hlinkClick xmlns:r="http://schemas.openxmlformats.org/officeDocument/2006/relationships" r:id=""/>
          <a:extLst>
            <a:ext uri="{FF2B5EF4-FFF2-40B4-BE49-F238E27FC236}">
              <a16:creationId xmlns:a16="http://schemas.microsoft.com/office/drawing/2014/main" id="{4B756E92-9E78-46F8-804F-0A1996019B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7" name="form1:dtCompetencias:0:imgDelete" descr="Consultar Detalle Competencia">
          <a:hlinkClick xmlns:r="http://schemas.openxmlformats.org/officeDocument/2006/relationships" r:id=""/>
          <a:extLst>
            <a:ext uri="{FF2B5EF4-FFF2-40B4-BE49-F238E27FC236}">
              <a16:creationId xmlns:a16="http://schemas.microsoft.com/office/drawing/2014/main" id="{6D6D9288-96CF-4912-9B52-64C00EA235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8" name="form1:dtCompetencias:1:imgDelete" descr="Consultar Detalle Competencia">
          <a:hlinkClick xmlns:r="http://schemas.openxmlformats.org/officeDocument/2006/relationships" r:id=""/>
          <a:extLst>
            <a:ext uri="{FF2B5EF4-FFF2-40B4-BE49-F238E27FC236}">
              <a16:creationId xmlns:a16="http://schemas.microsoft.com/office/drawing/2014/main" id="{81B2387D-52F0-48D0-8BAF-EA695D672E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69" name="form1:dtCompetencias:2:imgDelete" descr="Consultar Detalle Competencia">
          <a:hlinkClick xmlns:r="http://schemas.openxmlformats.org/officeDocument/2006/relationships" r:id=""/>
          <a:extLst>
            <a:ext uri="{FF2B5EF4-FFF2-40B4-BE49-F238E27FC236}">
              <a16:creationId xmlns:a16="http://schemas.microsoft.com/office/drawing/2014/main" id="{8D3A1F79-4107-4D73-BCFC-209936CD072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0" name="form1:dtCompetencias:3:imgDelete" descr="Consultar Detalle Competencia">
          <a:hlinkClick xmlns:r="http://schemas.openxmlformats.org/officeDocument/2006/relationships" r:id=""/>
          <a:extLst>
            <a:ext uri="{FF2B5EF4-FFF2-40B4-BE49-F238E27FC236}">
              <a16:creationId xmlns:a16="http://schemas.microsoft.com/office/drawing/2014/main" id="{BFE836AF-7978-4170-BF0D-F4140378C28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1" name="form1:dtCompetencias:4:imgDelete" descr="Consultar Detalle Competencia">
          <a:hlinkClick xmlns:r="http://schemas.openxmlformats.org/officeDocument/2006/relationships" r:id=""/>
          <a:extLst>
            <a:ext uri="{FF2B5EF4-FFF2-40B4-BE49-F238E27FC236}">
              <a16:creationId xmlns:a16="http://schemas.microsoft.com/office/drawing/2014/main" id="{4041357C-E156-408D-A6DD-31EB9BF8A7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2" name="form1:dtCompetencias:5:imgDelete" descr="Consultar Detalle Competencia">
          <a:hlinkClick xmlns:r="http://schemas.openxmlformats.org/officeDocument/2006/relationships" r:id=""/>
          <a:extLst>
            <a:ext uri="{FF2B5EF4-FFF2-40B4-BE49-F238E27FC236}">
              <a16:creationId xmlns:a16="http://schemas.microsoft.com/office/drawing/2014/main" id="{B0FBE5ED-970A-4B28-829A-E369790F88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3" name="form1:dtCompetencias:6:imgDelete" descr="Consultar Detalle Competencia">
          <a:hlinkClick xmlns:r="http://schemas.openxmlformats.org/officeDocument/2006/relationships" r:id=""/>
          <a:extLst>
            <a:ext uri="{FF2B5EF4-FFF2-40B4-BE49-F238E27FC236}">
              <a16:creationId xmlns:a16="http://schemas.microsoft.com/office/drawing/2014/main" id="{C80B2DBC-0215-40E2-AD7F-56D73BC187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274" name="form1:dtCompetencias:7:imgSearch" descr="Consultar Resultados Aprendizaje">
          <a:hlinkClick xmlns:r="http://schemas.openxmlformats.org/officeDocument/2006/relationships" r:id=""/>
          <a:extLst>
            <a:ext uri="{FF2B5EF4-FFF2-40B4-BE49-F238E27FC236}">
              <a16:creationId xmlns:a16="http://schemas.microsoft.com/office/drawing/2014/main" id="{F03C034A-A413-4957-8C0E-2C4E71D8CD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5" name="form1:dtCompetencias:0:imgDelete" descr="Consultar Detalle Competencia">
          <a:hlinkClick xmlns:r="http://schemas.openxmlformats.org/officeDocument/2006/relationships" r:id=""/>
          <a:extLst>
            <a:ext uri="{FF2B5EF4-FFF2-40B4-BE49-F238E27FC236}">
              <a16:creationId xmlns:a16="http://schemas.microsoft.com/office/drawing/2014/main" id="{E64365EC-0D33-45EC-B463-257B67C8C9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6" name="form1:dtCompetencias:1:imgDelete" descr="Consultar Detalle Competencia">
          <a:hlinkClick xmlns:r="http://schemas.openxmlformats.org/officeDocument/2006/relationships" r:id=""/>
          <a:extLst>
            <a:ext uri="{FF2B5EF4-FFF2-40B4-BE49-F238E27FC236}">
              <a16:creationId xmlns:a16="http://schemas.microsoft.com/office/drawing/2014/main" id="{1B011BE6-CC74-4137-8D79-70D06A8390B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7" name="form1:dtCompetencias:2:imgDelete" descr="Consultar Detalle Competencia">
          <a:hlinkClick xmlns:r="http://schemas.openxmlformats.org/officeDocument/2006/relationships" r:id=""/>
          <a:extLst>
            <a:ext uri="{FF2B5EF4-FFF2-40B4-BE49-F238E27FC236}">
              <a16:creationId xmlns:a16="http://schemas.microsoft.com/office/drawing/2014/main" id="{F9222A85-662F-4176-8298-2DFEEF6952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8" name="form1:dtCompetencias:3:imgDelete" descr="Consultar Detalle Competencia">
          <a:hlinkClick xmlns:r="http://schemas.openxmlformats.org/officeDocument/2006/relationships" r:id=""/>
          <a:extLst>
            <a:ext uri="{FF2B5EF4-FFF2-40B4-BE49-F238E27FC236}">
              <a16:creationId xmlns:a16="http://schemas.microsoft.com/office/drawing/2014/main" id="{F936D74E-D0F4-42D7-A2C2-6409324999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79" name="form1:dtCompetencias:4:imgDelete" descr="Consultar Detalle Competencia">
          <a:hlinkClick xmlns:r="http://schemas.openxmlformats.org/officeDocument/2006/relationships" r:id=""/>
          <a:extLst>
            <a:ext uri="{FF2B5EF4-FFF2-40B4-BE49-F238E27FC236}">
              <a16:creationId xmlns:a16="http://schemas.microsoft.com/office/drawing/2014/main" id="{9548C968-673E-4363-BFC8-B7FC8A19EE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0" name="form1:dtCompetencias:5:imgDelete" descr="Consultar Detalle Competencia">
          <a:hlinkClick xmlns:r="http://schemas.openxmlformats.org/officeDocument/2006/relationships" r:id=""/>
          <a:extLst>
            <a:ext uri="{FF2B5EF4-FFF2-40B4-BE49-F238E27FC236}">
              <a16:creationId xmlns:a16="http://schemas.microsoft.com/office/drawing/2014/main" id="{11207D06-76F6-4674-9917-2D3DCD1CE9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1" name="form1:dtCompetencias:6:imgDelete" descr="Consultar Detalle Competencia">
          <a:hlinkClick xmlns:r="http://schemas.openxmlformats.org/officeDocument/2006/relationships" r:id=""/>
          <a:extLst>
            <a:ext uri="{FF2B5EF4-FFF2-40B4-BE49-F238E27FC236}">
              <a16:creationId xmlns:a16="http://schemas.microsoft.com/office/drawing/2014/main" id="{8B860E4B-6E47-4B03-8C3F-546113F5F2C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2" name="form1:dtCompetencias:7:imgDelete" descr="Consultar Detalle Competencia">
          <a:hlinkClick xmlns:r="http://schemas.openxmlformats.org/officeDocument/2006/relationships" r:id=""/>
          <a:extLst>
            <a:ext uri="{FF2B5EF4-FFF2-40B4-BE49-F238E27FC236}">
              <a16:creationId xmlns:a16="http://schemas.microsoft.com/office/drawing/2014/main" id="{C2EC452B-E40D-4EFE-8A46-9CB994F3C9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3" name="form1:dtCompetencias:0:imgDelete" descr="Consultar Detalle Competencia">
          <a:hlinkClick xmlns:r="http://schemas.openxmlformats.org/officeDocument/2006/relationships" r:id=""/>
          <a:extLst>
            <a:ext uri="{FF2B5EF4-FFF2-40B4-BE49-F238E27FC236}">
              <a16:creationId xmlns:a16="http://schemas.microsoft.com/office/drawing/2014/main" id="{26CACEDE-DDCD-4C3B-878C-F7203A5889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4" name="form1:dtCompetencias:1:imgDelete" descr="Consultar Detalle Competencia">
          <a:hlinkClick xmlns:r="http://schemas.openxmlformats.org/officeDocument/2006/relationships" r:id=""/>
          <a:extLst>
            <a:ext uri="{FF2B5EF4-FFF2-40B4-BE49-F238E27FC236}">
              <a16:creationId xmlns:a16="http://schemas.microsoft.com/office/drawing/2014/main" id="{403EF92C-BAFD-4EEC-A5B1-F0C644C8AFD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5" name="form1:dtCompetencias:2:imgDelete" descr="Consultar Detalle Competencia">
          <a:hlinkClick xmlns:r="http://schemas.openxmlformats.org/officeDocument/2006/relationships" r:id=""/>
          <a:extLst>
            <a:ext uri="{FF2B5EF4-FFF2-40B4-BE49-F238E27FC236}">
              <a16:creationId xmlns:a16="http://schemas.microsoft.com/office/drawing/2014/main" id="{88588D87-4280-4CEA-8F7A-FA97B2A554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6" name="form1:dtCompetencias:3:imgDelete" descr="Consultar Detalle Competencia">
          <a:hlinkClick xmlns:r="http://schemas.openxmlformats.org/officeDocument/2006/relationships" r:id=""/>
          <a:extLst>
            <a:ext uri="{FF2B5EF4-FFF2-40B4-BE49-F238E27FC236}">
              <a16:creationId xmlns:a16="http://schemas.microsoft.com/office/drawing/2014/main" id="{916889B0-D90B-4998-839C-82EB15C2752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287" name="form1:dtCompetencias:4:imgSearch" descr="Consultar Resultados Aprendizaje">
          <a:hlinkClick xmlns:r="http://schemas.openxmlformats.org/officeDocument/2006/relationships" r:id=""/>
          <a:extLst>
            <a:ext uri="{FF2B5EF4-FFF2-40B4-BE49-F238E27FC236}">
              <a16:creationId xmlns:a16="http://schemas.microsoft.com/office/drawing/2014/main" id="{01B7BB77-38AB-441E-9C75-57FB635DF81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8" name="form1:dtCompetencias:0:imgDelete" descr="Consultar Detalle Competencia">
          <a:hlinkClick xmlns:r="http://schemas.openxmlformats.org/officeDocument/2006/relationships" r:id=""/>
          <a:extLst>
            <a:ext uri="{FF2B5EF4-FFF2-40B4-BE49-F238E27FC236}">
              <a16:creationId xmlns:a16="http://schemas.microsoft.com/office/drawing/2014/main" id="{72CF8C9A-01B9-4C9D-84F4-C786EE81B3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89" name="form1:dtCompetencias:1:imgDelete" descr="Consultar Detalle Competencia">
          <a:hlinkClick xmlns:r="http://schemas.openxmlformats.org/officeDocument/2006/relationships" r:id=""/>
          <a:extLst>
            <a:ext uri="{FF2B5EF4-FFF2-40B4-BE49-F238E27FC236}">
              <a16:creationId xmlns:a16="http://schemas.microsoft.com/office/drawing/2014/main" id="{79BBC472-2EA4-4EDD-A592-A7BD18DA521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0" name="form1:dtCompetencias:2:imgDelete" descr="Consultar Detalle Competencia">
          <a:hlinkClick xmlns:r="http://schemas.openxmlformats.org/officeDocument/2006/relationships" r:id=""/>
          <a:extLst>
            <a:ext uri="{FF2B5EF4-FFF2-40B4-BE49-F238E27FC236}">
              <a16:creationId xmlns:a16="http://schemas.microsoft.com/office/drawing/2014/main" id="{F3A7B4E3-B757-460F-ABC9-C4BD02BD36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1" name="form1:dtCompetencias:3:imgDelete" descr="Consultar Detalle Competencia">
          <a:hlinkClick xmlns:r="http://schemas.openxmlformats.org/officeDocument/2006/relationships" r:id=""/>
          <a:extLst>
            <a:ext uri="{FF2B5EF4-FFF2-40B4-BE49-F238E27FC236}">
              <a16:creationId xmlns:a16="http://schemas.microsoft.com/office/drawing/2014/main" id="{2C2FF19B-4FCB-48BA-A8C7-8C860442C3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2" name="form1:dtCompetencias:4:imgDelete" descr="Consultar Detalle Competencia">
          <a:hlinkClick xmlns:r="http://schemas.openxmlformats.org/officeDocument/2006/relationships" r:id=""/>
          <a:extLst>
            <a:ext uri="{FF2B5EF4-FFF2-40B4-BE49-F238E27FC236}">
              <a16:creationId xmlns:a16="http://schemas.microsoft.com/office/drawing/2014/main" id="{4E158201-1D4E-46F8-8C0D-99BC071A46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3" name="form1:dtCompetencias:5:imgDelete" descr="Consultar Detalle Competencia">
          <a:hlinkClick xmlns:r="http://schemas.openxmlformats.org/officeDocument/2006/relationships" r:id=""/>
          <a:extLst>
            <a:ext uri="{FF2B5EF4-FFF2-40B4-BE49-F238E27FC236}">
              <a16:creationId xmlns:a16="http://schemas.microsoft.com/office/drawing/2014/main" id="{08FE3DC7-F6D6-4E82-B195-441D1092566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4" name="form1:dtCompetencias:6:imgDelete" descr="Consultar Detalle Competencia">
          <a:hlinkClick xmlns:r="http://schemas.openxmlformats.org/officeDocument/2006/relationships" r:id=""/>
          <a:extLst>
            <a:ext uri="{FF2B5EF4-FFF2-40B4-BE49-F238E27FC236}">
              <a16:creationId xmlns:a16="http://schemas.microsoft.com/office/drawing/2014/main" id="{A218A1C9-3C6E-42F9-8D4B-E8EA21F2EB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5" name="form1:dtCompetencias:7:imgDelete" descr="Consultar Detalle Competencia">
          <a:hlinkClick xmlns:r="http://schemas.openxmlformats.org/officeDocument/2006/relationships" r:id=""/>
          <a:extLst>
            <a:ext uri="{FF2B5EF4-FFF2-40B4-BE49-F238E27FC236}">
              <a16:creationId xmlns:a16="http://schemas.microsoft.com/office/drawing/2014/main" id="{25D459AF-257F-424D-A20E-583F750E32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6" name="form1:dtCompetencias:8:imgDelete" descr="Consultar Detalle Competencia">
          <a:hlinkClick xmlns:r="http://schemas.openxmlformats.org/officeDocument/2006/relationships" r:id=""/>
          <a:extLst>
            <a:ext uri="{FF2B5EF4-FFF2-40B4-BE49-F238E27FC236}">
              <a16:creationId xmlns:a16="http://schemas.microsoft.com/office/drawing/2014/main" id="{CD35D087-DBB0-40AD-B80D-E4DF41BB81C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7" name="form1:dtCompetencias:0:imgDelete" descr="Consultar Detalle Competencia">
          <a:hlinkClick xmlns:r="http://schemas.openxmlformats.org/officeDocument/2006/relationships" r:id=""/>
          <a:extLst>
            <a:ext uri="{FF2B5EF4-FFF2-40B4-BE49-F238E27FC236}">
              <a16:creationId xmlns:a16="http://schemas.microsoft.com/office/drawing/2014/main" id="{12612A3B-F50F-4294-89D6-2EB1078C8D0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8" name="form1:dtCompetencias:1:imgDelete" descr="Consultar Detalle Competencia">
          <a:hlinkClick xmlns:r="http://schemas.openxmlformats.org/officeDocument/2006/relationships" r:id=""/>
          <a:extLst>
            <a:ext uri="{FF2B5EF4-FFF2-40B4-BE49-F238E27FC236}">
              <a16:creationId xmlns:a16="http://schemas.microsoft.com/office/drawing/2014/main" id="{2BAF740F-2A1E-4E81-B8B9-6A91638C8F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299" name="form1:dtCompetencias:2:imgDelete" descr="Consultar Detalle Competencia">
          <a:hlinkClick xmlns:r="http://schemas.openxmlformats.org/officeDocument/2006/relationships" r:id=""/>
          <a:extLst>
            <a:ext uri="{FF2B5EF4-FFF2-40B4-BE49-F238E27FC236}">
              <a16:creationId xmlns:a16="http://schemas.microsoft.com/office/drawing/2014/main" id="{FC29AED5-4857-455C-BFDD-09329402B2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0" name="form1:dtCompetencias:3:imgDelete" descr="Consultar Detalle Competencia">
          <a:hlinkClick xmlns:r="http://schemas.openxmlformats.org/officeDocument/2006/relationships" r:id=""/>
          <a:extLst>
            <a:ext uri="{FF2B5EF4-FFF2-40B4-BE49-F238E27FC236}">
              <a16:creationId xmlns:a16="http://schemas.microsoft.com/office/drawing/2014/main" id="{51D891AF-63A6-4FC3-84AD-41F7AB4F083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1" name="form1:dtCompetencias:4:imgDelete" descr="Consultar Detalle Competencia">
          <a:hlinkClick xmlns:r="http://schemas.openxmlformats.org/officeDocument/2006/relationships" r:id=""/>
          <a:extLst>
            <a:ext uri="{FF2B5EF4-FFF2-40B4-BE49-F238E27FC236}">
              <a16:creationId xmlns:a16="http://schemas.microsoft.com/office/drawing/2014/main" id="{ADD335A2-82E9-44FF-B993-1A53D7CEA0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2" name="form1:dtCompetencias:5:imgDelete" descr="Consultar Detalle Competencia">
          <a:hlinkClick xmlns:r="http://schemas.openxmlformats.org/officeDocument/2006/relationships" r:id=""/>
          <a:extLst>
            <a:ext uri="{FF2B5EF4-FFF2-40B4-BE49-F238E27FC236}">
              <a16:creationId xmlns:a16="http://schemas.microsoft.com/office/drawing/2014/main" id="{93095401-14C2-448A-94EA-DD35A3F6D0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3" name="form1:dtCompetencias:6:imgDelete" descr="Consultar Detalle Competencia">
          <a:hlinkClick xmlns:r="http://schemas.openxmlformats.org/officeDocument/2006/relationships" r:id=""/>
          <a:extLst>
            <a:ext uri="{FF2B5EF4-FFF2-40B4-BE49-F238E27FC236}">
              <a16:creationId xmlns:a16="http://schemas.microsoft.com/office/drawing/2014/main" id="{C8700D7E-D451-4FF2-A597-52FEB3F9593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4" name="form1:dtCompetencias:7:imgDelete" descr="Consultar Detalle Competencia">
          <a:hlinkClick xmlns:r="http://schemas.openxmlformats.org/officeDocument/2006/relationships" r:id=""/>
          <a:extLst>
            <a:ext uri="{FF2B5EF4-FFF2-40B4-BE49-F238E27FC236}">
              <a16:creationId xmlns:a16="http://schemas.microsoft.com/office/drawing/2014/main" id="{091EF4E7-8580-4387-9E33-10BCF06E36C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5" name="form1:dtCompetencias:8:imgDelete" descr="Consultar Detalle Competencia">
          <a:hlinkClick xmlns:r="http://schemas.openxmlformats.org/officeDocument/2006/relationships" r:id=""/>
          <a:extLst>
            <a:ext uri="{FF2B5EF4-FFF2-40B4-BE49-F238E27FC236}">
              <a16:creationId xmlns:a16="http://schemas.microsoft.com/office/drawing/2014/main" id="{4659FE8C-56D4-4C70-BEFF-BECA5F7EE2A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6" name="form1:dtCompetencias:10:imgDelete" descr="Consultar Detalle Competencia">
          <a:hlinkClick xmlns:r="http://schemas.openxmlformats.org/officeDocument/2006/relationships" r:id=""/>
          <a:extLst>
            <a:ext uri="{FF2B5EF4-FFF2-40B4-BE49-F238E27FC236}">
              <a16:creationId xmlns:a16="http://schemas.microsoft.com/office/drawing/2014/main" id="{B05C59CE-0FB0-41F7-BD84-C9AE72FCA1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7" name="form1:dtCompetencias:11:imgDelete" descr="Consultar Detalle Competencia">
          <a:hlinkClick xmlns:r="http://schemas.openxmlformats.org/officeDocument/2006/relationships" r:id=""/>
          <a:extLst>
            <a:ext uri="{FF2B5EF4-FFF2-40B4-BE49-F238E27FC236}">
              <a16:creationId xmlns:a16="http://schemas.microsoft.com/office/drawing/2014/main" id="{4B81AB38-6418-4EA1-A151-74D5416C7C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08" name="form1:dtCompetencias:12:imgSearch" descr="Consultar Resultados Aprendizaje">
          <a:hlinkClick xmlns:r="http://schemas.openxmlformats.org/officeDocument/2006/relationships" r:id=""/>
          <a:extLst>
            <a:ext uri="{FF2B5EF4-FFF2-40B4-BE49-F238E27FC236}">
              <a16:creationId xmlns:a16="http://schemas.microsoft.com/office/drawing/2014/main" id="{68006E56-8E1B-424B-AE59-EFD22C1EB2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09" name="form1:dtCompetencias:0:imgDelete" descr="Consultar Detalle Competencia">
          <a:hlinkClick xmlns:r="http://schemas.openxmlformats.org/officeDocument/2006/relationships" r:id=""/>
          <a:extLst>
            <a:ext uri="{FF2B5EF4-FFF2-40B4-BE49-F238E27FC236}">
              <a16:creationId xmlns:a16="http://schemas.microsoft.com/office/drawing/2014/main" id="{B78232A1-77F9-40AC-B3E2-CCF2A32F37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0" name="form1:dtCompetencias:1:imgDelete" descr="Consultar Detalle Competencia">
          <a:hlinkClick xmlns:r="http://schemas.openxmlformats.org/officeDocument/2006/relationships" r:id=""/>
          <a:extLst>
            <a:ext uri="{FF2B5EF4-FFF2-40B4-BE49-F238E27FC236}">
              <a16:creationId xmlns:a16="http://schemas.microsoft.com/office/drawing/2014/main" id="{B19CA14C-13A8-42C1-8A0B-D149EC2A99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1" name="form1:dtCompetencias:2:imgDelete" descr="Consultar Detalle Competencia">
          <a:hlinkClick xmlns:r="http://schemas.openxmlformats.org/officeDocument/2006/relationships" r:id=""/>
          <a:extLst>
            <a:ext uri="{FF2B5EF4-FFF2-40B4-BE49-F238E27FC236}">
              <a16:creationId xmlns:a16="http://schemas.microsoft.com/office/drawing/2014/main" id="{B654AC62-B177-4894-B400-ECF183734D2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2" name="form1:dtCompetencias:0:imgDelete" descr="Consultar Detalle Competencia">
          <a:hlinkClick xmlns:r="http://schemas.openxmlformats.org/officeDocument/2006/relationships" r:id=""/>
          <a:extLst>
            <a:ext uri="{FF2B5EF4-FFF2-40B4-BE49-F238E27FC236}">
              <a16:creationId xmlns:a16="http://schemas.microsoft.com/office/drawing/2014/main" id="{01C1E3AB-EC4C-4E7B-88D3-F80473E857E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3" name="form1:dtCompetencias:1:imgDelete" descr="Consultar Detalle Competencia">
          <a:hlinkClick xmlns:r="http://schemas.openxmlformats.org/officeDocument/2006/relationships" r:id=""/>
          <a:extLst>
            <a:ext uri="{FF2B5EF4-FFF2-40B4-BE49-F238E27FC236}">
              <a16:creationId xmlns:a16="http://schemas.microsoft.com/office/drawing/2014/main" id="{E3263BE7-2DC7-4EFC-B843-17C3353A05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4" name="form1:dtCompetencias:2:imgDelete" descr="Consultar Detalle Competencia">
          <a:hlinkClick xmlns:r="http://schemas.openxmlformats.org/officeDocument/2006/relationships" r:id=""/>
          <a:extLst>
            <a:ext uri="{FF2B5EF4-FFF2-40B4-BE49-F238E27FC236}">
              <a16:creationId xmlns:a16="http://schemas.microsoft.com/office/drawing/2014/main" id="{CAAFC7E8-670E-42F8-A745-DAF51BC8235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5" name="form1:dtCompetencias:3:imgDelete" descr="Consultar Detalle Competencia">
          <a:hlinkClick xmlns:r="http://schemas.openxmlformats.org/officeDocument/2006/relationships" r:id=""/>
          <a:extLst>
            <a:ext uri="{FF2B5EF4-FFF2-40B4-BE49-F238E27FC236}">
              <a16:creationId xmlns:a16="http://schemas.microsoft.com/office/drawing/2014/main" id="{08C7AE04-D6BD-4CE2-AB2A-65CBB130E2E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6" name="form1:dtCompetencias:4:imgDelete" descr="Consultar Detalle Competencia">
          <a:hlinkClick xmlns:r="http://schemas.openxmlformats.org/officeDocument/2006/relationships" r:id=""/>
          <a:extLst>
            <a:ext uri="{FF2B5EF4-FFF2-40B4-BE49-F238E27FC236}">
              <a16:creationId xmlns:a16="http://schemas.microsoft.com/office/drawing/2014/main" id="{ADCFAC96-5212-4505-984A-D6BB8E3AE61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7" name="form1:dtCompetencias:5:imgDelete" descr="Consultar Detalle Competencia">
          <a:hlinkClick xmlns:r="http://schemas.openxmlformats.org/officeDocument/2006/relationships" r:id=""/>
          <a:extLst>
            <a:ext uri="{FF2B5EF4-FFF2-40B4-BE49-F238E27FC236}">
              <a16:creationId xmlns:a16="http://schemas.microsoft.com/office/drawing/2014/main" id="{D7B122C4-C15A-4E9C-A195-6ECA104802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8" name="form1:dtCompetencias:0:imgDelete" descr="Consultar Detalle Competencia">
          <a:hlinkClick xmlns:r="http://schemas.openxmlformats.org/officeDocument/2006/relationships" r:id=""/>
          <a:extLst>
            <a:ext uri="{FF2B5EF4-FFF2-40B4-BE49-F238E27FC236}">
              <a16:creationId xmlns:a16="http://schemas.microsoft.com/office/drawing/2014/main" id="{7C6472B2-A0DF-4A31-B719-39503830A8E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19" name="form1:dtCompetencias:1:imgDelete" descr="Consultar Detalle Competencia">
          <a:hlinkClick xmlns:r="http://schemas.openxmlformats.org/officeDocument/2006/relationships" r:id=""/>
          <a:extLst>
            <a:ext uri="{FF2B5EF4-FFF2-40B4-BE49-F238E27FC236}">
              <a16:creationId xmlns:a16="http://schemas.microsoft.com/office/drawing/2014/main" id="{F79803F4-18BE-4285-85AB-D063896C43E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0" name="form1:dtCompetencias:2:imgDelete" descr="Consultar Detalle Competencia">
          <a:hlinkClick xmlns:r="http://schemas.openxmlformats.org/officeDocument/2006/relationships" r:id=""/>
          <a:extLst>
            <a:ext uri="{FF2B5EF4-FFF2-40B4-BE49-F238E27FC236}">
              <a16:creationId xmlns:a16="http://schemas.microsoft.com/office/drawing/2014/main" id="{6EA33F20-FE08-4567-9E88-530812EC2C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1" name="form1:dtCompetencias:3:imgDelete" descr="Consultar Detalle Competencia">
          <a:hlinkClick xmlns:r="http://schemas.openxmlformats.org/officeDocument/2006/relationships" r:id=""/>
          <a:extLst>
            <a:ext uri="{FF2B5EF4-FFF2-40B4-BE49-F238E27FC236}">
              <a16:creationId xmlns:a16="http://schemas.microsoft.com/office/drawing/2014/main" id="{4E06CD82-08F6-43A9-BF06-12B4E23A84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2" name="form1:dtCompetencias:4:imgDelete" descr="Consultar Detalle Competencia">
          <a:hlinkClick xmlns:r="http://schemas.openxmlformats.org/officeDocument/2006/relationships" r:id=""/>
          <a:extLst>
            <a:ext uri="{FF2B5EF4-FFF2-40B4-BE49-F238E27FC236}">
              <a16:creationId xmlns:a16="http://schemas.microsoft.com/office/drawing/2014/main" id="{17163969-DE0F-4D6B-817F-1B3BA0EB356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3" name="form1:dtCompetencias:5:imgDelete" descr="Consultar Detalle Competencia">
          <a:hlinkClick xmlns:r="http://schemas.openxmlformats.org/officeDocument/2006/relationships" r:id=""/>
          <a:extLst>
            <a:ext uri="{FF2B5EF4-FFF2-40B4-BE49-F238E27FC236}">
              <a16:creationId xmlns:a16="http://schemas.microsoft.com/office/drawing/2014/main" id="{4FCF6BC8-A018-44CA-B35F-9C1590723B3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4" name="form1:dtCompetencias:6:imgDelete" descr="Consultar Detalle Competencia">
          <a:hlinkClick xmlns:r="http://schemas.openxmlformats.org/officeDocument/2006/relationships" r:id=""/>
          <a:extLst>
            <a:ext uri="{FF2B5EF4-FFF2-40B4-BE49-F238E27FC236}">
              <a16:creationId xmlns:a16="http://schemas.microsoft.com/office/drawing/2014/main" id="{A5081842-01D6-481D-BCFC-E6CCCBECB9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25" name="form1:dtCompetencias:7:imgSearch" descr="Consultar Resultados Aprendizaje">
          <a:hlinkClick xmlns:r="http://schemas.openxmlformats.org/officeDocument/2006/relationships" r:id=""/>
          <a:extLst>
            <a:ext uri="{FF2B5EF4-FFF2-40B4-BE49-F238E27FC236}">
              <a16:creationId xmlns:a16="http://schemas.microsoft.com/office/drawing/2014/main" id="{9BE4FFBE-59F0-45C2-9F0C-C574986F308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6" name="form1:dtCompetencias:0:imgDelete" descr="Consultar Detalle Competencia">
          <a:hlinkClick xmlns:r="http://schemas.openxmlformats.org/officeDocument/2006/relationships" r:id=""/>
          <a:extLst>
            <a:ext uri="{FF2B5EF4-FFF2-40B4-BE49-F238E27FC236}">
              <a16:creationId xmlns:a16="http://schemas.microsoft.com/office/drawing/2014/main" id="{FEC4CCAD-C88B-4E30-A4AA-8D868E4BB9F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7" name="form1:dtCompetencias:1:imgDelete" descr="Consultar Detalle Competencia">
          <a:hlinkClick xmlns:r="http://schemas.openxmlformats.org/officeDocument/2006/relationships" r:id=""/>
          <a:extLst>
            <a:ext uri="{FF2B5EF4-FFF2-40B4-BE49-F238E27FC236}">
              <a16:creationId xmlns:a16="http://schemas.microsoft.com/office/drawing/2014/main" id="{8588F889-CDEC-4EF0-A4F4-3DC73AE9598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8" name="form1:dtCompetencias:2:imgDelete" descr="Consultar Detalle Competencia">
          <a:hlinkClick xmlns:r="http://schemas.openxmlformats.org/officeDocument/2006/relationships" r:id=""/>
          <a:extLst>
            <a:ext uri="{FF2B5EF4-FFF2-40B4-BE49-F238E27FC236}">
              <a16:creationId xmlns:a16="http://schemas.microsoft.com/office/drawing/2014/main" id="{CB66AFDF-4421-44FD-8B87-7C4BEB345CB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29" name="form1:dtCompetencias:3:imgDelete" descr="Consultar Detalle Competencia">
          <a:hlinkClick xmlns:r="http://schemas.openxmlformats.org/officeDocument/2006/relationships" r:id=""/>
          <a:extLst>
            <a:ext uri="{FF2B5EF4-FFF2-40B4-BE49-F238E27FC236}">
              <a16:creationId xmlns:a16="http://schemas.microsoft.com/office/drawing/2014/main" id="{15E7EFDE-71C1-4889-BD47-6111E6586A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0" name="form1:dtCompetencias:4:imgDelete" descr="Consultar Detalle Competencia">
          <a:hlinkClick xmlns:r="http://schemas.openxmlformats.org/officeDocument/2006/relationships" r:id=""/>
          <a:extLst>
            <a:ext uri="{FF2B5EF4-FFF2-40B4-BE49-F238E27FC236}">
              <a16:creationId xmlns:a16="http://schemas.microsoft.com/office/drawing/2014/main" id="{AA9832C1-D3E2-466D-8FCE-918F541B06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1" name="form1:dtCompetencias:5:imgDelete" descr="Consultar Detalle Competencia">
          <a:hlinkClick xmlns:r="http://schemas.openxmlformats.org/officeDocument/2006/relationships" r:id=""/>
          <a:extLst>
            <a:ext uri="{FF2B5EF4-FFF2-40B4-BE49-F238E27FC236}">
              <a16:creationId xmlns:a16="http://schemas.microsoft.com/office/drawing/2014/main" id="{BFEE3D1C-50E5-497C-B490-22A2BBDBBC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2" name="form1:dtCompetencias:6:imgDelete" descr="Consultar Detalle Competencia">
          <a:hlinkClick xmlns:r="http://schemas.openxmlformats.org/officeDocument/2006/relationships" r:id=""/>
          <a:extLst>
            <a:ext uri="{FF2B5EF4-FFF2-40B4-BE49-F238E27FC236}">
              <a16:creationId xmlns:a16="http://schemas.microsoft.com/office/drawing/2014/main" id="{B0F95218-0CA7-40EE-840A-DE5C8CD86EC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3" name="form1:dtCompetencias:7:imgDelete" descr="Consultar Detalle Competencia">
          <a:hlinkClick xmlns:r="http://schemas.openxmlformats.org/officeDocument/2006/relationships" r:id=""/>
          <a:extLst>
            <a:ext uri="{FF2B5EF4-FFF2-40B4-BE49-F238E27FC236}">
              <a16:creationId xmlns:a16="http://schemas.microsoft.com/office/drawing/2014/main" id="{68E1B1E0-1F71-40BC-9941-75A09B5C53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4" name="form1:dtCompetencias:0:imgDelete" descr="Consultar Detalle Competencia">
          <a:hlinkClick xmlns:r="http://schemas.openxmlformats.org/officeDocument/2006/relationships" r:id=""/>
          <a:extLst>
            <a:ext uri="{FF2B5EF4-FFF2-40B4-BE49-F238E27FC236}">
              <a16:creationId xmlns:a16="http://schemas.microsoft.com/office/drawing/2014/main" id="{00258B96-4FCD-4212-A377-9FD8E365F4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5" name="form1:dtCompetencias:1:imgDelete" descr="Consultar Detalle Competencia">
          <a:hlinkClick xmlns:r="http://schemas.openxmlformats.org/officeDocument/2006/relationships" r:id=""/>
          <a:extLst>
            <a:ext uri="{FF2B5EF4-FFF2-40B4-BE49-F238E27FC236}">
              <a16:creationId xmlns:a16="http://schemas.microsoft.com/office/drawing/2014/main" id="{B73A5A1D-8525-4DF0-84C4-B2BC853F358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6" name="form1:dtCompetencias:2:imgDelete" descr="Consultar Detalle Competencia">
          <a:hlinkClick xmlns:r="http://schemas.openxmlformats.org/officeDocument/2006/relationships" r:id=""/>
          <a:extLst>
            <a:ext uri="{FF2B5EF4-FFF2-40B4-BE49-F238E27FC236}">
              <a16:creationId xmlns:a16="http://schemas.microsoft.com/office/drawing/2014/main" id="{A936960A-A63A-493F-9AB5-AB506EB86E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7" name="form1:dtCompetencias:3:imgDelete" descr="Consultar Detalle Competencia">
          <a:hlinkClick xmlns:r="http://schemas.openxmlformats.org/officeDocument/2006/relationships" r:id=""/>
          <a:extLst>
            <a:ext uri="{FF2B5EF4-FFF2-40B4-BE49-F238E27FC236}">
              <a16:creationId xmlns:a16="http://schemas.microsoft.com/office/drawing/2014/main" id="{452638A5-DC57-44DE-8706-31139C628A9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38" name="form1:dtCompetencias:4:imgSearch" descr="Consultar Resultados Aprendizaje">
          <a:hlinkClick xmlns:r="http://schemas.openxmlformats.org/officeDocument/2006/relationships" r:id=""/>
          <a:extLst>
            <a:ext uri="{FF2B5EF4-FFF2-40B4-BE49-F238E27FC236}">
              <a16:creationId xmlns:a16="http://schemas.microsoft.com/office/drawing/2014/main" id="{DE8A4D3F-8132-4E95-AF9D-5BC577CB1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39" name="form1:dtCompetencias:0:imgDelete" descr="Consultar Detalle Competencia">
          <a:hlinkClick xmlns:r="http://schemas.openxmlformats.org/officeDocument/2006/relationships" r:id=""/>
          <a:extLst>
            <a:ext uri="{FF2B5EF4-FFF2-40B4-BE49-F238E27FC236}">
              <a16:creationId xmlns:a16="http://schemas.microsoft.com/office/drawing/2014/main" id="{907F1366-8381-4255-B5C5-65436CF02F9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0" name="form1:dtCompetencias:1:imgDelete" descr="Consultar Detalle Competencia">
          <a:hlinkClick xmlns:r="http://schemas.openxmlformats.org/officeDocument/2006/relationships" r:id=""/>
          <a:extLst>
            <a:ext uri="{FF2B5EF4-FFF2-40B4-BE49-F238E27FC236}">
              <a16:creationId xmlns:a16="http://schemas.microsoft.com/office/drawing/2014/main" id="{8B7CD9DE-223C-4AAF-A32F-44F177C48A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1" name="form1:dtCompetencias:2:imgDelete" descr="Consultar Detalle Competencia">
          <a:hlinkClick xmlns:r="http://schemas.openxmlformats.org/officeDocument/2006/relationships" r:id=""/>
          <a:extLst>
            <a:ext uri="{FF2B5EF4-FFF2-40B4-BE49-F238E27FC236}">
              <a16:creationId xmlns:a16="http://schemas.microsoft.com/office/drawing/2014/main" id="{B94EB51E-D7A3-4B8A-A455-10A059CEDAD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2" name="form1:dtCompetencias:3:imgDelete" descr="Consultar Detalle Competencia">
          <a:hlinkClick xmlns:r="http://schemas.openxmlformats.org/officeDocument/2006/relationships" r:id=""/>
          <a:extLst>
            <a:ext uri="{FF2B5EF4-FFF2-40B4-BE49-F238E27FC236}">
              <a16:creationId xmlns:a16="http://schemas.microsoft.com/office/drawing/2014/main" id="{081C113C-B6EE-4596-B852-EB7224FFE4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3" name="form1:dtCompetencias:4:imgDelete" descr="Consultar Detalle Competencia">
          <a:hlinkClick xmlns:r="http://schemas.openxmlformats.org/officeDocument/2006/relationships" r:id=""/>
          <a:extLst>
            <a:ext uri="{FF2B5EF4-FFF2-40B4-BE49-F238E27FC236}">
              <a16:creationId xmlns:a16="http://schemas.microsoft.com/office/drawing/2014/main" id="{CA937B8D-A052-4764-B98D-7C3CE6A2FF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4" name="form1:dtCompetencias:5:imgDelete" descr="Consultar Detalle Competencia">
          <a:hlinkClick xmlns:r="http://schemas.openxmlformats.org/officeDocument/2006/relationships" r:id=""/>
          <a:extLst>
            <a:ext uri="{FF2B5EF4-FFF2-40B4-BE49-F238E27FC236}">
              <a16:creationId xmlns:a16="http://schemas.microsoft.com/office/drawing/2014/main" id="{E2291D0B-7539-45F2-BD6B-4F19E4D33A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5" name="form1:dtCompetencias:6:imgDelete" descr="Consultar Detalle Competencia">
          <a:hlinkClick xmlns:r="http://schemas.openxmlformats.org/officeDocument/2006/relationships" r:id=""/>
          <a:extLst>
            <a:ext uri="{FF2B5EF4-FFF2-40B4-BE49-F238E27FC236}">
              <a16:creationId xmlns:a16="http://schemas.microsoft.com/office/drawing/2014/main" id="{9F47FB28-1A30-42D5-84CE-4327F879CF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6" name="form1:dtCompetencias:7:imgDelete" descr="Consultar Detalle Competencia">
          <a:hlinkClick xmlns:r="http://schemas.openxmlformats.org/officeDocument/2006/relationships" r:id=""/>
          <a:extLst>
            <a:ext uri="{FF2B5EF4-FFF2-40B4-BE49-F238E27FC236}">
              <a16:creationId xmlns:a16="http://schemas.microsoft.com/office/drawing/2014/main" id="{FAB9CFC3-C79E-448B-9AF0-D85B75A808A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7" name="form1:dtCompetencias:8:imgDelete" descr="Consultar Detalle Competencia">
          <a:hlinkClick xmlns:r="http://schemas.openxmlformats.org/officeDocument/2006/relationships" r:id=""/>
          <a:extLst>
            <a:ext uri="{FF2B5EF4-FFF2-40B4-BE49-F238E27FC236}">
              <a16:creationId xmlns:a16="http://schemas.microsoft.com/office/drawing/2014/main" id="{D5770789-B038-4236-A44E-8841FAD680C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8" name="form1:dtCompetencias:0:imgDelete" descr="Consultar Detalle Competencia">
          <a:hlinkClick xmlns:r="http://schemas.openxmlformats.org/officeDocument/2006/relationships" r:id=""/>
          <a:extLst>
            <a:ext uri="{FF2B5EF4-FFF2-40B4-BE49-F238E27FC236}">
              <a16:creationId xmlns:a16="http://schemas.microsoft.com/office/drawing/2014/main" id="{77AF17D4-3397-4D53-B09B-84E70E257EC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49" name="form1:dtCompetencias:1:imgDelete" descr="Consultar Detalle Competencia">
          <a:hlinkClick xmlns:r="http://schemas.openxmlformats.org/officeDocument/2006/relationships" r:id=""/>
          <a:extLst>
            <a:ext uri="{FF2B5EF4-FFF2-40B4-BE49-F238E27FC236}">
              <a16:creationId xmlns:a16="http://schemas.microsoft.com/office/drawing/2014/main" id="{713ACEBC-0C1A-4BD9-9EDD-2188D6BE1E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0" name="form1:dtCompetencias:2:imgDelete" descr="Consultar Detalle Competencia">
          <a:hlinkClick xmlns:r="http://schemas.openxmlformats.org/officeDocument/2006/relationships" r:id=""/>
          <a:extLst>
            <a:ext uri="{FF2B5EF4-FFF2-40B4-BE49-F238E27FC236}">
              <a16:creationId xmlns:a16="http://schemas.microsoft.com/office/drawing/2014/main" id="{D424F126-62E4-4AD2-8AEE-6A2F49D8700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1" name="form1:dtCompetencias:3:imgDelete" descr="Consultar Detalle Competencia">
          <a:hlinkClick xmlns:r="http://schemas.openxmlformats.org/officeDocument/2006/relationships" r:id=""/>
          <a:extLst>
            <a:ext uri="{FF2B5EF4-FFF2-40B4-BE49-F238E27FC236}">
              <a16:creationId xmlns:a16="http://schemas.microsoft.com/office/drawing/2014/main" id="{AA3CA6E5-ADB0-45EA-B359-772D8B3FEEF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2" name="form1:dtCompetencias:4:imgDelete" descr="Consultar Detalle Competencia">
          <a:hlinkClick xmlns:r="http://schemas.openxmlformats.org/officeDocument/2006/relationships" r:id=""/>
          <a:extLst>
            <a:ext uri="{FF2B5EF4-FFF2-40B4-BE49-F238E27FC236}">
              <a16:creationId xmlns:a16="http://schemas.microsoft.com/office/drawing/2014/main" id="{97B60FA8-805B-4951-9364-83637A6D93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3" name="form1:dtCompetencias:5:imgDelete" descr="Consultar Detalle Competencia">
          <a:hlinkClick xmlns:r="http://schemas.openxmlformats.org/officeDocument/2006/relationships" r:id=""/>
          <a:extLst>
            <a:ext uri="{FF2B5EF4-FFF2-40B4-BE49-F238E27FC236}">
              <a16:creationId xmlns:a16="http://schemas.microsoft.com/office/drawing/2014/main" id="{982A3E69-1693-44AD-99CC-7136F61A8C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4" name="form1:dtCompetencias:6:imgDelete" descr="Consultar Detalle Competencia">
          <a:hlinkClick xmlns:r="http://schemas.openxmlformats.org/officeDocument/2006/relationships" r:id=""/>
          <a:extLst>
            <a:ext uri="{FF2B5EF4-FFF2-40B4-BE49-F238E27FC236}">
              <a16:creationId xmlns:a16="http://schemas.microsoft.com/office/drawing/2014/main" id="{B0308DE7-8AE1-4EE4-A4C0-130CEA59093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5" name="form1:dtCompetencias:7:imgDelete" descr="Consultar Detalle Competencia">
          <a:hlinkClick xmlns:r="http://schemas.openxmlformats.org/officeDocument/2006/relationships" r:id=""/>
          <a:extLst>
            <a:ext uri="{FF2B5EF4-FFF2-40B4-BE49-F238E27FC236}">
              <a16:creationId xmlns:a16="http://schemas.microsoft.com/office/drawing/2014/main" id="{686F9848-99B5-478A-B044-5E8CEB855AF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6" name="form1:dtCompetencias:8:imgDelete" descr="Consultar Detalle Competencia">
          <a:hlinkClick xmlns:r="http://schemas.openxmlformats.org/officeDocument/2006/relationships" r:id=""/>
          <a:extLst>
            <a:ext uri="{FF2B5EF4-FFF2-40B4-BE49-F238E27FC236}">
              <a16:creationId xmlns:a16="http://schemas.microsoft.com/office/drawing/2014/main" id="{5F72D7CE-ED8D-4AFC-A945-B6794591B9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7" name="form1:dtCompetencias:10:imgDelete" descr="Consultar Detalle Competencia">
          <a:hlinkClick xmlns:r="http://schemas.openxmlformats.org/officeDocument/2006/relationships" r:id=""/>
          <a:extLst>
            <a:ext uri="{FF2B5EF4-FFF2-40B4-BE49-F238E27FC236}">
              <a16:creationId xmlns:a16="http://schemas.microsoft.com/office/drawing/2014/main" id="{BBC13FF0-95E8-4D2C-8AD8-44F9FE21AB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58" name="form1:dtCompetencias:11:imgDelete" descr="Consultar Detalle Competencia">
          <a:hlinkClick xmlns:r="http://schemas.openxmlformats.org/officeDocument/2006/relationships" r:id=""/>
          <a:extLst>
            <a:ext uri="{FF2B5EF4-FFF2-40B4-BE49-F238E27FC236}">
              <a16:creationId xmlns:a16="http://schemas.microsoft.com/office/drawing/2014/main" id="{CA98BE93-59CA-4479-8C9F-70708C56CB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59" name="form1:dtCompetencias:12:imgSearch" descr="Consultar Resultados Aprendizaje">
          <a:hlinkClick xmlns:r="http://schemas.openxmlformats.org/officeDocument/2006/relationships" r:id=""/>
          <a:extLst>
            <a:ext uri="{FF2B5EF4-FFF2-40B4-BE49-F238E27FC236}">
              <a16:creationId xmlns:a16="http://schemas.microsoft.com/office/drawing/2014/main" id="{2F3E1CF4-69AC-48B5-A5E9-F98FBA818DC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60" name="form1:dtCompetencias:0:imgDelete" descr="Consultar Detalle Competencia">
          <a:hlinkClick xmlns:r="http://schemas.openxmlformats.org/officeDocument/2006/relationships" r:id=""/>
          <a:extLst>
            <a:ext uri="{FF2B5EF4-FFF2-40B4-BE49-F238E27FC236}">
              <a16:creationId xmlns:a16="http://schemas.microsoft.com/office/drawing/2014/main" id="{7FA929D7-F625-4DEE-A7B8-319EA819299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61" name="form1:dtCompetencias:1:imgDelete" descr="Consultar Detalle Competencia">
          <a:hlinkClick xmlns:r="http://schemas.openxmlformats.org/officeDocument/2006/relationships" r:id=""/>
          <a:extLst>
            <a:ext uri="{FF2B5EF4-FFF2-40B4-BE49-F238E27FC236}">
              <a16:creationId xmlns:a16="http://schemas.microsoft.com/office/drawing/2014/main" id="{8F695410-A050-4E34-90BD-6EB6A311AA6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62" name="form1:dtCompetencias:2:imgDelete" descr="Consultar Detalle Competencia">
          <a:hlinkClick xmlns:r="http://schemas.openxmlformats.org/officeDocument/2006/relationships" r:id=""/>
          <a:extLst>
            <a:ext uri="{FF2B5EF4-FFF2-40B4-BE49-F238E27FC236}">
              <a16:creationId xmlns:a16="http://schemas.microsoft.com/office/drawing/2014/main" id="{A984B68B-7641-4576-9EDC-67316F0833D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152400</xdr:colOff>
      <xdr:row>31</xdr:row>
      <xdr:rowOff>152400</xdr:rowOff>
    </xdr:to>
    <xdr:pic>
      <xdr:nvPicPr>
        <xdr:cNvPr id="363" name="form1:dtCompetencias:0:imgDelete" descr="Consultar Detalle Competencia">
          <a:hlinkClick xmlns:r="http://schemas.openxmlformats.org/officeDocument/2006/relationships" r:id=""/>
          <a:extLst>
            <a:ext uri="{FF2B5EF4-FFF2-40B4-BE49-F238E27FC236}">
              <a16:creationId xmlns:a16="http://schemas.microsoft.com/office/drawing/2014/main" id="{D5A83243-30ED-4800-8C33-E0174D2353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0" y="21897975"/>
          <a:ext cx="152400"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64" name="form1:dtCompetencias:5:imgSearch" descr="Consultar Resultados Aprendizaje">
          <a:hlinkClick xmlns:r="http://schemas.openxmlformats.org/officeDocument/2006/relationships" r:id=""/>
          <a:extLst>
            <a:ext uri="{FF2B5EF4-FFF2-40B4-BE49-F238E27FC236}">
              <a16:creationId xmlns:a16="http://schemas.microsoft.com/office/drawing/2014/main" id="{427D236F-78AD-4D08-90F0-AA83C544099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65" name="form1:dtCompetencias:7:imgSearch" descr="Consultar Resultados Aprendizaje">
          <a:hlinkClick xmlns:r="http://schemas.openxmlformats.org/officeDocument/2006/relationships" r:id=""/>
          <a:extLst>
            <a:ext uri="{FF2B5EF4-FFF2-40B4-BE49-F238E27FC236}">
              <a16:creationId xmlns:a16="http://schemas.microsoft.com/office/drawing/2014/main" id="{463F6169-206F-48A3-BC28-F83C10C4FE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66" name="form1:dtCompetencias:4:imgSearch" descr="Consultar Resultados Aprendizaje">
          <a:hlinkClick xmlns:r="http://schemas.openxmlformats.org/officeDocument/2006/relationships" r:id=""/>
          <a:extLst>
            <a:ext uri="{FF2B5EF4-FFF2-40B4-BE49-F238E27FC236}">
              <a16:creationId xmlns:a16="http://schemas.microsoft.com/office/drawing/2014/main" id="{4CEC8F4B-7B1C-4F46-AA82-1FCABAFE65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67" name="form1:dtCompetencias:12:imgSearch" descr="Consultar Resultados Aprendizaje">
          <a:hlinkClick xmlns:r="http://schemas.openxmlformats.org/officeDocument/2006/relationships" r:id=""/>
          <a:extLst>
            <a:ext uri="{FF2B5EF4-FFF2-40B4-BE49-F238E27FC236}">
              <a16:creationId xmlns:a16="http://schemas.microsoft.com/office/drawing/2014/main" id="{0406FA32-DF45-4B46-9CC1-596476D959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31</xdr:row>
      <xdr:rowOff>171450</xdr:rowOff>
    </xdr:to>
    <xdr:pic>
      <xdr:nvPicPr>
        <xdr:cNvPr id="368" name="form1:dtCompetencias:7:imgSearch" descr="Consultar Resultados Aprendizaje">
          <a:hlinkClick xmlns:r="http://schemas.openxmlformats.org/officeDocument/2006/relationships" r:id=""/>
          <a:extLst>
            <a:ext uri="{FF2B5EF4-FFF2-40B4-BE49-F238E27FC236}">
              <a16:creationId xmlns:a16="http://schemas.microsoft.com/office/drawing/2014/main" id="{D288CAF4-FA4F-44C2-9C49-7FA71DCF44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31</xdr:row>
      <xdr:rowOff>171450</xdr:rowOff>
    </xdr:to>
    <xdr:pic>
      <xdr:nvPicPr>
        <xdr:cNvPr id="369" name="form1:dtCompetencias:4:imgSearch" descr="Consultar Resultados Aprendizaje">
          <a:hlinkClick xmlns:r="http://schemas.openxmlformats.org/officeDocument/2006/relationships" r:id=""/>
          <a:extLst>
            <a:ext uri="{FF2B5EF4-FFF2-40B4-BE49-F238E27FC236}">
              <a16:creationId xmlns:a16="http://schemas.microsoft.com/office/drawing/2014/main" id="{3B7F5733-9A02-48C3-9E45-86DE4896CD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31</xdr:row>
      <xdr:rowOff>171450</xdr:rowOff>
    </xdr:to>
    <xdr:pic>
      <xdr:nvPicPr>
        <xdr:cNvPr id="370" name="form1:dtCompetencias:12:imgSearch" descr="Consultar Resultados Aprendizaje">
          <a:hlinkClick xmlns:r="http://schemas.openxmlformats.org/officeDocument/2006/relationships" r:id=""/>
          <a:extLst>
            <a:ext uri="{FF2B5EF4-FFF2-40B4-BE49-F238E27FC236}">
              <a16:creationId xmlns:a16="http://schemas.microsoft.com/office/drawing/2014/main" id="{BDA7803A-25C0-44A7-92D4-425516C4D8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171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1" name="form1:dtCompetencias:7:imgSearch" descr="Consultar Resultados Aprendizaje">
          <a:hlinkClick xmlns:r="http://schemas.openxmlformats.org/officeDocument/2006/relationships" r:id=""/>
          <a:extLst>
            <a:ext uri="{FF2B5EF4-FFF2-40B4-BE49-F238E27FC236}">
              <a16:creationId xmlns:a16="http://schemas.microsoft.com/office/drawing/2014/main" id="{D93F5813-E000-40E5-AB3A-033FA2214D9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2" name="form1:dtCompetencias:4:imgSearch" descr="Consultar Resultados Aprendizaje">
          <a:hlinkClick xmlns:r="http://schemas.openxmlformats.org/officeDocument/2006/relationships" r:id=""/>
          <a:extLst>
            <a:ext uri="{FF2B5EF4-FFF2-40B4-BE49-F238E27FC236}">
              <a16:creationId xmlns:a16="http://schemas.microsoft.com/office/drawing/2014/main" id="{C9F6B23C-A64E-4CB2-B143-CC1E171207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3" name="form1:dtCompetencias:12:imgSearch" descr="Consultar Resultados Aprendizaje">
          <a:hlinkClick xmlns:r="http://schemas.openxmlformats.org/officeDocument/2006/relationships" r:id=""/>
          <a:extLst>
            <a:ext uri="{FF2B5EF4-FFF2-40B4-BE49-F238E27FC236}">
              <a16:creationId xmlns:a16="http://schemas.microsoft.com/office/drawing/2014/main" id="{FC82208B-490D-46F4-9149-AC956DC634E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4" name="form1:dtCompetencias:7:imgSearch" descr="Consultar Resultados Aprendizaje">
          <a:hlinkClick xmlns:r="http://schemas.openxmlformats.org/officeDocument/2006/relationships" r:id=""/>
          <a:extLst>
            <a:ext uri="{FF2B5EF4-FFF2-40B4-BE49-F238E27FC236}">
              <a16:creationId xmlns:a16="http://schemas.microsoft.com/office/drawing/2014/main" id="{DBA5E700-FBBF-4A6A-B498-A6CFF3016B9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5" name="form1:dtCompetencias:4:imgSearch" descr="Consultar Resultados Aprendizaje">
          <a:hlinkClick xmlns:r="http://schemas.openxmlformats.org/officeDocument/2006/relationships" r:id=""/>
          <a:extLst>
            <a:ext uri="{FF2B5EF4-FFF2-40B4-BE49-F238E27FC236}">
              <a16:creationId xmlns:a16="http://schemas.microsoft.com/office/drawing/2014/main" id="{9D175AA3-62BF-43EB-A803-3CA58B95234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6" name="form1:dtCompetencias:12:imgSearch" descr="Consultar Resultados Aprendizaje">
          <a:hlinkClick xmlns:r="http://schemas.openxmlformats.org/officeDocument/2006/relationships" r:id=""/>
          <a:extLst>
            <a:ext uri="{FF2B5EF4-FFF2-40B4-BE49-F238E27FC236}">
              <a16:creationId xmlns:a16="http://schemas.microsoft.com/office/drawing/2014/main" id="{D2C4AE4B-1E26-4EF7-80AE-72D2BD4C8B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7" name="form1:dtCompetencias:7:imgSearch" descr="Consultar Resultados Aprendizaje">
          <a:hlinkClick xmlns:r="http://schemas.openxmlformats.org/officeDocument/2006/relationships" r:id=""/>
          <a:extLst>
            <a:ext uri="{FF2B5EF4-FFF2-40B4-BE49-F238E27FC236}">
              <a16:creationId xmlns:a16="http://schemas.microsoft.com/office/drawing/2014/main" id="{BDBE10E6-E1F3-41DC-A08A-78061FE7975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8" name="form1:dtCompetencias:4:imgSearch" descr="Consultar Resultados Aprendizaje">
          <a:hlinkClick xmlns:r="http://schemas.openxmlformats.org/officeDocument/2006/relationships" r:id=""/>
          <a:extLst>
            <a:ext uri="{FF2B5EF4-FFF2-40B4-BE49-F238E27FC236}">
              <a16:creationId xmlns:a16="http://schemas.microsoft.com/office/drawing/2014/main" id="{7DBDC20F-2D04-44F6-8C66-6098C5C128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31</xdr:row>
      <xdr:rowOff>0</xdr:rowOff>
    </xdr:from>
    <xdr:to>
      <xdr:col>3</xdr:col>
      <xdr:colOff>190500</xdr:colOff>
      <xdr:row>32</xdr:row>
      <xdr:rowOff>38100</xdr:rowOff>
    </xdr:to>
    <xdr:pic>
      <xdr:nvPicPr>
        <xdr:cNvPr id="379" name="form1:dtCompetencias:12:imgSearch" descr="Consultar Resultados Aprendizaje">
          <a:hlinkClick xmlns:r="http://schemas.openxmlformats.org/officeDocument/2006/relationships" r:id=""/>
          <a:extLst>
            <a:ext uri="{FF2B5EF4-FFF2-40B4-BE49-F238E27FC236}">
              <a16:creationId xmlns:a16="http://schemas.microsoft.com/office/drawing/2014/main" id="{B27F2533-D090-4B74-AA5E-EBBD6693E5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29000" y="21897975"/>
          <a:ext cx="190500"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444500</xdr:colOff>
      <xdr:row>0</xdr:row>
      <xdr:rowOff>95250</xdr:rowOff>
    </xdr:from>
    <xdr:to>
      <xdr:col>0</xdr:col>
      <xdr:colOff>1501776</xdr:colOff>
      <xdr:row>3</xdr:row>
      <xdr:rowOff>121709</xdr:rowOff>
    </xdr:to>
    <xdr:pic>
      <xdr:nvPicPr>
        <xdr:cNvPr id="382" name="382 Imagen">
          <a:extLst>
            <a:ext uri="{FF2B5EF4-FFF2-40B4-BE49-F238E27FC236}">
              <a16:creationId xmlns:a16="http://schemas.microsoft.com/office/drawing/2014/main" id="{ED1E2E1C-63ED-42B5-B2BA-92AC775A89DB}"/>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44500" y="95250"/>
          <a:ext cx="1057276" cy="1000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530678</xdr:colOff>
      <xdr:row>1</xdr:row>
      <xdr:rowOff>122465</xdr:rowOff>
    </xdr:from>
    <xdr:to>
      <xdr:col>0</xdr:col>
      <xdr:colOff>1587954</xdr:colOff>
      <xdr:row>4</xdr:row>
      <xdr:rowOff>88448</xdr:rowOff>
    </xdr:to>
    <xdr:pic>
      <xdr:nvPicPr>
        <xdr:cNvPr id="2" name="382 Imagen">
          <a:extLst>
            <a:ext uri="{FF2B5EF4-FFF2-40B4-BE49-F238E27FC236}">
              <a16:creationId xmlns:a16="http://schemas.microsoft.com/office/drawing/2014/main" id="{49B865A5-95F9-4D44-8588-80ED5D40746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0678" y="122465"/>
          <a:ext cx="1057276" cy="10042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1.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IV48"/>
  <sheetViews>
    <sheetView tabSelected="1" topLeftCell="A2" zoomScale="70" zoomScaleNormal="70" zoomScaleSheetLayoutView="40" workbookViewId="0">
      <selection activeCell="F16" sqref="F16:G16"/>
    </sheetView>
  </sheetViews>
  <sheetFormatPr baseColWidth="10" defaultColWidth="15.42578125" defaultRowHeight="15" customHeight="1"/>
  <cols>
    <col min="1" max="1" width="31.7109375" customWidth="1"/>
    <col min="2" max="2" width="20.7109375" hidden="1" customWidth="1"/>
    <col min="3" max="3" width="12.7109375" style="2" customWidth="1"/>
    <col min="4" max="7" width="12.7109375" customWidth="1"/>
    <col min="8" max="8" width="20.7109375" customWidth="1"/>
    <col min="9" max="9" width="24.85546875" customWidth="1"/>
    <col min="10" max="10" width="120.7109375" style="1" customWidth="1"/>
    <col min="11" max="11" width="13.42578125" style="56" customWidth="1"/>
    <col min="12" max="33" width="11.42578125" style="56" customWidth="1"/>
    <col min="34" max="245" width="11.42578125" customWidth="1"/>
    <col min="246" max="246" width="18.7109375" customWidth="1"/>
  </cols>
  <sheetData>
    <row r="1" spans="1:256" ht="15" hidden="1" customHeight="1">
      <c r="A1" s="127">
        <f>'SEGUIM-EP'!A1</f>
        <v>3810000</v>
      </c>
      <c r="B1" s="128">
        <f>3759500*1.03</f>
        <v>3872285</v>
      </c>
      <c r="C1" s="487"/>
    </row>
    <row r="2" spans="1:256" s="34" customFormat="1" ht="24.95" customHeight="1">
      <c r="A2" s="466"/>
      <c r="B2" s="467"/>
      <c r="C2" s="35"/>
      <c r="J2" s="3"/>
    </row>
    <row r="3" spans="1:256" s="34" customFormat="1" ht="24.95" customHeight="1">
      <c r="A3" s="530" t="s">
        <v>4</v>
      </c>
      <c r="B3" s="530"/>
      <c r="C3" s="530"/>
      <c r="D3" s="530"/>
      <c r="E3" s="530"/>
      <c r="F3" s="530"/>
      <c r="G3" s="530"/>
      <c r="H3" s="530"/>
      <c r="I3" s="530"/>
      <c r="J3" s="530"/>
    </row>
    <row r="4" spans="1:256" ht="32.25" customHeight="1">
      <c r="A4" s="531" t="s">
        <v>5</v>
      </c>
      <c r="B4" s="531"/>
      <c r="C4" s="531"/>
      <c r="D4" s="531"/>
      <c r="E4" s="531"/>
      <c r="F4" s="531"/>
      <c r="G4" s="531"/>
      <c r="H4" s="531"/>
      <c r="I4" s="531"/>
      <c r="J4" s="531"/>
    </row>
    <row r="5" spans="1:256" ht="15.75" customHeight="1" thickBot="1">
      <c r="A5" s="4"/>
      <c r="B5" s="5"/>
      <c r="C5" s="5"/>
      <c r="D5" s="5"/>
      <c r="E5" s="5"/>
      <c r="F5" s="5"/>
      <c r="G5" s="5"/>
      <c r="H5" s="5"/>
      <c r="I5" s="6"/>
      <c r="J5" s="7"/>
    </row>
    <row r="6" spans="1:256" ht="15.75" customHeight="1" thickBot="1">
      <c r="A6" s="532" t="s">
        <v>6</v>
      </c>
      <c r="B6" s="533"/>
      <c r="C6" s="533"/>
      <c r="D6" s="533"/>
      <c r="E6" s="533"/>
      <c r="F6" s="533"/>
      <c r="G6" s="533"/>
      <c r="H6" s="533"/>
      <c r="I6" s="131" t="s">
        <v>7</v>
      </c>
      <c r="J6" s="132"/>
      <c r="K6" s="59"/>
    </row>
    <row r="7" spans="1:256" ht="15" customHeight="1">
      <c r="A7" s="534" t="s">
        <v>8</v>
      </c>
      <c r="B7" s="535"/>
      <c r="C7" s="535"/>
      <c r="D7" s="535"/>
      <c r="E7" s="535"/>
      <c r="F7" s="535"/>
      <c r="G7" s="535"/>
      <c r="H7" s="536"/>
      <c r="I7" s="133" t="s">
        <v>9</v>
      </c>
      <c r="J7" s="134"/>
      <c r="K7" s="59"/>
    </row>
    <row r="8" spans="1:256" ht="15" customHeight="1">
      <c r="A8" s="548" t="s">
        <v>10</v>
      </c>
      <c r="B8" s="549"/>
      <c r="C8" s="549"/>
      <c r="D8" s="549"/>
      <c r="E8" s="549"/>
      <c r="F8" s="549"/>
      <c r="G8" s="549"/>
      <c r="H8" s="550"/>
      <c r="I8" s="133"/>
      <c r="J8" s="134"/>
    </row>
    <row r="9" spans="1:256" ht="15" customHeight="1">
      <c r="A9" s="537" t="s">
        <v>11</v>
      </c>
      <c r="B9" s="538"/>
      <c r="C9" s="538"/>
      <c r="D9" s="538"/>
      <c r="E9" s="538"/>
      <c r="F9" s="538"/>
      <c r="G9" s="538"/>
      <c r="H9" s="539"/>
      <c r="I9" s="133"/>
      <c r="J9" s="134"/>
    </row>
    <row r="10" spans="1:256" ht="15" customHeight="1">
      <c r="A10" s="135" t="s">
        <v>12</v>
      </c>
      <c r="B10" s="136">
        <f>+I34</f>
        <v>1998147800</v>
      </c>
      <c r="C10" s="137"/>
      <c r="D10" s="138"/>
      <c r="E10" s="138"/>
      <c r="F10" s="138"/>
      <c r="G10" s="138"/>
      <c r="H10" s="139"/>
      <c r="I10" s="140"/>
      <c r="J10" s="141"/>
    </row>
    <row r="11" spans="1:256" ht="22.5" customHeight="1">
      <c r="A11" s="142" t="s">
        <v>13</v>
      </c>
      <c r="B11" s="143"/>
      <c r="C11" s="144"/>
      <c r="D11" s="138"/>
      <c r="E11" s="138"/>
      <c r="F11" s="137"/>
      <c r="G11" s="138"/>
      <c r="H11" s="513" t="s">
        <v>14</v>
      </c>
      <c r="I11" s="514"/>
      <c r="J11" s="515"/>
    </row>
    <row r="12" spans="1:256" ht="33.75" customHeight="1">
      <c r="A12" s="142" t="s">
        <v>15</v>
      </c>
      <c r="B12" s="143"/>
      <c r="C12" s="144"/>
      <c r="D12" s="138"/>
      <c r="E12" s="138"/>
      <c r="F12" s="138"/>
      <c r="G12" s="138"/>
      <c r="H12" s="145" t="s">
        <v>16</v>
      </c>
      <c r="I12" s="516" t="s">
        <v>17</v>
      </c>
      <c r="J12" s="517"/>
    </row>
    <row r="13" spans="1:256" ht="22.5" customHeight="1" thickBot="1">
      <c r="A13" s="151" t="s">
        <v>18</v>
      </c>
      <c r="B13" s="152"/>
      <c r="C13" s="153"/>
      <c r="D13" s="138"/>
      <c r="E13" s="138"/>
      <c r="F13" s="138"/>
      <c r="G13" s="138"/>
      <c r="H13" s="154" t="s">
        <v>19</v>
      </c>
      <c r="I13" s="518" t="s">
        <v>20</v>
      </c>
      <c r="J13" s="519"/>
    </row>
    <row r="14" spans="1:256" s="190" customFormat="1" ht="33" customHeight="1">
      <c r="A14" s="520" t="s">
        <v>21</v>
      </c>
      <c r="B14" s="522" t="s">
        <v>22</v>
      </c>
      <c r="C14" s="522" t="s">
        <v>23</v>
      </c>
      <c r="D14" s="522" t="s">
        <v>24</v>
      </c>
      <c r="E14" s="522" t="s">
        <v>25</v>
      </c>
      <c r="F14" s="540" t="s">
        <v>26</v>
      </c>
      <c r="G14" s="541"/>
      <c r="H14" s="542" t="s">
        <v>27</v>
      </c>
      <c r="I14" s="544" t="s">
        <v>28</v>
      </c>
      <c r="J14" s="546" t="s">
        <v>29</v>
      </c>
      <c r="K14" s="232"/>
      <c r="L14" s="232"/>
      <c r="M14" s="232"/>
      <c r="N14" s="232"/>
      <c r="O14" s="232"/>
      <c r="P14" s="232"/>
      <c r="Q14" s="232"/>
      <c r="R14" s="232"/>
      <c r="S14" s="232"/>
      <c r="T14" s="232"/>
      <c r="U14" s="232"/>
      <c r="V14" s="232"/>
      <c r="W14" s="232"/>
      <c r="X14" s="232"/>
      <c r="Y14" s="232"/>
      <c r="Z14" s="232"/>
      <c r="AA14" s="232"/>
      <c r="AB14" s="232"/>
      <c r="AC14" s="232"/>
      <c r="AD14" s="232"/>
      <c r="AE14" s="232"/>
      <c r="AF14" s="232"/>
      <c r="AG14" s="232"/>
    </row>
    <row r="15" spans="1:256" s="190" customFormat="1" ht="33" customHeight="1">
      <c r="A15" s="521"/>
      <c r="B15" s="523"/>
      <c r="C15" s="523"/>
      <c r="D15" s="523"/>
      <c r="E15" s="523"/>
      <c r="F15" s="155" t="s">
        <v>30</v>
      </c>
      <c r="G15" s="155" t="s">
        <v>31</v>
      </c>
      <c r="H15" s="543"/>
      <c r="I15" s="545"/>
      <c r="J15" s="547"/>
      <c r="K15" s="232"/>
      <c r="L15" s="232"/>
      <c r="M15" s="232"/>
      <c r="N15" s="232"/>
      <c r="O15" s="232"/>
      <c r="P15" s="232"/>
      <c r="Q15" s="232"/>
      <c r="R15" s="232"/>
      <c r="S15" s="232"/>
      <c r="T15" s="232"/>
      <c r="U15" s="232"/>
      <c r="V15" s="232"/>
      <c r="W15" s="232"/>
      <c r="X15" s="232"/>
      <c r="Y15" s="232"/>
      <c r="Z15" s="232"/>
      <c r="AA15" s="232"/>
      <c r="AB15" s="232"/>
      <c r="AC15" s="232"/>
      <c r="AD15" s="232"/>
      <c r="AE15" s="232"/>
      <c r="AF15" s="232"/>
      <c r="AG15" s="232"/>
    </row>
    <row r="16" spans="1:256" ht="15" customHeight="1">
      <c r="A16" s="168">
        <v>1</v>
      </c>
      <c r="B16" s="169">
        <v>2</v>
      </c>
      <c r="C16" s="169">
        <v>3</v>
      </c>
      <c r="D16" s="170">
        <v>4</v>
      </c>
      <c r="E16" s="170">
        <v>5</v>
      </c>
      <c r="F16" s="524">
        <v>6</v>
      </c>
      <c r="G16" s="525"/>
      <c r="H16" s="171">
        <v>7</v>
      </c>
      <c r="I16" s="172">
        <v>8</v>
      </c>
      <c r="J16" s="173">
        <v>9</v>
      </c>
      <c r="IV16">
        <f>SUBTOTAL(9,A16:IU16)</f>
        <v>45</v>
      </c>
    </row>
    <row r="17" spans="1:33" s="56" customFormat="1" ht="116.25">
      <c r="A17" s="482" t="s">
        <v>32</v>
      </c>
      <c r="B17" s="175" t="s">
        <v>33</v>
      </c>
      <c r="C17" s="175">
        <v>1</v>
      </c>
      <c r="D17" s="176">
        <v>10</v>
      </c>
      <c r="E17" s="176">
        <v>22</v>
      </c>
      <c r="F17" s="179">
        <v>44221</v>
      </c>
      <c r="G17" s="164">
        <v>44547</v>
      </c>
      <c r="H17" s="177">
        <f>$A$1</f>
        <v>3810000</v>
      </c>
      <c r="I17" s="183">
        <f>(D17*H17+(H17/30*E17))*C17</f>
        <v>40894000</v>
      </c>
      <c r="J17" s="476" t="s">
        <v>34</v>
      </c>
    </row>
    <row r="18" spans="1:33" s="56" customFormat="1" ht="116.25">
      <c r="A18" s="482" t="s">
        <v>35</v>
      </c>
      <c r="B18" s="175" t="s">
        <v>36</v>
      </c>
      <c r="C18" s="175">
        <v>4</v>
      </c>
      <c r="D18" s="176">
        <v>10</v>
      </c>
      <c r="E18" s="176">
        <v>22</v>
      </c>
      <c r="F18" s="179">
        <v>44221</v>
      </c>
      <c r="G18" s="164">
        <v>44547</v>
      </c>
      <c r="H18" s="177">
        <f t="shared" ref="H18:H33" si="0">$A$1</f>
        <v>3810000</v>
      </c>
      <c r="I18" s="183">
        <f t="shared" ref="I18:I33" si="1">(D18*H18+(H18/30*E18))*C18</f>
        <v>163576000</v>
      </c>
      <c r="J18" s="476" t="s">
        <v>37</v>
      </c>
    </row>
    <row r="19" spans="1:33" s="56" customFormat="1" ht="324.75" customHeight="1">
      <c r="A19" s="482" t="s">
        <v>38</v>
      </c>
      <c r="B19" s="175" t="s">
        <v>36</v>
      </c>
      <c r="C19" s="175">
        <v>11</v>
      </c>
      <c r="D19" s="176">
        <v>10</v>
      </c>
      <c r="E19" s="176">
        <v>22</v>
      </c>
      <c r="F19" s="179">
        <v>44221</v>
      </c>
      <c r="G19" s="164">
        <v>44547</v>
      </c>
      <c r="H19" s="177">
        <f t="shared" si="0"/>
        <v>3810000</v>
      </c>
      <c r="I19" s="183">
        <f t="shared" si="1"/>
        <v>449834000</v>
      </c>
      <c r="J19" s="166" t="s">
        <v>39</v>
      </c>
    </row>
    <row r="20" spans="1:33" s="56" customFormat="1" ht="255" customHeight="1">
      <c r="A20" s="482" t="s">
        <v>40</v>
      </c>
      <c r="B20" s="175" t="s">
        <v>33</v>
      </c>
      <c r="C20" s="175">
        <v>4</v>
      </c>
      <c r="D20" s="176">
        <v>10</v>
      </c>
      <c r="E20" s="176">
        <v>22</v>
      </c>
      <c r="F20" s="179">
        <v>44221</v>
      </c>
      <c r="G20" s="164">
        <v>44547</v>
      </c>
      <c r="H20" s="177">
        <f t="shared" si="0"/>
        <v>3810000</v>
      </c>
      <c r="I20" s="183">
        <f t="shared" si="1"/>
        <v>163576000</v>
      </c>
      <c r="J20" s="476" t="s">
        <v>41</v>
      </c>
    </row>
    <row r="21" spans="1:33" s="67" customFormat="1" ht="112.5" customHeight="1">
      <c r="A21" s="482" t="s">
        <v>42</v>
      </c>
      <c r="B21" s="175" t="s">
        <v>33</v>
      </c>
      <c r="C21" s="175">
        <v>2</v>
      </c>
      <c r="D21" s="176">
        <v>10</v>
      </c>
      <c r="E21" s="176">
        <v>22</v>
      </c>
      <c r="F21" s="179">
        <v>44221</v>
      </c>
      <c r="G21" s="164">
        <v>44547</v>
      </c>
      <c r="H21" s="177">
        <f t="shared" si="0"/>
        <v>3810000</v>
      </c>
      <c r="I21" s="183">
        <f t="shared" si="1"/>
        <v>81788000</v>
      </c>
      <c r="J21" s="166" t="s">
        <v>43</v>
      </c>
      <c r="K21" s="56"/>
      <c r="L21" s="56"/>
      <c r="M21" s="56"/>
      <c r="N21" s="56"/>
      <c r="O21" s="56"/>
      <c r="P21" s="56"/>
      <c r="Q21" s="56"/>
      <c r="R21" s="56"/>
      <c r="S21" s="56"/>
      <c r="T21" s="56"/>
      <c r="U21" s="56"/>
      <c r="V21" s="56"/>
      <c r="W21" s="56"/>
      <c r="X21" s="56"/>
      <c r="Y21" s="56"/>
      <c r="Z21" s="56"/>
      <c r="AA21" s="56"/>
      <c r="AB21" s="56"/>
      <c r="AC21" s="56"/>
      <c r="AD21" s="56"/>
      <c r="AE21" s="56"/>
      <c r="AF21" s="56"/>
      <c r="AG21" s="56"/>
    </row>
    <row r="22" spans="1:33" s="67" customFormat="1" ht="108" customHeight="1">
      <c r="A22" s="482" t="s">
        <v>44</v>
      </c>
      <c r="B22" s="175" t="s">
        <v>33</v>
      </c>
      <c r="C22" s="175">
        <v>1</v>
      </c>
      <c r="D22" s="176">
        <v>10</v>
      </c>
      <c r="E22" s="176">
        <v>22</v>
      </c>
      <c r="F22" s="179">
        <v>44221</v>
      </c>
      <c r="G22" s="164">
        <v>44547</v>
      </c>
      <c r="H22" s="177">
        <f t="shared" si="0"/>
        <v>3810000</v>
      </c>
      <c r="I22" s="183">
        <f t="shared" si="1"/>
        <v>40894000</v>
      </c>
      <c r="J22" s="476" t="s">
        <v>45</v>
      </c>
      <c r="K22" s="56"/>
      <c r="L22" s="56"/>
      <c r="M22" s="56"/>
      <c r="N22" s="56"/>
      <c r="O22" s="56"/>
      <c r="P22" s="56"/>
      <c r="Q22" s="56"/>
      <c r="R22" s="56"/>
      <c r="S22" s="56"/>
      <c r="T22" s="56"/>
      <c r="U22" s="56"/>
      <c r="V22" s="56"/>
      <c r="W22" s="56"/>
      <c r="X22" s="56"/>
      <c r="Y22" s="56"/>
      <c r="Z22" s="56"/>
      <c r="AA22" s="56"/>
      <c r="AB22" s="56"/>
      <c r="AC22" s="56"/>
      <c r="AD22" s="56"/>
      <c r="AE22" s="56"/>
      <c r="AF22" s="56"/>
      <c r="AG22" s="56"/>
    </row>
    <row r="23" spans="1:33" s="67" customFormat="1" ht="136.5" customHeight="1">
      <c r="A23" s="482" t="s">
        <v>46</v>
      </c>
      <c r="B23" s="175" t="s">
        <v>33</v>
      </c>
      <c r="C23" s="175">
        <v>2</v>
      </c>
      <c r="D23" s="176">
        <v>10</v>
      </c>
      <c r="E23" s="176">
        <v>22</v>
      </c>
      <c r="F23" s="179">
        <v>44221</v>
      </c>
      <c r="G23" s="164">
        <v>44547</v>
      </c>
      <c r="H23" s="177">
        <f t="shared" si="0"/>
        <v>3810000</v>
      </c>
      <c r="I23" s="183">
        <f t="shared" si="1"/>
        <v>81788000</v>
      </c>
      <c r="J23" s="166" t="s">
        <v>47</v>
      </c>
      <c r="K23" s="56"/>
      <c r="L23" s="56"/>
      <c r="M23" s="56"/>
      <c r="N23" s="56"/>
      <c r="O23" s="56"/>
      <c r="P23" s="56"/>
      <c r="Q23" s="56"/>
      <c r="R23" s="56"/>
      <c r="S23" s="56"/>
      <c r="T23" s="56"/>
      <c r="U23" s="56"/>
      <c r="V23" s="56"/>
      <c r="W23" s="56"/>
      <c r="X23" s="56"/>
      <c r="Y23" s="56"/>
      <c r="Z23" s="56"/>
      <c r="AA23" s="56"/>
      <c r="AB23" s="56"/>
      <c r="AC23" s="56"/>
      <c r="AD23" s="56"/>
      <c r="AE23" s="56"/>
      <c r="AF23" s="56"/>
      <c r="AG23" s="56"/>
    </row>
    <row r="24" spans="1:33" s="67" customFormat="1" ht="248.25">
      <c r="A24" s="482" t="s">
        <v>48</v>
      </c>
      <c r="B24" s="175" t="s">
        <v>33</v>
      </c>
      <c r="C24" s="175">
        <v>2</v>
      </c>
      <c r="D24" s="176">
        <v>10</v>
      </c>
      <c r="E24" s="176">
        <v>22</v>
      </c>
      <c r="F24" s="179">
        <v>44221</v>
      </c>
      <c r="G24" s="164">
        <v>44547</v>
      </c>
      <c r="H24" s="177">
        <f t="shared" si="0"/>
        <v>3810000</v>
      </c>
      <c r="I24" s="183">
        <f t="shared" si="1"/>
        <v>81788000</v>
      </c>
      <c r="J24" s="476" t="s">
        <v>49</v>
      </c>
      <c r="K24" s="56"/>
      <c r="L24" s="56"/>
      <c r="M24" s="56"/>
      <c r="N24" s="56"/>
      <c r="O24" s="56"/>
      <c r="P24" s="56"/>
      <c r="Q24" s="56"/>
      <c r="R24" s="56"/>
      <c r="S24" s="56"/>
      <c r="T24" s="56"/>
      <c r="U24" s="56"/>
      <c r="V24" s="56"/>
      <c r="W24" s="56"/>
      <c r="X24" s="56"/>
      <c r="Y24" s="56"/>
      <c r="Z24" s="56"/>
      <c r="AA24" s="56"/>
      <c r="AB24" s="56"/>
      <c r="AC24" s="56"/>
      <c r="AD24" s="56"/>
      <c r="AE24" s="56"/>
      <c r="AF24" s="56"/>
      <c r="AG24" s="56"/>
    </row>
    <row r="25" spans="1:33" s="34" customFormat="1" ht="168.75" customHeight="1">
      <c r="A25" s="482" t="s">
        <v>637</v>
      </c>
      <c r="B25" s="175" t="s">
        <v>50</v>
      </c>
      <c r="C25" s="175">
        <v>2</v>
      </c>
      <c r="D25" s="176">
        <v>10</v>
      </c>
      <c r="E25" s="176">
        <v>22</v>
      </c>
      <c r="F25" s="179">
        <v>44221</v>
      </c>
      <c r="G25" s="164">
        <v>44547</v>
      </c>
      <c r="H25" s="177">
        <f t="shared" si="0"/>
        <v>3810000</v>
      </c>
      <c r="I25" s="183">
        <f>(D25*H25+(H25/30*E25))*C25</f>
        <v>81788000</v>
      </c>
      <c r="J25" s="476" t="s">
        <v>51</v>
      </c>
      <c r="K25" s="56"/>
      <c r="L25" s="56"/>
      <c r="M25" s="56"/>
      <c r="N25" s="56"/>
      <c r="O25" s="56"/>
      <c r="P25" s="56"/>
      <c r="Q25" s="56"/>
      <c r="R25" s="56"/>
      <c r="S25" s="56"/>
      <c r="T25" s="56"/>
      <c r="U25" s="56"/>
      <c r="V25" s="56"/>
      <c r="W25" s="56"/>
      <c r="X25" s="56"/>
      <c r="Y25" s="56"/>
      <c r="Z25" s="56"/>
      <c r="AA25" s="56"/>
      <c r="AB25" s="56"/>
      <c r="AC25" s="56"/>
      <c r="AD25" s="56"/>
      <c r="AE25" s="56"/>
      <c r="AF25" s="56"/>
      <c r="AG25" s="56"/>
    </row>
    <row r="26" spans="1:33" s="56" customFormat="1" ht="133.5" customHeight="1">
      <c r="A26" s="482" t="s">
        <v>52</v>
      </c>
      <c r="B26" s="175" t="s">
        <v>33</v>
      </c>
      <c r="C26" s="175">
        <v>7</v>
      </c>
      <c r="D26" s="176">
        <v>10</v>
      </c>
      <c r="E26" s="176">
        <v>22</v>
      </c>
      <c r="F26" s="179">
        <v>44221</v>
      </c>
      <c r="G26" s="164">
        <v>44547</v>
      </c>
      <c r="H26" s="177">
        <f t="shared" si="0"/>
        <v>3810000</v>
      </c>
      <c r="I26" s="183">
        <f t="shared" si="1"/>
        <v>286258000</v>
      </c>
      <c r="J26" s="166" t="s">
        <v>53</v>
      </c>
    </row>
    <row r="27" spans="1:33" s="56" customFormat="1" ht="108" customHeight="1">
      <c r="A27" s="482" t="s">
        <v>54</v>
      </c>
      <c r="B27" s="175" t="s">
        <v>33</v>
      </c>
      <c r="C27" s="175">
        <v>3</v>
      </c>
      <c r="D27" s="176">
        <v>10</v>
      </c>
      <c r="E27" s="176">
        <v>22</v>
      </c>
      <c r="F27" s="179">
        <v>44221</v>
      </c>
      <c r="G27" s="164">
        <v>44547</v>
      </c>
      <c r="H27" s="177">
        <f t="shared" si="0"/>
        <v>3810000</v>
      </c>
      <c r="I27" s="183">
        <f t="shared" si="1"/>
        <v>122682000</v>
      </c>
      <c r="J27" s="476" t="s">
        <v>55</v>
      </c>
    </row>
    <row r="28" spans="1:33" s="56" customFormat="1" ht="105.75" customHeight="1">
      <c r="A28" s="482" t="s">
        <v>56</v>
      </c>
      <c r="B28" s="175" t="s">
        <v>33</v>
      </c>
      <c r="C28" s="175">
        <v>3</v>
      </c>
      <c r="D28" s="176">
        <v>10</v>
      </c>
      <c r="E28" s="176">
        <v>22</v>
      </c>
      <c r="F28" s="179">
        <v>44221</v>
      </c>
      <c r="G28" s="164">
        <v>44547</v>
      </c>
      <c r="H28" s="177">
        <f t="shared" si="0"/>
        <v>3810000</v>
      </c>
      <c r="I28" s="183">
        <f t="shared" si="1"/>
        <v>122682000</v>
      </c>
      <c r="J28" s="476" t="s">
        <v>57</v>
      </c>
    </row>
    <row r="29" spans="1:33" s="56" customFormat="1" ht="130.5">
      <c r="A29" s="482" t="s">
        <v>58</v>
      </c>
      <c r="B29" s="175" t="s">
        <v>33</v>
      </c>
      <c r="C29" s="175">
        <v>2</v>
      </c>
      <c r="D29" s="176">
        <v>10</v>
      </c>
      <c r="E29" s="176">
        <v>22</v>
      </c>
      <c r="F29" s="179">
        <v>44221</v>
      </c>
      <c r="G29" s="164">
        <v>44547</v>
      </c>
      <c r="H29" s="177">
        <f t="shared" si="0"/>
        <v>3810000</v>
      </c>
      <c r="I29" s="183">
        <f t="shared" si="1"/>
        <v>81788000</v>
      </c>
      <c r="J29" s="476" t="s">
        <v>59</v>
      </c>
    </row>
    <row r="30" spans="1:33" s="67" customFormat="1" ht="206.25" customHeight="1">
      <c r="A30" s="482" t="s">
        <v>60</v>
      </c>
      <c r="B30" s="175" t="s">
        <v>33</v>
      </c>
      <c r="C30" s="175">
        <v>2</v>
      </c>
      <c r="D30" s="176">
        <v>10</v>
      </c>
      <c r="E30" s="176">
        <v>22</v>
      </c>
      <c r="F30" s="179">
        <v>44221</v>
      </c>
      <c r="G30" s="164">
        <v>44547</v>
      </c>
      <c r="H30" s="177">
        <f t="shared" si="0"/>
        <v>3810000</v>
      </c>
      <c r="I30" s="183">
        <f t="shared" si="1"/>
        <v>81788000</v>
      </c>
      <c r="J30" s="476" t="s">
        <v>61</v>
      </c>
      <c r="K30" s="56"/>
      <c r="L30" s="56"/>
      <c r="M30" s="56"/>
      <c r="N30" s="56"/>
      <c r="O30" s="56"/>
      <c r="P30" s="56"/>
      <c r="Q30" s="56"/>
      <c r="R30" s="56"/>
      <c r="S30" s="56"/>
      <c r="T30" s="56"/>
      <c r="U30" s="56"/>
      <c r="V30" s="56"/>
      <c r="W30" s="56"/>
      <c r="X30" s="56"/>
      <c r="Y30" s="56"/>
      <c r="Z30" s="56"/>
      <c r="AA30" s="56"/>
      <c r="AB30" s="56"/>
      <c r="AC30" s="56"/>
      <c r="AD30" s="56"/>
      <c r="AE30" s="56"/>
      <c r="AF30" s="56"/>
      <c r="AG30" s="56"/>
    </row>
    <row r="31" spans="1:33" s="67" customFormat="1" ht="126" customHeight="1">
      <c r="A31" s="482" t="s">
        <v>62</v>
      </c>
      <c r="B31" s="175" t="s">
        <v>50</v>
      </c>
      <c r="C31" s="175">
        <v>2</v>
      </c>
      <c r="D31" s="176">
        <v>10</v>
      </c>
      <c r="E31" s="176">
        <v>22</v>
      </c>
      <c r="F31" s="179">
        <v>44221</v>
      </c>
      <c r="G31" s="164">
        <v>44547</v>
      </c>
      <c r="H31" s="177">
        <f>($A$1-468000)/2</f>
        <v>1671000</v>
      </c>
      <c r="I31" s="183">
        <f t="shared" si="1"/>
        <v>35870800</v>
      </c>
      <c r="J31" s="476" t="s">
        <v>63</v>
      </c>
      <c r="K31" s="56"/>
      <c r="L31" s="56"/>
      <c r="M31" s="56"/>
      <c r="N31" s="56"/>
      <c r="O31" s="56"/>
      <c r="P31" s="56"/>
      <c r="Q31" s="56"/>
      <c r="R31" s="56"/>
      <c r="S31" s="56"/>
      <c r="T31" s="56"/>
      <c r="U31" s="56"/>
      <c r="V31" s="56"/>
      <c r="W31" s="56"/>
      <c r="X31" s="56"/>
      <c r="Y31" s="56"/>
      <c r="Z31" s="56"/>
      <c r="AA31" s="56"/>
      <c r="AB31" s="56"/>
      <c r="AC31" s="56"/>
      <c r="AD31" s="56"/>
      <c r="AE31" s="56"/>
      <c r="AF31" s="56"/>
      <c r="AG31" s="56"/>
    </row>
    <row r="32" spans="1:33" s="34" customFormat="1" ht="238.5" customHeight="1">
      <c r="A32" s="482" t="s">
        <v>64</v>
      </c>
      <c r="B32" s="175" t="s">
        <v>50</v>
      </c>
      <c r="C32" s="175">
        <v>1</v>
      </c>
      <c r="D32" s="176">
        <v>10</v>
      </c>
      <c r="E32" s="176">
        <v>22</v>
      </c>
      <c r="F32" s="179">
        <v>44221</v>
      </c>
      <c r="G32" s="164">
        <v>44547</v>
      </c>
      <c r="H32" s="177">
        <f t="shared" si="0"/>
        <v>3810000</v>
      </c>
      <c r="I32" s="183">
        <f t="shared" si="1"/>
        <v>40894000</v>
      </c>
      <c r="J32" s="476" t="s">
        <v>65</v>
      </c>
      <c r="K32" s="56"/>
      <c r="L32" s="56"/>
      <c r="M32" s="56"/>
      <c r="N32" s="56"/>
      <c r="O32" s="56"/>
      <c r="P32" s="56"/>
      <c r="Q32" s="56"/>
      <c r="R32" s="56"/>
      <c r="S32" s="56"/>
      <c r="T32" s="56"/>
      <c r="U32" s="56"/>
      <c r="V32" s="56"/>
      <c r="W32" s="56"/>
      <c r="X32" s="56"/>
      <c r="Y32" s="56"/>
      <c r="Z32" s="56"/>
      <c r="AA32" s="56"/>
      <c r="AB32" s="56"/>
      <c r="AC32" s="56"/>
      <c r="AD32" s="56"/>
      <c r="AE32" s="56"/>
      <c r="AF32" s="56"/>
      <c r="AG32" s="56"/>
    </row>
    <row r="33" spans="1:33" s="34" customFormat="1" ht="131.25" thickBot="1">
      <c r="A33" s="485" t="s">
        <v>66</v>
      </c>
      <c r="B33" s="175" t="s">
        <v>50</v>
      </c>
      <c r="C33" s="175">
        <v>1</v>
      </c>
      <c r="D33" s="176">
        <v>10</v>
      </c>
      <c r="E33" s="176">
        <v>17</v>
      </c>
      <c r="F33" s="179">
        <v>44228</v>
      </c>
      <c r="G33" s="164">
        <v>44547</v>
      </c>
      <c r="H33" s="177">
        <f t="shared" si="0"/>
        <v>3810000</v>
      </c>
      <c r="I33" s="183">
        <f t="shared" si="1"/>
        <v>40259000</v>
      </c>
      <c r="J33" s="476" t="s">
        <v>67</v>
      </c>
      <c r="K33" s="56"/>
      <c r="L33" s="56"/>
      <c r="M33" s="56"/>
      <c r="N33" s="56"/>
      <c r="O33" s="56"/>
      <c r="P33" s="56"/>
      <c r="Q33" s="56"/>
      <c r="R33" s="56"/>
      <c r="S33" s="56"/>
      <c r="T33" s="56"/>
      <c r="U33" s="56"/>
      <c r="V33" s="56"/>
      <c r="W33" s="56"/>
      <c r="X33" s="56"/>
      <c r="Y33" s="56"/>
      <c r="Z33" s="56"/>
      <c r="AA33" s="56"/>
      <c r="AB33" s="56"/>
      <c r="AC33" s="56"/>
      <c r="AD33" s="56"/>
      <c r="AE33" s="56"/>
      <c r="AF33" s="56"/>
      <c r="AG33" s="56"/>
    </row>
    <row r="34" spans="1:33" s="234" customFormat="1" ht="21.75" thickBot="1">
      <c r="A34" s="212"/>
      <c r="B34" s="213" t="s">
        <v>3</v>
      </c>
      <c r="C34" s="213">
        <f>SUM(C17:C33)</f>
        <v>50</v>
      </c>
      <c r="D34" s="214"/>
      <c r="E34" s="215"/>
      <c r="F34" s="214"/>
      <c r="G34" s="214"/>
      <c r="H34" s="214"/>
      <c r="I34" s="216">
        <f>SUM(I17:I33)</f>
        <v>1998147800</v>
      </c>
      <c r="J34" s="217"/>
      <c r="K34" s="233"/>
      <c r="L34" s="233"/>
      <c r="M34" s="233"/>
      <c r="N34" s="233"/>
      <c r="O34" s="233"/>
      <c r="P34" s="233"/>
      <c r="Q34" s="233"/>
      <c r="R34" s="233"/>
      <c r="S34" s="233"/>
      <c r="T34" s="233"/>
      <c r="U34" s="233"/>
      <c r="V34" s="233"/>
      <c r="W34" s="233"/>
      <c r="X34" s="233"/>
      <c r="Y34" s="233"/>
      <c r="Z34" s="233"/>
      <c r="AA34" s="233"/>
      <c r="AB34" s="233"/>
      <c r="AC34" s="233"/>
      <c r="AD34" s="233"/>
      <c r="AE34" s="233"/>
      <c r="AF34" s="233"/>
      <c r="AG34" s="233"/>
    </row>
    <row r="35" spans="1:33" s="34" customFormat="1" ht="18" customHeight="1">
      <c r="A35" s="47"/>
      <c r="B35" s="75"/>
      <c r="C35" s="76"/>
      <c r="D35" s="47"/>
      <c r="E35" s="77"/>
      <c r="F35" s="47"/>
      <c r="G35" s="47"/>
      <c r="H35" s="47"/>
      <c r="I35" s="78"/>
      <c r="J35" s="79"/>
      <c r="K35" s="56"/>
      <c r="L35" s="56"/>
      <c r="M35" s="56"/>
      <c r="N35" s="56"/>
      <c r="O35" s="56"/>
      <c r="P35" s="56"/>
      <c r="Q35" s="56"/>
      <c r="R35" s="56"/>
      <c r="S35" s="56"/>
      <c r="T35" s="56"/>
      <c r="U35" s="56"/>
      <c r="V35" s="56"/>
      <c r="W35" s="56"/>
      <c r="X35" s="56"/>
      <c r="Y35" s="56"/>
      <c r="Z35" s="56"/>
      <c r="AA35" s="56"/>
      <c r="AB35" s="56"/>
      <c r="AC35" s="56"/>
      <c r="AD35" s="56"/>
      <c r="AE35" s="56"/>
      <c r="AF35" s="56"/>
      <c r="AG35" s="56"/>
    </row>
    <row r="36" spans="1:33" s="34" customFormat="1" ht="18" customHeight="1">
      <c r="A36" s="47"/>
      <c r="B36" s="75"/>
      <c r="C36" s="76"/>
      <c r="D36" s="47"/>
      <c r="E36" s="77"/>
      <c r="F36" s="47"/>
      <c r="G36" s="47"/>
      <c r="H36" s="47"/>
      <c r="I36" s="78"/>
      <c r="J36" s="80"/>
      <c r="K36" s="56"/>
      <c r="L36" s="56"/>
      <c r="M36" s="56"/>
      <c r="N36" s="56"/>
      <c r="O36" s="56"/>
      <c r="P36" s="56"/>
      <c r="Q36" s="56"/>
      <c r="R36" s="56"/>
      <c r="S36" s="56"/>
      <c r="T36" s="56"/>
      <c r="U36" s="56"/>
      <c r="V36" s="56"/>
      <c r="W36" s="56"/>
      <c r="X36" s="56"/>
      <c r="Y36" s="56"/>
      <c r="Z36" s="56"/>
      <c r="AA36" s="56"/>
      <c r="AB36" s="56"/>
      <c r="AC36" s="56"/>
      <c r="AD36" s="56"/>
      <c r="AE36" s="56"/>
      <c r="AF36" s="56"/>
      <c r="AG36" s="56"/>
    </row>
    <row r="37" spans="1:33" s="34" customFormat="1" ht="18" customHeight="1">
      <c r="A37" s="47"/>
      <c r="B37" s="75"/>
      <c r="C37" s="76"/>
      <c r="D37" s="47"/>
      <c r="E37" s="77"/>
      <c r="F37" s="47"/>
      <c r="G37" s="47"/>
      <c r="H37" s="47"/>
      <c r="I37" s="78"/>
      <c r="J37" s="79"/>
      <c r="K37" s="56"/>
      <c r="L37" s="56"/>
      <c r="M37" s="56"/>
      <c r="N37" s="56"/>
      <c r="O37" s="56"/>
      <c r="P37" s="56"/>
      <c r="Q37" s="56"/>
      <c r="R37" s="56"/>
      <c r="S37" s="56"/>
      <c r="T37" s="56"/>
      <c r="U37" s="56"/>
      <c r="V37" s="56"/>
      <c r="W37" s="56"/>
      <c r="X37" s="56"/>
      <c r="Y37" s="56"/>
      <c r="Z37" s="56"/>
      <c r="AA37" s="56"/>
      <c r="AB37" s="56"/>
      <c r="AC37" s="56"/>
      <c r="AD37" s="56"/>
      <c r="AE37" s="56"/>
      <c r="AF37" s="56"/>
      <c r="AG37" s="56"/>
    </row>
    <row r="38" spans="1:33" s="34" customFormat="1" ht="18" customHeight="1">
      <c r="A38" s="47"/>
      <c r="B38" s="75"/>
      <c r="C38" s="76"/>
      <c r="D38" s="47"/>
      <c r="E38" s="77"/>
      <c r="F38" s="47"/>
      <c r="G38" s="47"/>
      <c r="H38" s="47"/>
      <c r="I38" s="78"/>
      <c r="J38" s="79"/>
      <c r="K38" s="56"/>
      <c r="L38" s="56"/>
      <c r="M38" s="56"/>
      <c r="N38" s="56"/>
      <c r="O38" s="56"/>
      <c r="P38" s="56"/>
      <c r="Q38" s="56"/>
      <c r="R38" s="56"/>
      <c r="S38" s="56"/>
      <c r="T38" s="56"/>
      <c r="U38" s="56"/>
      <c r="V38" s="56"/>
      <c r="W38" s="56"/>
      <c r="X38" s="56"/>
      <c r="Y38" s="56"/>
      <c r="Z38" s="56"/>
      <c r="AA38" s="56"/>
      <c r="AB38" s="56"/>
      <c r="AC38" s="56"/>
      <c r="AD38" s="56"/>
      <c r="AE38" s="56"/>
      <c r="AF38" s="56"/>
      <c r="AG38" s="56"/>
    </row>
    <row r="39" spans="1:33" s="34" customFormat="1" ht="18" customHeight="1">
      <c r="A39" s="46"/>
      <c r="B39" s="46"/>
      <c r="C39" s="487"/>
      <c r="D39" s="46"/>
      <c r="E39" s="526"/>
      <c r="F39" s="526"/>
      <c r="G39" s="526"/>
      <c r="H39" s="46"/>
      <c r="I39" s="460"/>
      <c r="J39" s="459"/>
      <c r="K39" s="56"/>
      <c r="L39" s="56"/>
      <c r="M39" s="56"/>
      <c r="N39" s="56"/>
      <c r="O39" s="56"/>
      <c r="P39" s="56"/>
      <c r="Q39" s="56"/>
      <c r="R39" s="56"/>
      <c r="S39" s="56"/>
      <c r="T39" s="56"/>
      <c r="U39" s="56"/>
      <c r="V39" s="56"/>
      <c r="W39" s="56"/>
      <c r="X39" s="56"/>
      <c r="Y39" s="56"/>
      <c r="Z39" s="56"/>
      <c r="AA39" s="56"/>
      <c r="AB39" s="56"/>
      <c r="AC39" s="56"/>
      <c r="AD39" s="56"/>
      <c r="AE39" s="56"/>
      <c r="AF39" s="56"/>
      <c r="AG39" s="56"/>
    </row>
    <row r="40" spans="1:33" ht="15" customHeight="1">
      <c r="A40" s="527" t="s">
        <v>68</v>
      </c>
      <c r="B40" s="527"/>
      <c r="C40" s="46"/>
      <c r="E40" s="528" t="s">
        <v>69</v>
      </c>
      <c r="F40" s="528"/>
      <c r="G40" s="528"/>
      <c r="I40" s="461"/>
      <c r="J40" s="457" t="s">
        <v>70</v>
      </c>
      <c r="K40" s="46"/>
      <c r="L40" s="46"/>
      <c r="M40" s="46"/>
      <c r="N40" s="46"/>
      <c r="O40" s="46"/>
      <c r="P40" s="46"/>
      <c r="Q40" s="46"/>
      <c r="R40" s="46"/>
      <c r="S40" s="46"/>
      <c r="T40" s="46"/>
      <c r="U40" s="46"/>
      <c r="V40" s="46"/>
      <c r="W40" s="46"/>
      <c r="X40" s="46"/>
      <c r="Y40" s="46"/>
      <c r="Z40" s="46"/>
      <c r="AA40" s="46"/>
      <c r="AB40" s="46"/>
      <c r="AC40" s="46"/>
      <c r="AD40" s="46"/>
      <c r="AE40" s="46"/>
      <c r="AF40" s="46"/>
      <c r="AG40" s="46"/>
    </row>
    <row r="41" spans="1:33" ht="15" customHeight="1">
      <c r="A41" s="529" t="s">
        <v>71</v>
      </c>
      <c r="B41" s="529"/>
      <c r="C41" s="46"/>
      <c r="E41" s="511" t="s">
        <v>72</v>
      </c>
      <c r="F41" s="511"/>
      <c r="G41" s="511"/>
      <c r="I41" s="489"/>
      <c r="J41" s="457" t="s">
        <v>73</v>
      </c>
      <c r="K41" s="46"/>
      <c r="L41" s="46"/>
      <c r="M41" s="46"/>
      <c r="N41" s="46"/>
      <c r="O41" s="46"/>
      <c r="P41" s="46"/>
      <c r="Q41" s="46"/>
      <c r="R41" s="46"/>
      <c r="S41" s="46"/>
      <c r="T41" s="46"/>
      <c r="U41" s="46"/>
      <c r="V41" s="46"/>
      <c r="W41" s="46"/>
      <c r="X41" s="46"/>
      <c r="Y41" s="46"/>
      <c r="Z41" s="46"/>
      <c r="AA41" s="46"/>
      <c r="AB41" s="46"/>
      <c r="AC41" s="46"/>
      <c r="AD41" s="46"/>
      <c r="AE41" s="46"/>
      <c r="AF41" s="46"/>
      <c r="AG41" s="46"/>
    </row>
    <row r="42" spans="1:33" ht="15" customHeight="1">
      <c r="A42" s="511" t="s">
        <v>74</v>
      </c>
      <c r="B42" s="511"/>
      <c r="C42" s="46"/>
      <c r="E42" s="512" t="s">
        <v>75</v>
      </c>
      <c r="F42" s="512"/>
      <c r="G42" s="512"/>
      <c r="H42" s="45"/>
      <c r="I42" s="489"/>
      <c r="J42" s="457" t="s">
        <v>76</v>
      </c>
    </row>
    <row r="43" spans="1:33" ht="15" customHeight="1">
      <c r="A43" s="487"/>
      <c r="B43" s="487"/>
      <c r="C43" s="46"/>
      <c r="E43" s="488"/>
      <c r="F43" s="488"/>
      <c r="G43" s="488"/>
      <c r="H43" s="45"/>
      <c r="J43" s="487"/>
    </row>
    <row r="44" spans="1:33" ht="15" customHeight="1">
      <c r="A44" s="487"/>
      <c r="B44" s="487"/>
      <c r="C44" s="46"/>
      <c r="E44" s="488"/>
      <c r="F44" s="488"/>
      <c r="G44" s="488"/>
      <c r="H44" s="45"/>
      <c r="J44" s="487"/>
    </row>
    <row r="45" spans="1:33" ht="15" customHeight="1">
      <c r="A45" s="487"/>
      <c r="B45" s="487"/>
      <c r="C45" s="46"/>
      <c r="E45" s="488"/>
      <c r="F45" s="488"/>
      <c r="G45" s="488"/>
      <c r="H45" s="45"/>
      <c r="J45" s="487"/>
    </row>
    <row r="46" spans="1:33" ht="15" customHeight="1">
      <c r="A46" s="487"/>
      <c r="B46" s="487"/>
      <c r="C46" s="46"/>
      <c r="E46" s="488"/>
      <c r="F46" s="488"/>
      <c r="G46" s="488"/>
      <c r="H46" s="45"/>
      <c r="J46" s="487"/>
    </row>
    <row r="47" spans="1:33" ht="42.75" customHeight="1">
      <c r="C47" s="487"/>
    </row>
    <row r="48" spans="1:33" ht="42.75" customHeight="1">
      <c r="C48" s="487"/>
    </row>
  </sheetData>
  <mergeCells count="26">
    <mergeCell ref="F14:G14"/>
    <mergeCell ref="H14:H15"/>
    <mergeCell ref="I14:I15"/>
    <mergeCell ref="J14:J15"/>
    <mergeCell ref="A8:H8"/>
    <mergeCell ref="A3:J3"/>
    <mergeCell ref="A4:J4"/>
    <mergeCell ref="A6:H6"/>
    <mergeCell ref="A7:H7"/>
    <mergeCell ref="A9:H9"/>
    <mergeCell ref="A42:B42"/>
    <mergeCell ref="E42:G42"/>
    <mergeCell ref="H11:J11"/>
    <mergeCell ref="I12:J12"/>
    <mergeCell ref="I13:J13"/>
    <mergeCell ref="A14:A15"/>
    <mergeCell ref="B14:B15"/>
    <mergeCell ref="C14:C15"/>
    <mergeCell ref="D14:D15"/>
    <mergeCell ref="E14:E15"/>
    <mergeCell ref="F16:G16"/>
    <mergeCell ref="E39:G39"/>
    <mergeCell ref="A40:B40"/>
    <mergeCell ref="E40:G40"/>
    <mergeCell ref="A41:B41"/>
    <mergeCell ref="E41:G41"/>
  </mergeCells>
  <printOptions horizontalCentered="1"/>
  <pageMargins left="0.59055118110236227" right="0.39370078740157483" top="0.78740157480314965" bottom="0.59055118110236227" header="0.31496062992125984" footer="0.31496062992125984"/>
  <pageSetup scale="34" orientation="landscape" r:id="rId1"/>
  <rowBreaks count="1" manualBreakCount="1">
    <brk id="28"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pageSetUpPr fitToPage="1"/>
  </sheetPr>
  <dimension ref="A1:U32"/>
  <sheetViews>
    <sheetView topLeftCell="A21" zoomScale="70" zoomScaleNormal="70" zoomScaleSheetLayoutView="50" workbookViewId="0">
      <selection activeCell="F23" sqref="F23"/>
    </sheetView>
  </sheetViews>
  <sheetFormatPr baseColWidth="10" defaultColWidth="15.42578125" defaultRowHeight="15" customHeight="1"/>
  <cols>
    <col min="1" max="1" width="31.7109375" customWidth="1"/>
    <col min="2" max="2" width="20.7109375" customWidth="1"/>
    <col min="3" max="3" width="12.7109375" style="2" customWidth="1"/>
    <col min="4" max="7" width="12.7109375" customWidth="1"/>
    <col min="8" max="8" width="20.7109375" customWidth="1"/>
    <col min="9" max="9" width="21.85546875" bestFit="1" customWidth="1"/>
    <col min="10" max="10" width="120.7109375" style="1" customWidth="1"/>
    <col min="11" max="11" width="14.140625" customWidth="1"/>
    <col min="12" max="13" width="11.42578125" customWidth="1"/>
    <col min="14" max="19" width="11.42578125" hidden="1" customWidth="1"/>
    <col min="20" max="20" width="15.5703125" hidden="1" customWidth="1"/>
    <col min="21" max="249" width="11.42578125" customWidth="1"/>
    <col min="250" max="250" width="18.7109375" customWidth="1"/>
  </cols>
  <sheetData>
    <row r="1" spans="1:20" ht="15" hidden="1" customHeight="1">
      <c r="A1" s="127">
        <f>'SEGUIM-EP'!A1-300000</f>
        <v>3510000</v>
      </c>
      <c r="B1" s="128">
        <f>3478310*1.03</f>
        <v>3582659.3000000003</v>
      </c>
      <c r="C1" s="487"/>
    </row>
    <row r="2" spans="1:20" s="34" customFormat="1" ht="24.95" customHeight="1">
      <c r="A2" s="466"/>
      <c r="B2" s="467"/>
      <c r="C2" s="35"/>
      <c r="J2" s="3"/>
    </row>
    <row r="3" spans="1:20" s="34" customFormat="1" ht="24.95" customHeight="1">
      <c r="A3" s="530" t="s">
        <v>4</v>
      </c>
      <c r="B3" s="530"/>
      <c r="C3" s="530"/>
      <c r="D3" s="530"/>
      <c r="E3" s="530"/>
      <c r="F3" s="530"/>
      <c r="G3" s="530"/>
      <c r="H3" s="530"/>
      <c r="I3" s="530"/>
      <c r="J3" s="530"/>
    </row>
    <row r="4" spans="1:20" ht="32.25" customHeight="1">
      <c r="A4" s="531" t="s">
        <v>5</v>
      </c>
      <c r="B4" s="531"/>
      <c r="C4" s="531"/>
      <c r="D4" s="531"/>
      <c r="E4" s="531"/>
      <c r="F4" s="531"/>
      <c r="G4" s="531"/>
      <c r="H4" s="531"/>
      <c r="I4" s="531"/>
      <c r="J4" s="531"/>
    </row>
    <row r="5" spans="1:20" ht="15.75" customHeight="1" thickBot="1">
      <c r="A5" s="4"/>
      <c r="B5" s="5"/>
      <c r="C5" s="5"/>
      <c r="D5" s="5"/>
      <c r="E5" s="5"/>
      <c r="F5" s="5"/>
      <c r="G5" s="5"/>
      <c r="H5" s="5"/>
      <c r="I5" s="6"/>
      <c r="J5" s="7"/>
    </row>
    <row r="6" spans="1:20" ht="15.75" customHeight="1" thickBot="1">
      <c r="A6" s="532" t="s">
        <v>6</v>
      </c>
      <c r="B6" s="533"/>
      <c r="C6" s="533"/>
      <c r="D6" s="533"/>
      <c r="E6" s="533"/>
      <c r="F6" s="533"/>
      <c r="G6" s="533"/>
      <c r="H6" s="533"/>
      <c r="I6" s="131" t="s">
        <v>7</v>
      </c>
      <c r="J6" s="132"/>
    </row>
    <row r="7" spans="1:20" ht="15" customHeight="1">
      <c r="A7" s="534" t="s">
        <v>8</v>
      </c>
      <c r="B7" s="535"/>
      <c r="C7" s="535"/>
      <c r="D7" s="535"/>
      <c r="E7" s="535"/>
      <c r="F7" s="535"/>
      <c r="G7" s="535"/>
      <c r="H7" s="536"/>
      <c r="I7" s="133" t="s">
        <v>77</v>
      </c>
      <c r="J7" s="134"/>
    </row>
    <row r="8" spans="1:20" ht="15" customHeight="1">
      <c r="A8" s="548" t="s">
        <v>10</v>
      </c>
      <c r="B8" s="549"/>
      <c r="C8" s="549"/>
      <c r="D8" s="549"/>
      <c r="E8" s="549"/>
      <c r="F8" s="549"/>
      <c r="G8" s="549"/>
      <c r="H8" s="550"/>
      <c r="I8" s="133"/>
      <c r="J8" s="134"/>
    </row>
    <row r="9" spans="1:20" ht="15" customHeight="1">
      <c r="A9" s="537" t="s">
        <v>11</v>
      </c>
      <c r="B9" s="538"/>
      <c r="C9" s="538"/>
      <c r="D9" s="538"/>
      <c r="E9" s="538"/>
      <c r="F9" s="538"/>
      <c r="G9" s="538"/>
      <c r="H9" s="539"/>
      <c r="I9" s="133"/>
      <c r="J9" s="134"/>
    </row>
    <row r="10" spans="1:20" ht="15" customHeight="1">
      <c r="A10" s="135" t="s">
        <v>12</v>
      </c>
      <c r="B10" s="136">
        <f>+I23</f>
        <v>263133000</v>
      </c>
      <c r="C10" s="137"/>
      <c r="D10" s="138"/>
      <c r="E10" s="138"/>
      <c r="F10" s="138"/>
      <c r="G10" s="138"/>
      <c r="H10" s="139"/>
      <c r="I10" s="140"/>
      <c r="J10" s="141"/>
    </row>
    <row r="11" spans="1:20" ht="22.5" customHeight="1">
      <c r="A11" s="142" t="s">
        <v>13</v>
      </c>
      <c r="B11" s="143"/>
      <c r="C11" s="144"/>
      <c r="D11" s="138"/>
      <c r="E11" s="138"/>
      <c r="F11" s="137"/>
      <c r="G11" s="138"/>
      <c r="H11" s="513" t="s">
        <v>14</v>
      </c>
      <c r="I11" s="514"/>
      <c r="J11" s="515"/>
    </row>
    <row r="12" spans="1:20" ht="33.75" customHeight="1">
      <c r="A12" s="142" t="s">
        <v>15</v>
      </c>
      <c r="B12" s="143"/>
      <c r="C12" s="144"/>
      <c r="D12" s="138"/>
      <c r="E12" s="138"/>
      <c r="F12" s="138"/>
      <c r="G12" s="138"/>
      <c r="H12" s="145" t="s">
        <v>16</v>
      </c>
      <c r="I12" s="516" t="s">
        <v>17</v>
      </c>
      <c r="J12" s="517"/>
    </row>
    <row r="13" spans="1:20" ht="22.5" customHeight="1" thickBot="1">
      <c r="A13" s="146" t="s">
        <v>18</v>
      </c>
      <c r="B13" s="147"/>
      <c r="C13" s="148"/>
      <c r="D13" s="149"/>
      <c r="E13" s="149"/>
      <c r="F13" s="149"/>
      <c r="G13" s="149"/>
      <c r="H13" s="150" t="s">
        <v>19</v>
      </c>
      <c r="I13" s="555" t="s">
        <v>20</v>
      </c>
      <c r="J13" s="556"/>
    </row>
    <row r="14" spans="1:20" s="190" customFormat="1" ht="33" customHeight="1">
      <c r="A14" s="520" t="s">
        <v>21</v>
      </c>
      <c r="B14" s="522" t="s">
        <v>22</v>
      </c>
      <c r="C14" s="522" t="s">
        <v>23</v>
      </c>
      <c r="D14" s="522" t="s">
        <v>24</v>
      </c>
      <c r="E14" s="522" t="s">
        <v>25</v>
      </c>
      <c r="F14" s="540" t="s">
        <v>26</v>
      </c>
      <c r="G14" s="541"/>
      <c r="H14" s="557" t="s">
        <v>27</v>
      </c>
      <c r="I14" s="559" t="s">
        <v>28</v>
      </c>
      <c r="J14" s="561" t="s">
        <v>29</v>
      </c>
      <c r="K14" s="436" t="s">
        <v>78</v>
      </c>
      <c r="L14" s="437" t="s">
        <v>79</v>
      </c>
      <c r="N14" s="522" t="s">
        <v>23</v>
      </c>
      <c r="O14" s="522" t="s">
        <v>24</v>
      </c>
      <c r="P14" s="522" t="s">
        <v>25</v>
      </c>
      <c r="Q14" s="540" t="s">
        <v>26</v>
      </c>
      <c r="R14" s="541"/>
      <c r="S14" s="557" t="s">
        <v>27</v>
      </c>
      <c r="T14" s="544" t="s">
        <v>28</v>
      </c>
    </row>
    <row r="15" spans="1:20" s="190" customFormat="1" ht="33" customHeight="1" thickBot="1">
      <c r="A15" s="521"/>
      <c r="B15" s="523"/>
      <c r="C15" s="523"/>
      <c r="D15" s="523"/>
      <c r="E15" s="523"/>
      <c r="F15" s="155" t="s">
        <v>30</v>
      </c>
      <c r="G15" s="155" t="s">
        <v>31</v>
      </c>
      <c r="H15" s="558"/>
      <c r="I15" s="560"/>
      <c r="J15" s="562"/>
      <c r="K15" s="436" t="s">
        <v>80</v>
      </c>
      <c r="L15" s="437" t="s">
        <v>80</v>
      </c>
      <c r="N15" s="523"/>
      <c r="O15" s="523"/>
      <c r="P15" s="523"/>
      <c r="Q15" s="155" t="s">
        <v>30</v>
      </c>
      <c r="R15" s="155" t="s">
        <v>31</v>
      </c>
      <c r="S15" s="558"/>
      <c r="T15" s="545"/>
    </row>
    <row r="16" spans="1:20" ht="15" customHeight="1">
      <c r="A16" s="156">
        <v>1</v>
      </c>
      <c r="B16" s="157">
        <v>2</v>
      </c>
      <c r="C16" s="157">
        <v>3</v>
      </c>
      <c r="D16" s="158">
        <v>4</v>
      </c>
      <c r="E16" s="158">
        <v>5</v>
      </c>
      <c r="F16" s="551">
        <v>6</v>
      </c>
      <c r="G16" s="552"/>
      <c r="H16" s="159">
        <v>7</v>
      </c>
      <c r="I16" s="160">
        <v>8</v>
      </c>
      <c r="J16" s="161">
        <v>9</v>
      </c>
      <c r="K16" s="490">
        <v>7</v>
      </c>
      <c r="L16" s="490">
        <v>15</v>
      </c>
      <c r="N16" s="31">
        <v>3</v>
      </c>
      <c r="O16" s="32">
        <v>4</v>
      </c>
      <c r="P16" s="32">
        <v>5</v>
      </c>
      <c r="Q16" s="553">
        <v>6</v>
      </c>
      <c r="R16" s="554"/>
      <c r="S16" s="33">
        <v>7</v>
      </c>
      <c r="T16" s="55">
        <v>8</v>
      </c>
    </row>
    <row r="17" spans="1:21" ht="224.25" customHeight="1">
      <c r="A17" s="483" t="s">
        <v>81</v>
      </c>
      <c r="B17" s="181" t="s">
        <v>33</v>
      </c>
      <c r="C17" s="162">
        <v>2</v>
      </c>
      <c r="D17" s="163">
        <v>10</v>
      </c>
      <c r="E17" s="163">
        <v>22</v>
      </c>
      <c r="F17" s="179">
        <v>44221</v>
      </c>
      <c r="G17" s="164">
        <v>44547</v>
      </c>
      <c r="H17" s="221">
        <f t="shared" ref="H17:H22" si="0">$A$1</f>
        <v>3510000</v>
      </c>
      <c r="I17" s="221">
        <f t="shared" ref="I17:I21" si="1">(D17*H17+(H17/30*E17))*C17</f>
        <v>75348000</v>
      </c>
      <c r="J17" s="240" t="s">
        <v>82</v>
      </c>
      <c r="K17" s="445">
        <f>H17/30*K16</f>
        <v>819000</v>
      </c>
      <c r="L17" s="235"/>
    </row>
    <row r="18" spans="1:21" ht="239.25" customHeight="1">
      <c r="A18" s="483" t="s">
        <v>83</v>
      </c>
      <c r="B18" s="181" t="s">
        <v>33</v>
      </c>
      <c r="C18" s="162">
        <v>1</v>
      </c>
      <c r="D18" s="163">
        <v>10</v>
      </c>
      <c r="E18" s="163">
        <v>22</v>
      </c>
      <c r="F18" s="179">
        <v>44221</v>
      </c>
      <c r="G18" s="164">
        <v>44547</v>
      </c>
      <c r="H18" s="221">
        <f t="shared" si="0"/>
        <v>3510000</v>
      </c>
      <c r="I18" s="221">
        <f t="shared" si="1"/>
        <v>37674000</v>
      </c>
      <c r="J18" s="476" t="s">
        <v>84</v>
      </c>
    </row>
    <row r="19" spans="1:21" ht="174" customHeight="1">
      <c r="A19" s="483" t="s">
        <v>85</v>
      </c>
      <c r="B19" s="181" t="s">
        <v>33</v>
      </c>
      <c r="C19" s="162">
        <v>1</v>
      </c>
      <c r="D19" s="163">
        <v>10</v>
      </c>
      <c r="E19" s="163">
        <v>22</v>
      </c>
      <c r="F19" s="179">
        <v>44221</v>
      </c>
      <c r="G19" s="164">
        <v>44547</v>
      </c>
      <c r="H19" s="221">
        <f t="shared" si="0"/>
        <v>3510000</v>
      </c>
      <c r="I19" s="221">
        <f t="shared" si="1"/>
        <v>37674000</v>
      </c>
      <c r="J19" s="240" t="s">
        <v>86</v>
      </c>
    </row>
    <row r="20" spans="1:21" s="56" customFormat="1" ht="152.25" customHeight="1">
      <c r="A20" s="483" t="s">
        <v>87</v>
      </c>
      <c r="B20" s="181" t="s">
        <v>33</v>
      </c>
      <c r="C20" s="162">
        <v>1</v>
      </c>
      <c r="D20" s="163">
        <v>10</v>
      </c>
      <c r="E20" s="163">
        <v>22</v>
      </c>
      <c r="F20" s="179">
        <v>44221</v>
      </c>
      <c r="G20" s="164">
        <v>44547</v>
      </c>
      <c r="H20" s="221">
        <f t="shared" si="0"/>
        <v>3510000</v>
      </c>
      <c r="I20" s="221">
        <f t="shared" si="1"/>
        <v>37674000</v>
      </c>
      <c r="J20" s="476" t="s">
        <v>88</v>
      </c>
      <c r="K20" s="28"/>
      <c r="L20" s="28"/>
      <c r="M20" s="28"/>
      <c r="N20" s="52"/>
      <c r="O20" s="53"/>
      <c r="P20" s="53"/>
      <c r="Q20" s="38"/>
      <c r="R20" s="38"/>
      <c r="S20" s="40"/>
      <c r="T20" s="57"/>
    </row>
    <row r="21" spans="1:21" s="56" customFormat="1" ht="129" customHeight="1">
      <c r="A21" s="483" t="s">
        <v>89</v>
      </c>
      <c r="B21" s="181" t="s">
        <v>33</v>
      </c>
      <c r="C21" s="162">
        <v>1</v>
      </c>
      <c r="D21" s="163">
        <v>10</v>
      </c>
      <c r="E21" s="163">
        <v>22</v>
      </c>
      <c r="F21" s="179">
        <v>44221</v>
      </c>
      <c r="G21" s="164">
        <v>44547</v>
      </c>
      <c r="H21" s="221">
        <f t="shared" si="0"/>
        <v>3510000</v>
      </c>
      <c r="I21" s="221">
        <f t="shared" si="1"/>
        <v>37674000</v>
      </c>
      <c r="J21" s="464" t="s">
        <v>90</v>
      </c>
      <c r="K21" s="28"/>
      <c r="L21" s="28"/>
      <c r="M21" s="28"/>
      <c r="N21" s="226"/>
      <c r="O21" s="227"/>
      <c r="P21" s="227"/>
      <c r="Q21" s="228"/>
      <c r="R21" s="228"/>
      <c r="S21" s="229"/>
      <c r="T21" s="230"/>
    </row>
    <row r="22" spans="1:21" ht="132" customHeight="1">
      <c r="A22" s="483" t="s">
        <v>101</v>
      </c>
      <c r="B22" s="162" t="s">
        <v>102</v>
      </c>
      <c r="C22" s="162">
        <v>1</v>
      </c>
      <c r="D22" s="163">
        <v>10</v>
      </c>
      <c r="E22" s="163">
        <v>17</v>
      </c>
      <c r="F22" s="179">
        <v>44228</v>
      </c>
      <c r="G22" s="164">
        <v>44547</v>
      </c>
      <c r="H22" s="180">
        <f t="shared" si="0"/>
        <v>3510000</v>
      </c>
      <c r="I22" s="165">
        <f>(D22*H22+(H22/30*E22))*C22</f>
        <v>37089000</v>
      </c>
      <c r="J22" s="167" t="s">
        <v>103</v>
      </c>
      <c r="K22" s="34"/>
      <c r="L22" s="34"/>
      <c r="M22" s="34"/>
      <c r="O22" s="36"/>
      <c r="P22" s="37"/>
      <c r="Q22" s="37"/>
      <c r="R22" s="39"/>
      <c r="S22" s="39"/>
      <c r="T22" s="41"/>
      <c r="U22" s="41"/>
    </row>
    <row r="23" spans="1:21" s="207" customFormat="1" ht="21.75" thickBot="1">
      <c r="A23" s="202"/>
      <c r="B23" s="203" t="s">
        <v>3</v>
      </c>
      <c r="C23" s="203">
        <f>SUM(C17:C22)</f>
        <v>7</v>
      </c>
      <c r="D23" s="204"/>
      <c r="E23" s="208"/>
      <c r="F23" s="204"/>
      <c r="G23" s="204"/>
      <c r="H23" s="204"/>
      <c r="I23" s="225">
        <f>SUM(I17:I22)</f>
        <v>263133000</v>
      </c>
      <c r="J23" s="206"/>
      <c r="N23" s="203">
        <f>SUM(N20:N20)</f>
        <v>0</v>
      </c>
      <c r="O23" s="204"/>
      <c r="P23" s="208"/>
      <c r="Q23" s="204"/>
      <c r="R23" s="204"/>
      <c r="S23" s="204"/>
      <c r="T23" s="218">
        <f>SUM(T20:T20)</f>
        <v>0</v>
      </c>
    </row>
    <row r="24" spans="1:21" ht="15" customHeight="1">
      <c r="C24" s="487"/>
      <c r="I24" s="45"/>
    </row>
    <row r="25" spans="1:21" ht="15" customHeight="1">
      <c r="C25" s="487"/>
      <c r="I25" s="45"/>
    </row>
    <row r="26" spans="1:21" ht="15" customHeight="1">
      <c r="C26" s="487"/>
      <c r="I26" s="45"/>
    </row>
    <row r="27" spans="1:21" ht="15" customHeight="1">
      <c r="C27" s="487"/>
      <c r="I27" s="10"/>
    </row>
    <row r="29" spans="1:21" ht="15" customHeight="1">
      <c r="C29" s="487"/>
      <c r="E29" s="526"/>
      <c r="F29" s="526"/>
      <c r="G29" s="526"/>
      <c r="I29" s="465"/>
      <c r="J29" s="459"/>
    </row>
    <row r="30" spans="1:21" ht="15" customHeight="1">
      <c r="A30" s="527" t="s">
        <v>68</v>
      </c>
      <c r="B30" s="527"/>
      <c r="C30" s="46"/>
      <c r="E30" s="528" t="s">
        <v>69</v>
      </c>
      <c r="F30" s="528"/>
      <c r="G30" s="528"/>
      <c r="I30" s="47"/>
      <c r="J30" s="457" t="s">
        <v>70</v>
      </c>
    </row>
    <row r="31" spans="1:21" ht="15" customHeight="1">
      <c r="A31" s="529" t="s">
        <v>71</v>
      </c>
      <c r="B31" s="529"/>
      <c r="C31" s="46"/>
      <c r="E31" s="511" t="s">
        <v>72</v>
      </c>
      <c r="F31" s="511"/>
      <c r="G31" s="511"/>
      <c r="J31" s="457" t="s">
        <v>73</v>
      </c>
    </row>
    <row r="32" spans="1:21" ht="16.5" customHeight="1">
      <c r="A32" s="511" t="s">
        <v>74</v>
      </c>
      <c r="B32" s="511"/>
      <c r="C32" s="46"/>
      <c r="E32" s="512" t="s">
        <v>75</v>
      </c>
      <c r="F32" s="512"/>
      <c r="G32" s="512"/>
      <c r="H32" s="45"/>
      <c r="J32" s="457" t="s">
        <v>76</v>
      </c>
    </row>
  </sheetData>
  <mergeCells count="33">
    <mergeCell ref="E29:G29"/>
    <mergeCell ref="H14:H15"/>
    <mergeCell ref="I14:I15"/>
    <mergeCell ref="J14:J15"/>
    <mergeCell ref="A3:J3"/>
    <mergeCell ref="A4:J4"/>
    <mergeCell ref="A6:H6"/>
    <mergeCell ref="A7:H7"/>
    <mergeCell ref="B14:B15"/>
    <mergeCell ref="C14:C15"/>
    <mergeCell ref="D14:D15"/>
    <mergeCell ref="E14:E15"/>
    <mergeCell ref="F14:G14"/>
    <mergeCell ref="A8:H8"/>
    <mergeCell ref="A9:H9"/>
    <mergeCell ref="H11:J11"/>
    <mergeCell ref="I12:J12"/>
    <mergeCell ref="I13:J13"/>
    <mergeCell ref="A14:A15"/>
    <mergeCell ref="Q14:R14"/>
    <mergeCell ref="S14:S15"/>
    <mergeCell ref="T14:T15"/>
    <mergeCell ref="F16:G16"/>
    <mergeCell ref="Q16:R16"/>
    <mergeCell ref="N14:N15"/>
    <mergeCell ref="O14:O15"/>
    <mergeCell ref="P14:P15"/>
    <mergeCell ref="A30:B30"/>
    <mergeCell ref="E30:G30"/>
    <mergeCell ref="A31:B31"/>
    <mergeCell ref="E31:G31"/>
    <mergeCell ref="A32:B32"/>
    <mergeCell ref="E32:G32"/>
  </mergeCells>
  <pageMargins left="0.59055118110236227" right="0.19685039370078741" top="0.59055118110236227" bottom="0.39370078740157483" header="0.31496062992125984" footer="0.31496062992125984"/>
  <pageSetup scale="36" orientation="landscape" r:id="rId1"/>
  <colBreaks count="1" manualBreakCount="1">
    <brk id="8" max="29"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U29"/>
  <sheetViews>
    <sheetView topLeftCell="A2" zoomScale="70" zoomScaleNormal="70" workbookViewId="0">
      <selection activeCell="A2" sqref="A2"/>
    </sheetView>
  </sheetViews>
  <sheetFormatPr baseColWidth="10" defaultColWidth="9.28515625" defaultRowHeight="15" customHeight="1"/>
  <cols>
    <col min="1" max="1" width="31.7109375" customWidth="1"/>
    <col min="2" max="2" width="20.7109375" customWidth="1"/>
    <col min="3" max="3" width="12.7109375" style="2" customWidth="1"/>
    <col min="4" max="8" width="12.7109375" customWidth="1"/>
    <col min="9" max="9" width="20.7109375" customWidth="1"/>
    <col min="10" max="10" width="120.7109375" style="1" customWidth="1"/>
    <col min="11" max="11" width="13.42578125" customWidth="1"/>
    <col min="12" max="13" width="11.42578125" customWidth="1"/>
    <col min="14" max="18" width="11.42578125" hidden="1" customWidth="1"/>
    <col min="19" max="19" width="12.5703125" hidden="1" customWidth="1"/>
    <col min="20" max="20" width="13.42578125" hidden="1" customWidth="1"/>
    <col min="21" max="21" width="11.42578125" hidden="1" customWidth="1"/>
    <col min="22" max="252" width="11.42578125" customWidth="1"/>
    <col min="253" max="253" width="18.7109375" customWidth="1"/>
    <col min="254" max="254" width="15.42578125" customWidth="1"/>
  </cols>
  <sheetData>
    <row r="1" spans="1:21" ht="24.95" hidden="1" customHeight="1">
      <c r="A1" s="127">
        <v>3810000</v>
      </c>
      <c r="B1" s="128">
        <f>3759500*1.03</f>
        <v>3872285</v>
      </c>
      <c r="C1" s="487"/>
    </row>
    <row r="2" spans="1:21" ht="24.95" customHeight="1">
      <c r="A2" s="466"/>
      <c r="B2" s="128"/>
      <c r="C2" s="487"/>
    </row>
    <row r="3" spans="1:21" ht="24.95" customHeight="1">
      <c r="A3" s="530" t="s">
        <v>4</v>
      </c>
      <c r="B3" s="530"/>
      <c r="C3" s="530"/>
      <c r="D3" s="530"/>
      <c r="E3" s="530"/>
      <c r="F3" s="530"/>
      <c r="G3" s="530"/>
      <c r="H3" s="530"/>
      <c r="I3" s="530"/>
      <c r="J3" s="530"/>
    </row>
    <row r="4" spans="1:21" ht="32.25" customHeight="1">
      <c r="A4" s="531" t="s">
        <v>5</v>
      </c>
      <c r="B4" s="531"/>
      <c r="C4" s="531"/>
      <c r="D4" s="531"/>
      <c r="E4" s="531"/>
      <c r="F4" s="531"/>
      <c r="G4" s="531"/>
      <c r="H4" s="531"/>
      <c r="I4" s="531"/>
      <c r="J4" s="531"/>
    </row>
    <row r="5" spans="1:21" ht="15.75" customHeight="1" thickBot="1">
      <c r="A5" s="4"/>
      <c r="B5" s="5"/>
      <c r="C5" s="5"/>
      <c r="D5" s="5"/>
      <c r="E5" s="5"/>
      <c r="F5" s="5"/>
      <c r="G5" s="5"/>
      <c r="H5" s="5"/>
      <c r="I5" s="6"/>
      <c r="J5" s="7"/>
      <c r="K5" s="487"/>
    </row>
    <row r="6" spans="1:21" ht="15.75" customHeight="1" thickBot="1">
      <c r="A6" s="567" t="s">
        <v>6</v>
      </c>
      <c r="B6" s="568"/>
      <c r="C6" s="568"/>
      <c r="D6" s="568"/>
      <c r="E6" s="568"/>
      <c r="F6" s="568"/>
      <c r="G6" s="568"/>
      <c r="H6" s="568"/>
      <c r="I6" s="8" t="s">
        <v>7</v>
      </c>
      <c r="J6" s="9"/>
      <c r="K6" s="10"/>
    </row>
    <row r="7" spans="1:21" ht="15" customHeight="1">
      <c r="A7" s="548" t="s">
        <v>8</v>
      </c>
      <c r="B7" s="549"/>
      <c r="C7" s="549"/>
      <c r="D7" s="549"/>
      <c r="E7" s="549"/>
      <c r="F7" s="549"/>
      <c r="G7" s="549"/>
      <c r="H7" s="550"/>
      <c r="I7" s="11" t="s">
        <v>9</v>
      </c>
      <c r="J7" s="12"/>
      <c r="K7" s="10"/>
    </row>
    <row r="8" spans="1:21" ht="15" customHeight="1">
      <c r="A8" s="548" t="s">
        <v>10</v>
      </c>
      <c r="B8" s="549"/>
      <c r="C8" s="549"/>
      <c r="D8" s="549"/>
      <c r="E8" s="549"/>
      <c r="F8" s="549"/>
      <c r="G8" s="549"/>
      <c r="H8" s="550"/>
      <c r="I8" s="11"/>
      <c r="J8" s="12"/>
    </row>
    <row r="9" spans="1:21" ht="15" customHeight="1">
      <c r="A9" s="537" t="s">
        <v>11</v>
      </c>
      <c r="B9" s="538"/>
      <c r="C9" s="538"/>
      <c r="D9" s="538"/>
      <c r="E9" s="538"/>
      <c r="F9" s="538"/>
      <c r="G9" s="538"/>
      <c r="H9" s="539"/>
      <c r="I9" s="11"/>
      <c r="J9" s="12"/>
    </row>
    <row r="10" spans="1:21" ht="15" customHeight="1">
      <c r="A10" s="13" t="s">
        <v>12</v>
      </c>
      <c r="B10" s="14">
        <f>+I19</f>
        <v>120582000</v>
      </c>
      <c r="C10" s="15"/>
      <c r="D10" s="5"/>
      <c r="E10" s="5"/>
      <c r="F10" s="5"/>
      <c r="G10" s="5"/>
      <c r="H10" s="16"/>
      <c r="I10" s="17"/>
      <c r="J10" s="18"/>
    </row>
    <row r="11" spans="1:21" ht="22.5" customHeight="1">
      <c r="A11" s="19" t="s">
        <v>13</v>
      </c>
      <c r="B11" s="20"/>
      <c r="C11" s="21"/>
      <c r="D11" s="5"/>
      <c r="E11" s="5"/>
      <c r="F11" s="15"/>
      <c r="G11" s="5"/>
      <c r="H11" s="569" t="s">
        <v>14</v>
      </c>
      <c r="I11" s="570"/>
      <c r="J11" s="571"/>
    </row>
    <row r="12" spans="1:21" ht="33.75" customHeight="1">
      <c r="A12" s="19" t="s">
        <v>15</v>
      </c>
      <c r="B12" s="20"/>
      <c r="C12" s="21"/>
      <c r="D12" s="5"/>
      <c r="E12" s="5"/>
      <c r="F12" s="5"/>
      <c r="G12" s="5"/>
      <c r="H12" s="22" t="s">
        <v>16</v>
      </c>
      <c r="I12" s="572" t="s">
        <v>17</v>
      </c>
      <c r="J12" s="573"/>
      <c r="N12" s="574" t="s">
        <v>91</v>
      </c>
      <c r="O12" s="574"/>
      <c r="P12" s="574"/>
      <c r="Q12" s="574"/>
      <c r="R12" s="574"/>
      <c r="S12" s="574"/>
      <c r="T12" s="574"/>
    </row>
    <row r="13" spans="1:21" ht="22.5" customHeight="1" thickBot="1">
      <c r="A13" s="23" t="s">
        <v>18</v>
      </c>
      <c r="B13" s="24"/>
      <c r="C13" s="25"/>
      <c r="D13" s="26"/>
      <c r="E13" s="26"/>
      <c r="F13" s="26"/>
      <c r="G13" s="26"/>
      <c r="H13" s="27" t="s">
        <v>19</v>
      </c>
      <c r="I13" s="575" t="s">
        <v>20</v>
      </c>
      <c r="J13" s="576"/>
    </row>
    <row r="14" spans="1:21" s="190" customFormat="1" ht="33" customHeight="1">
      <c r="A14" s="520" t="s">
        <v>21</v>
      </c>
      <c r="B14" s="522" t="s">
        <v>22</v>
      </c>
      <c r="C14" s="522" t="s">
        <v>23</v>
      </c>
      <c r="D14" s="522" t="s">
        <v>24</v>
      </c>
      <c r="E14" s="522" t="s">
        <v>25</v>
      </c>
      <c r="F14" s="540" t="s">
        <v>26</v>
      </c>
      <c r="G14" s="541"/>
      <c r="H14" s="557" t="s">
        <v>27</v>
      </c>
      <c r="I14" s="559" t="s">
        <v>28</v>
      </c>
      <c r="J14" s="561" t="s">
        <v>29</v>
      </c>
      <c r="K14" s="436" t="s">
        <v>78</v>
      </c>
      <c r="L14" s="437" t="s">
        <v>79</v>
      </c>
      <c r="N14" s="522" t="s">
        <v>23</v>
      </c>
      <c r="O14" s="522" t="s">
        <v>24</v>
      </c>
      <c r="P14" s="522" t="s">
        <v>25</v>
      </c>
      <c r="Q14" s="540" t="s">
        <v>26</v>
      </c>
      <c r="R14" s="541"/>
      <c r="S14" s="542" t="s">
        <v>27</v>
      </c>
      <c r="T14" s="559" t="s">
        <v>28</v>
      </c>
    </row>
    <row r="15" spans="1:21" s="190" customFormat="1" ht="33" customHeight="1" thickBot="1">
      <c r="A15" s="521"/>
      <c r="B15" s="523"/>
      <c r="C15" s="523"/>
      <c r="D15" s="523"/>
      <c r="E15" s="523"/>
      <c r="F15" s="155" t="s">
        <v>30</v>
      </c>
      <c r="G15" s="155" t="s">
        <v>31</v>
      </c>
      <c r="H15" s="558"/>
      <c r="I15" s="560"/>
      <c r="J15" s="562"/>
      <c r="K15" s="436" t="s">
        <v>80</v>
      </c>
      <c r="L15" s="437" t="s">
        <v>80</v>
      </c>
      <c r="N15" s="523"/>
      <c r="O15" s="523"/>
      <c r="P15" s="523"/>
      <c r="Q15" s="155" t="s">
        <v>30</v>
      </c>
      <c r="R15" s="155" t="s">
        <v>92</v>
      </c>
      <c r="S15" s="543"/>
      <c r="T15" s="560"/>
    </row>
    <row r="16" spans="1:21" s="184" customFormat="1" ht="15" customHeight="1">
      <c r="A16" s="191">
        <v>1</v>
      </c>
      <c r="B16" s="192">
        <v>2</v>
      </c>
      <c r="C16" s="192">
        <v>3</v>
      </c>
      <c r="D16" s="193">
        <v>4</v>
      </c>
      <c r="E16" s="193">
        <v>5</v>
      </c>
      <c r="F16" s="565">
        <v>6</v>
      </c>
      <c r="G16" s="566"/>
      <c r="H16" s="194">
        <v>7</v>
      </c>
      <c r="I16" s="195">
        <v>8</v>
      </c>
      <c r="J16" s="196">
        <v>9</v>
      </c>
      <c r="K16" s="490">
        <v>11</v>
      </c>
      <c r="L16" s="490">
        <v>15</v>
      </c>
      <c r="M16" s="197"/>
      <c r="O16" s="198">
        <v>3</v>
      </c>
      <c r="P16" s="199">
        <v>4</v>
      </c>
      <c r="Q16" s="199">
        <v>5</v>
      </c>
      <c r="R16" s="563">
        <v>6</v>
      </c>
      <c r="S16" s="564"/>
      <c r="T16" s="200">
        <v>7</v>
      </c>
      <c r="U16" s="201">
        <v>8</v>
      </c>
    </row>
    <row r="17" spans="1:20" s="34" customFormat="1" ht="273">
      <c r="A17" s="484" t="s">
        <v>93</v>
      </c>
      <c r="B17" s="162" t="s">
        <v>33</v>
      </c>
      <c r="C17" s="163">
        <v>2</v>
      </c>
      <c r="D17" s="163">
        <v>11</v>
      </c>
      <c r="E17" s="163">
        <v>0</v>
      </c>
      <c r="F17" s="179">
        <v>44221</v>
      </c>
      <c r="G17" s="164">
        <v>44554</v>
      </c>
      <c r="H17" s="180">
        <f>$A$1</f>
        <v>3810000</v>
      </c>
      <c r="I17" s="165">
        <f>(D17*H17+(H17/30*E17))*C17</f>
        <v>83820000</v>
      </c>
      <c r="J17" s="458" t="s">
        <v>94</v>
      </c>
      <c r="K17" s="432">
        <f>H17/30*K16</f>
        <v>1397000</v>
      </c>
      <c r="L17" s="432">
        <f>127000*30</f>
        <v>3810000</v>
      </c>
      <c r="N17" s="36"/>
      <c r="O17" s="37"/>
      <c r="P17" s="37"/>
      <c r="Q17" s="39"/>
      <c r="R17" s="39"/>
      <c r="S17" s="41"/>
      <c r="T17" s="41"/>
    </row>
    <row r="18" spans="1:20" s="34" customFormat="1" ht="137.25">
      <c r="A18" s="484" t="s">
        <v>95</v>
      </c>
      <c r="B18" s="162" t="s">
        <v>33</v>
      </c>
      <c r="C18" s="163">
        <v>1</v>
      </c>
      <c r="D18" s="163">
        <v>11</v>
      </c>
      <c r="E18" s="163">
        <v>0</v>
      </c>
      <c r="F18" s="179">
        <v>44221</v>
      </c>
      <c r="G18" s="164">
        <v>44554</v>
      </c>
      <c r="H18" s="180">
        <f>$A$1-468000</f>
        <v>3342000</v>
      </c>
      <c r="I18" s="165">
        <f t="shared" ref="I18" si="0">(D18*H18+(H18/30*E18))*C18</f>
        <v>36762000</v>
      </c>
      <c r="J18" s="458" t="s">
        <v>96</v>
      </c>
      <c r="N18" s="36"/>
      <c r="O18" s="37"/>
      <c r="P18" s="37"/>
      <c r="Q18" s="39"/>
      <c r="R18" s="39"/>
      <c r="S18" s="41"/>
      <c r="T18" s="41"/>
    </row>
    <row r="19" spans="1:20" s="207" customFormat="1" ht="21.75" thickBot="1">
      <c r="A19" s="202"/>
      <c r="B19" s="203" t="s">
        <v>3</v>
      </c>
      <c r="C19" s="203">
        <f>SUM(C17:C18)</f>
        <v>3</v>
      </c>
      <c r="D19" s="204"/>
      <c r="E19" s="203"/>
      <c r="F19" s="204"/>
      <c r="G19" s="204"/>
      <c r="H19" s="204"/>
      <c r="I19" s="220">
        <f>SUM(I17:I18)</f>
        <v>120582000</v>
      </c>
      <c r="J19" s="206"/>
      <c r="N19" s="203">
        <f>SUM(N17:N18)</f>
        <v>0</v>
      </c>
      <c r="O19" s="204"/>
      <c r="P19" s="203"/>
      <c r="Q19" s="204"/>
      <c r="R19" s="204"/>
      <c r="S19" s="204"/>
      <c r="T19" s="205">
        <f>SUM(T17:T18)</f>
        <v>0</v>
      </c>
    </row>
    <row r="20" spans="1:20" ht="15" customHeight="1">
      <c r="C20" s="487"/>
      <c r="I20" s="45"/>
    </row>
    <row r="21" spans="1:20" ht="15" customHeight="1">
      <c r="C21" s="487"/>
      <c r="D21" s="182"/>
      <c r="E21" s="182"/>
      <c r="I21" s="10"/>
    </row>
    <row r="23" spans="1:20" ht="15" customHeight="1">
      <c r="C23" s="487"/>
      <c r="E23" s="526"/>
      <c r="F23" s="526"/>
      <c r="G23" s="526"/>
      <c r="I23" s="487"/>
      <c r="J23" s="459"/>
    </row>
    <row r="24" spans="1:20" ht="15" customHeight="1">
      <c r="A24" s="527" t="s">
        <v>68</v>
      </c>
      <c r="B24" s="527"/>
      <c r="C24" s="46"/>
      <c r="E24" s="528" t="s">
        <v>69</v>
      </c>
      <c r="F24" s="528"/>
      <c r="G24" s="528"/>
      <c r="I24" s="47"/>
      <c r="J24" s="457" t="s">
        <v>70</v>
      </c>
      <c r="K24" s="487"/>
      <c r="L24" s="487"/>
    </row>
    <row r="25" spans="1:20" ht="15" customHeight="1">
      <c r="A25" s="529" t="s">
        <v>97</v>
      </c>
      <c r="B25" s="529"/>
      <c r="C25" s="46"/>
      <c r="E25" s="511" t="s">
        <v>72</v>
      </c>
      <c r="F25" s="511"/>
      <c r="G25" s="511"/>
      <c r="J25" s="457" t="s">
        <v>73</v>
      </c>
      <c r="K25" s="487"/>
      <c r="L25" s="487"/>
    </row>
    <row r="26" spans="1:20" ht="16.5" customHeight="1">
      <c r="A26" s="511" t="s">
        <v>74</v>
      </c>
      <c r="B26" s="511"/>
      <c r="C26" s="46"/>
      <c r="E26" s="512" t="s">
        <v>75</v>
      </c>
      <c r="F26" s="512"/>
      <c r="G26" s="512"/>
      <c r="H26" s="45"/>
      <c r="J26" s="457" t="s">
        <v>76</v>
      </c>
      <c r="K26" s="487"/>
      <c r="L26" s="487"/>
    </row>
    <row r="29" spans="1:20" ht="15" customHeight="1">
      <c r="C29" s="487"/>
      <c r="K29" s="48"/>
    </row>
  </sheetData>
  <mergeCells count="34">
    <mergeCell ref="N12:T12"/>
    <mergeCell ref="I13:J13"/>
    <mergeCell ref="B14:B15"/>
    <mergeCell ref="C14:C15"/>
    <mergeCell ref="P14:P15"/>
    <mergeCell ref="Q14:R14"/>
    <mergeCell ref="S14:S15"/>
    <mergeCell ref="D14:D15"/>
    <mergeCell ref="E14:E15"/>
    <mergeCell ref="N14:N15"/>
    <mergeCell ref="O14:O15"/>
    <mergeCell ref="T14:T15"/>
    <mergeCell ref="A3:J3"/>
    <mergeCell ref="A4:J4"/>
    <mergeCell ref="A6:H6"/>
    <mergeCell ref="A7:H7"/>
    <mergeCell ref="A14:A15"/>
    <mergeCell ref="A9:H9"/>
    <mergeCell ref="H11:J11"/>
    <mergeCell ref="I12:J12"/>
    <mergeCell ref="F14:G14"/>
    <mergeCell ref="H14:H15"/>
    <mergeCell ref="I14:I15"/>
    <mergeCell ref="J14:J15"/>
    <mergeCell ref="A8:H8"/>
    <mergeCell ref="R16:S16"/>
    <mergeCell ref="A26:B26"/>
    <mergeCell ref="E26:G26"/>
    <mergeCell ref="E23:G23"/>
    <mergeCell ref="A24:B24"/>
    <mergeCell ref="E24:G24"/>
    <mergeCell ref="A25:B25"/>
    <mergeCell ref="E25:G25"/>
    <mergeCell ref="F16:G16"/>
  </mergeCells>
  <pageMargins left="0.59055118110236227" right="0.39370078740157483" top="0.59055118110236227" bottom="0.39370078740157483" header="0.31496062992125984" footer="0.31496062992125984"/>
  <pageSetup scale="45"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U32"/>
  <sheetViews>
    <sheetView topLeftCell="A12" zoomScale="70" zoomScaleNormal="70" workbookViewId="0">
      <selection activeCell="A17" sqref="A17:XFD17"/>
    </sheetView>
  </sheetViews>
  <sheetFormatPr baseColWidth="10" defaultColWidth="18.7109375" defaultRowHeight="15" customHeight="1"/>
  <cols>
    <col min="1" max="1" width="31.7109375" customWidth="1"/>
    <col min="2" max="2" width="20.7109375" customWidth="1"/>
    <col min="3" max="3" width="12.7109375" style="2" customWidth="1"/>
    <col min="4" max="8" width="12.7109375" customWidth="1"/>
    <col min="9" max="9" width="20.7109375" customWidth="1"/>
    <col min="10" max="10" width="120.7109375" style="1" customWidth="1"/>
    <col min="11" max="13" width="20.28515625" customWidth="1"/>
    <col min="14" max="14" width="13.42578125" customWidth="1"/>
    <col min="15" max="20" width="11.42578125" customWidth="1"/>
    <col min="21" max="21" width="16.5703125" customWidth="1"/>
    <col min="22" max="255" width="11.42578125" customWidth="1"/>
  </cols>
  <sheetData>
    <row r="1" spans="1:21" ht="15" hidden="1" customHeight="1">
      <c r="A1" s="127">
        <f>'SEGUIM-EP'!A1</f>
        <v>3810000</v>
      </c>
      <c r="B1" s="128">
        <f>3759500*1.03</f>
        <v>3872285</v>
      </c>
      <c r="C1" s="487"/>
    </row>
    <row r="2" spans="1:21" s="34" customFormat="1" ht="24.95" customHeight="1">
      <c r="A2" s="466"/>
      <c r="B2" s="467"/>
      <c r="C2" s="35"/>
      <c r="J2" s="3"/>
    </row>
    <row r="3" spans="1:21" s="34" customFormat="1" ht="24.95" customHeight="1">
      <c r="A3" s="577" t="s">
        <v>4</v>
      </c>
      <c r="B3" s="577"/>
      <c r="C3" s="577"/>
      <c r="D3" s="577"/>
      <c r="E3" s="577"/>
      <c r="F3" s="577"/>
      <c r="G3" s="577"/>
      <c r="H3" s="577"/>
      <c r="I3" s="577"/>
      <c r="J3" s="577"/>
    </row>
    <row r="4" spans="1:21" ht="32.25" customHeight="1">
      <c r="A4" s="531" t="s">
        <v>5</v>
      </c>
      <c r="B4" s="531"/>
      <c r="C4" s="531"/>
      <c r="D4" s="531"/>
      <c r="E4" s="531"/>
      <c r="F4" s="531"/>
      <c r="G4" s="531"/>
      <c r="H4" s="531"/>
      <c r="I4" s="531"/>
      <c r="J4" s="531"/>
    </row>
    <row r="5" spans="1:21" ht="15.75" customHeight="1" thickBot="1">
      <c r="A5" s="4"/>
      <c r="B5" s="5"/>
      <c r="C5" s="5"/>
      <c r="D5" s="5"/>
      <c r="E5" s="5"/>
      <c r="F5" s="5"/>
      <c r="G5" s="5"/>
      <c r="H5" s="5"/>
      <c r="I5" s="6"/>
      <c r="J5" s="7"/>
      <c r="N5" s="487"/>
    </row>
    <row r="6" spans="1:21" ht="15.75" customHeight="1" thickBot="1">
      <c r="A6" s="532" t="s">
        <v>6</v>
      </c>
      <c r="B6" s="533"/>
      <c r="C6" s="533"/>
      <c r="D6" s="533"/>
      <c r="E6" s="533"/>
      <c r="F6" s="533"/>
      <c r="G6" s="533"/>
      <c r="H6" s="533"/>
      <c r="I6" s="131" t="s">
        <v>7</v>
      </c>
      <c r="J6" s="132"/>
      <c r="K6" s="49"/>
      <c r="L6" s="49"/>
      <c r="M6" s="49"/>
      <c r="N6" s="10"/>
    </row>
    <row r="7" spans="1:21" ht="15" customHeight="1">
      <c r="A7" s="534" t="s">
        <v>8</v>
      </c>
      <c r="B7" s="535"/>
      <c r="C7" s="535"/>
      <c r="D7" s="535"/>
      <c r="E7" s="535"/>
      <c r="F7" s="535"/>
      <c r="G7" s="535"/>
      <c r="H7" s="536"/>
      <c r="I7" s="133" t="s">
        <v>9</v>
      </c>
      <c r="J7" s="134"/>
      <c r="K7" s="50"/>
      <c r="L7" s="50"/>
      <c r="M7" s="50"/>
      <c r="N7" s="10"/>
    </row>
    <row r="8" spans="1:21" ht="15" customHeight="1">
      <c r="A8" s="548" t="s">
        <v>10</v>
      </c>
      <c r="B8" s="549"/>
      <c r="C8" s="549"/>
      <c r="D8" s="549"/>
      <c r="E8" s="549"/>
      <c r="F8" s="549"/>
      <c r="G8" s="549"/>
      <c r="H8" s="550"/>
      <c r="I8" s="133"/>
      <c r="J8" s="134"/>
      <c r="K8" s="49"/>
      <c r="L8" s="49"/>
      <c r="M8" s="49"/>
    </row>
    <row r="9" spans="1:21" ht="15" customHeight="1">
      <c r="A9" s="537" t="s">
        <v>11</v>
      </c>
      <c r="B9" s="538"/>
      <c r="C9" s="538"/>
      <c r="D9" s="538"/>
      <c r="E9" s="538"/>
      <c r="F9" s="538"/>
      <c r="G9" s="538"/>
      <c r="H9" s="539"/>
      <c r="I9" s="133"/>
      <c r="J9" s="134"/>
      <c r="K9" s="49"/>
      <c r="L9" s="49"/>
      <c r="M9" s="49"/>
    </row>
    <row r="10" spans="1:21" ht="15" customHeight="1">
      <c r="A10" s="135" t="s">
        <v>12</v>
      </c>
      <c r="B10" s="136">
        <f>+I25</f>
        <v>621284000</v>
      </c>
      <c r="C10" s="137"/>
      <c r="D10" s="138"/>
      <c r="E10" s="138"/>
      <c r="F10" s="138"/>
      <c r="G10" s="138"/>
      <c r="H10" s="139"/>
      <c r="I10" s="140"/>
      <c r="J10" s="141"/>
    </row>
    <row r="11" spans="1:21" ht="22.5" customHeight="1">
      <c r="A11" s="142" t="s">
        <v>13</v>
      </c>
      <c r="B11" s="143"/>
      <c r="C11" s="144"/>
      <c r="D11" s="138"/>
      <c r="E11" s="138"/>
      <c r="F11" s="187">
        <v>22200000</v>
      </c>
      <c r="G11" s="138"/>
      <c r="H11" s="513" t="s">
        <v>14</v>
      </c>
      <c r="I11" s="514"/>
      <c r="J11" s="515"/>
    </row>
    <row r="12" spans="1:21" ht="33.75" customHeight="1">
      <c r="A12" s="142" t="s">
        <v>15</v>
      </c>
      <c r="B12" s="143"/>
      <c r="C12" s="144"/>
      <c r="D12" s="138"/>
      <c r="E12" s="138"/>
      <c r="F12" s="188">
        <f>+F11-25283333</f>
        <v>-3083333</v>
      </c>
      <c r="G12" s="188">
        <v>3083333</v>
      </c>
      <c r="H12" s="145" t="s">
        <v>16</v>
      </c>
      <c r="I12" s="516" t="s">
        <v>17</v>
      </c>
      <c r="J12" s="517"/>
    </row>
    <row r="13" spans="1:21" ht="22.5" customHeight="1" thickBot="1">
      <c r="A13" s="146" t="s">
        <v>18</v>
      </c>
      <c r="B13" s="147"/>
      <c r="C13" s="148"/>
      <c r="D13" s="149"/>
      <c r="E13" s="149"/>
      <c r="F13" s="149"/>
      <c r="G13" s="149"/>
      <c r="H13" s="150" t="s">
        <v>19</v>
      </c>
      <c r="I13" s="555" t="s">
        <v>20</v>
      </c>
      <c r="J13" s="556"/>
      <c r="K13" s="10"/>
      <c r="L13" s="10"/>
      <c r="M13" s="10"/>
    </row>
    <row r="14" spans="1:21" s="190" customFormat="1" ht="33" customHeight="1">
      <c r="A14" s="520" t="s">
        <v>21</v>
      </c>
      <c r="B14" s="522" t="s">
        <v>22</v>
      </c>
      <c r="C14" s="522" t="s">
        <v>98</v>
      </c>
      <c r="D14" s="522" t="s">
        <v>99</v>
      </c>
      <c r="E14" s="522" t="s">
        <v>100</v>
      </c>
      <c r="F14" s="540" t="s">
        <v>26</v>
      </c>
      <c r="G14" s="541"/>
      <c r="H14" s="557" t="s">
        <v>27</v>
      </c>
      <c r="I14" s="559" t="s">
        <v>28</v>
      </c>
      <c r="J14" s="561" t="s">
        <v>29</v>
      </c>
      <c r="K14" s="189"/>
      <c r="L14" s="189"/>
      <c r="M14" s="189"/>
      <c r="O14" s="522" t="s">
        <v>23</v>
      </c>
      <c r="P14" s="522" t="s">
        <v>24</v>
      </c>
      <c r="Q14" s="522" t="s">
        <v>25</v>
      </c>
      <c r="R14" s="540" t="s">
        <v>26</v>
      </c>
      <c r="S14" s="541"/>
      <c r="T14" s="542" t="s">
        <v>27</v>
      </c>
      <c r="U14" s="559" t="s">
        <v>28</v>
      </c>
    </row>
    <row r="15" spans="1:21" s="190" customFormat="1" ht="33" customHeight="1" thickBot="1">
      <c r="A15" s="521"/>
      <c r="B15" s="523"/>
      <c r="C15" s="523"/>
      <c r="D15" s="523"/>
      <c r="E15" s="523"/>
      <c r="F15" s="155" t="s">
        <v>30</v>
      </c>
      <c r="G15" s="155" t="s">
        <v>31</v>
      </c>
      <c r="H15" s="558"/>
      <c r="I15" s="560"/>
      <c r="J15" s="562"/>
      <c r="K15" s="189"/>
      <c r="L15" s="189"/>
      <c r="M15" s="189"/>
      <c r="O15" s="523"/>
      <c r="P15" s="523"/>
      <c r="Q15" s="523"/>
      <c r="R15" s="155" t="s">
        <v>30</v>
      </c>
      <c r="S15" s="155" t="s">
        <v>92</v>
      </c>
      <c r="T15" s="543"/>
      <c r="U15" s="560"/>
    </row>
    <row r="16" spans="1:21" s="184" customFormat="1" ht="15" customHeight="1">
      <c r="A16" s="191">
        <v>1</v>
      </c>
      <c r="B16" s="192">
        <v>2</v>
      </c>
      <c r="C16" s="192">
        <v>3</v>
      </c>
      <c r="D16" s="193">
        <v>4</v>
      </c>
      <c r="E16" s="193">
        <v>5</v>
      </c>
      <c r="F16" s="565">
        <v>6</v>
      </c>
      <c r="G16" s="566"/>
      <c r="H16" s="194">
        <v>7</v>
      </c>
      <c r="I16" s="195">
        <v>8</v>
      </c>
      <c r="J16" s="196">
        <v>9</v>
      </c>
      <c r="K16" s="197"/>
      <c r="L16" s="197"/>
      <c r="M16" s="197"/>
      <c r="O16" s="198">
        <v>3</v>
      </c>
      <c r="P16" s="199">
        <v>4</v>
      </c>
      <c r="Q16" s="199">
        <v>5</v>
      </c>
      <c r="R16" s="563">
        <v>6</v>
      </c>
      <c r="S16" s="564"/>
      <c r="T16" s="200">
        <v>7</v>
      </c>
      <c r="U16" s="201">
        <v>8</v>
      </c>
    </row>
    <row r="17" spans="1:21" ht="132" customHeight="1">
      <c r="A17" s="483" t="s">
        <v>101</v>
      </c>
      <c r="B17" s="162" t="s">
        <v>102</v>
      </c>
      <c r="C17" s="162">
        <v>2</v>
      </c>
      <c r="D17" s="163">
        <v>9</v>
      </c>
      <c r="E17" s="163">
        <v>17</v>
      </c>
      <c r="F17" s="179">
        <v>44256</v>
      </c>
      <c r="G17" s="164">
        <v>44547</v>
      </c>
      <c r="H17" s="180">
        <f t="shared" ref="H17:H24" si="0">$A$1</f>
        <v>3810000</v>
      </c>
      <c r="I17" s="165">
        <f t="shared" ref="I17" si="1">(D17*H17+(H17/30*E17))*C17</f>
        <v>72898000</v>
      </c>
      <c r="J17" s="167" t="s">
        <v>103</v>
      </c>
      <c r="K17" s="34"/>
      <c r="L17" s="34"/>
      <c r="M17" s="34"/>
      <c r="O17" s="36"/>
      <c r="P17" s="37"/>
      <c r="Q17" s="37"/>
      <c r="R17" s="39"/>
      <c r="S17" s="39"/>
      <c r="T17" s="41"/>
      <c r="U17" s="41"/>
    </row>
    <row r="18" spans="1:21" ht="107.25">
      <c r="A18" s="483" t="s">
        <v>104</v>
      </c>
      <c r="B18" s="162" t="s">
        <v>105</v>
      </c>
      <c r="C18" s="162">
        <v>7</v>
      </c>
      <c r="D18" s="163">
        <v>10</v>
      </c>
      <c r="E18" s="163">
        <v>17</v>
      </c>
      <c r="F18" s="179">
        <v>44228</v>
      </c>
      <c r="G18" s="164">
        <v>44547</v>
      </c>
      <c r="H18" s="180">
        <f>$A$1</f>
        <v>3810000</v>
      </c>
      <c r="I18" s="165">
        <f>(D18*H18+(H18/30*E18))*C18</f>
        <v>281813000</v>
      </c>
      <c r="J18" s="166" t="s">
        <v>106</v>
      </c>
      <c r="O18" s="36"/>
      <c r="P18" s="37"/>
      <c r="Q18" s="37"/>
      <c r="R18" s="39"/>
      <c r="S18" s="39"/>
      <c r="T18" s="41"/>
      <c r="U18" s="41"/>
    </row>
    <row r="19" spans="1:21" s="51" customFormat="1" ht="129" customHeight="1">
      <c r="A19" s="483" t="s">
        <v>107</v>
      </c>
      <c r="B19" s="162" t="s">
        <v>108</v>
      </c>
      <c r="C19" s="162">
        <v>1</v>
      </c>
      <c r="D19" s="163">
        <v>10</v>
      </c>
      <c r="E19" s="163">
        <v>17</v>
      </c>
      <c r="F19" s="179">
        <v>44228</v>
      </c>
      <c r="G19" s="164">
        <v>44547</v>
      </c>
      <c r="H19" s="180">
        <f t="shared" si="0"/>
        <v>3810000</v>
      </c>
      <c r="I19" s="165">
        <f>(D19*H19+(H19/30*E19))*C19</f>
        <v>40259000</v>
      </c>
      <c r="J19" s="167" t="s">
        <v>109</v>
      </c>
      <c r="O19" s="52"/>
      <c r="P19" s="37"/>
      <c r="Q19" s="37"/>
      <c r="R19" s="39"/>
      <c r="S19" s="39"/>
      <c r="T19" s="40"/>
      <c r="U19" s="40"/>
    </row>
    <row r="20" spans="1:21" ht="96" customHeight="1">
      <c r="A20" s="483" t="s">
        <v>110</v>
      </c>
      <c r="B20" s="162" t="s">
        <v>111</v>
      </c>
      <c r="C20" s="162">
        <v>1</v>
      </c>
      <c r="D20" s="163">
        <v>9</v>
      </c>
      <c r="E20" s="163">
        <v>17</v>
      </c>
      <c r="F20" s="179">
        <v>44256</v>
      </c>
      <c r="G20" s="164">
        <v>44547</v>
      </c>
      <c r="H20" s="180">
        <f t="shared" si="0"/>
        <v>3810000</v>
      </c>
      <c r="I20" s="165">
        <f>(D20*H20+(H20/30*E20))*C20</f>
        <v>36449000</v>
      </c>
      <c r="J20" s="167" t="s">
        <v>112</v>
      </c>
      <c r="K20" s="34"/>
      <c r="L20" s="34"/>
      <c r="M20" s="34"/>
      <c r="O20" s="52"/>
      <c r="P20" s="53"/>
      <c r="Q20" s="53"/>
      <c r="R20" s="38"/>
      <c r="S20" s="38"/>
      <c r="T20" s="40"/>
      <c r="U20" s="41"/>
    </row>
    <row r="21" spans="1:21" ht="130.5" customHeight="1">
      <c r="A21" s="483" t="s">
        <v>113</v>
      </c>
      <c r="B21" s="162" t="s">
        <v>114</v>
      </c>
      <c r="C21" s="162">
        <v>1</v>
      </c>
      <c r="D21" s="163">
        <v>9</v>
      </c>
      <c r="E21" s="163">
        <v>17</v>
      </c>
      <c r="F21" s="179">
        <v>44256</v>
      </c>
      <c r="G21" s="164">
        <v>44547</v>
      </c>
      <c r="H21" s="180">
        <f t="shared" si="0"/>
        <v>3810000</v>
      </c>
      <c r="I21" s="165">
        <f>(D21*H21+(H21/30*E21))*C21</f>
        <v>36449000</v>
      </c>
      <c r="J21" s="167" t="s">
        <v>115</v>
      </c>
      <c r="K21" s="34"/>
      <c r="L21" s="34"/>
      <c r="M21" s="34"/>
      <c r="O21" s="36"/>
      <c r="P21" s="37"/>
      <c r="Q21" s="37"/>
      <c r="R21" s="39"/>
      <c r="S21" s="39"/>
      <c r="T21" s="41"/>
      <c r="U21" s="41"/>
    </row>
    <row r="22" spans="1:21" ht="205.5" customHeight="1">
      <c r="A22" s="483" t="s">
        <v>116</v>
      </c>
      <c r="B22" s="162" t="s">
        <v>117</v>
      </c>
      <c r="C22" s="162">
        <v>2</v>
      </c>
      <c r="D22" s="163">
        <v>10</v>
      </c>
      <c r="E22" s="163">
        <v>17</v>
      </c>
      <c r="F22" s="179">
        <v>44228</v>
      </c>
      <c r="G22" s="164">
        <v>44547</v>
      </c>
      <c r="H22" s="180">
        <f t="shared" si="0"/>
        <v>3810000</v>
      </c>
      <c r="I22" s="165">
        <f>(D22*H22+(H22/30*E22))*C22</f>
        <v>80518000</v>
      </c>
      <c r="J22" s="167" t="s">
        <v>118</v>
      </c>
      <c r="K22" s="34"/>
      <c r="L22" s="34"/>
      <c r="M22" s="34"/>
      <c r="O22" s="36"/>
      <c r="P22" s="37"/>
      <c r="Q22" s="37"/>
      <c r="R22" s="39"/>
      <c r="S22" s="39"/>
      <c r="T22" s="41"/>
      <c r="U22" s="41"/>
    </row>
    <row r="23" spans="1:21" ht="116.25" customHeight="1">
      <c r="A23" s="483" t="s">
        <v>119</v>
      </c>
      <c r="B23" s="162" t="s">
        <v>120</v>
      </c>
      <c r="C23" s="162">
        <v>1</v>
      </c>
      <c r="D23" s="163">
        <v>9</v>
      </c>
      <c r="E23" s="163">
        <v>17</v>
      </c>
      <c r="F23" s="179">
        <v>44256</v>
      </c>
      <c r="G23" s="164">
        <v>44547</v>
      </c>
      <c r="H23" s="180">
        <f t="shared" si="0"/>
        <v>3810000</v>
      </c>
      <c r="I23" s="165">
        <f t="shared" ref="I23" si="2">(D23*H23+(H23/30*E23))*C23</f>
        <v>36449000</v>
      </c>
      <c r="J23" s="167" t="s">
        <v>121</v>
      </c>
      <c r="K23" s="34"/>
      <c r="L23" s="34"/>
      <c r="M23" s="34"/>
      <c r="O23" s="36"/>
      <c r="P23" s="53"/>
      <c r="Q23" s="53"/>
      <c r="R23" s="38"/>
      <c r="S23" s="39"/>
      <c r="T23" s="41"/>
      <c r="U23" s="41"/>
    </row>
    <row r="24" spans="1:21" ht="100.5" customHeight="1">
      <c r="A24" s="483" t="s">
        <v>122</v>
      </c>
      <c r="B24" s="162" t="s">
        <v>111</v>
      </c>
      <c r="C24" s="162">
        <v>1</v>
      </c>
      <c r="D24" s="163">
        <v>9</v>
      </c>
      <c r="E24" s="163">
        <v>17</v>
      </c>
      <c r="F24" s="179">
        <v>44256</v>
      </c>
      <c r="G24" s="164">
        <v>44547</v>
      </c>
      <c r="H24" s="180">
        <f t="shared" si="0"/>
        <v>3810000</v>
      </c>
      <c r="I24" s="165">
        <f>(D24*H24+(H24/30*E24))*C24</f>
        <v>36449000</v>
      </c>
      <c r="J24" s="167" t="s">
        <v>123</v>
      </c>
      <c r="K24" s="34"/>
      <c r="L24" s="34"/>
      <c r="M24" s="34"/>
      <c r="O24" s="36"/>
      <c r="P24" s="53"/>
      <c r="Q24" s="53"/>
      <c r="R24" s="38"/>
      <c r="S24" s="39"/>
      <c r="T24" s="41"/>
      <c r="U24" s="41"/>
    </row>
    <row r="25" spans="1:21" s="207" customFormat="1" ht="21.75" thickBot="1">
      <c r="A25" s="202"/>
      <c r="B25" s="203" t="s">
        <v>3</v>
      </c>
      <c r="C25" s="203">
        <f>SUM(C17:C24)</f>
        <v>16</v>
      </c>
      <c r="D25" s="204"/>
      <c r="E25" s="208"/>
      <c r="F25" s="204"/>
      <c r="G25" s="204"/>
      <c r="H25" s="204"/>
      <c r="I25" s="186">
        <f>SUM(I17:I24)</f>
        <v>621284000</v>
      </c>
      <c r="J25" s="206"/>
      <c r="O25" s="203">
        <f>SUM(O19:O24)</f>
        <v>0</v>
      </c>
      <c r="P25" s="204"/>
      <c r="Q25" s="208"/>
      <c r="R25" s="204"/>
      <c r="S25" s="204"/>
      <c r="T25" s="204"/>
      <c r="U25" s="209">
        <f>SUM(U19:U24)</f>
        <v>0</v>
      </c>
    </row>
    <row r="26" spans="1:21" ht="15" customHeight="1">
      <c r="C26" s="487"/>
      <c r="I26" s="45"/>
    </row>
    <row r="27" spans="1:21" ht="15" customHeight="1">
      <c r="C27" s="487"/>
      <c r="I27" s="10"/>
    </row>
    <row r="28" spans="1:21" ht="15" customHeight="1">
      <c r="C28" s="487"/>
      <c r="J28"/>
    </row>
    <row r="29" spans="1:21" ht="15" customHeight="1">
      <c r="C29" s="487"/>
      <c r="E29" s="526"/>
      <c r="F29" s="526"/>
      <c r="G29" s="526"/>
      <c r="J29" s="459"/>
    </row>
    <row r="30" spans="1:21" ht="15" customHeight="1">
      <c r="A30" s="527" t="s">
        <v>68</v>
      </c>
      <c r="B30" s="527"/>
      <c r="C30" s="46"/>
      <c r="E30" s="528" t="s">
        <v>69</v>
      </c>
      <c r="F30" s="528"/>
      <c r="G30" s="528"/>
      <c r="J30" s="457" t="s">
        <v>70</v>
      </c>
      <c r="K30" s="487"/>
      <c r="L30" s="487"/>
      <c r="M30" s="487"/>
    </row>
    <row r="31" spans="1:21" ht="15" customHeight="1">
      <c r="A31" s="529" t="s">
        <v>71</v>
      </c>
      <c r="B31" s="529"/>
      <c r="C31" s="46"/>
      <c r="E31" s="511" t="s">
        <v>72</v>
      </c>
      <c r="F31" s="511"/>
      <c r="G31" s="511"/>
      <c r="J31" s="457" t="s">
        <v>73</v>
      </c>
      <c r="K31" s="487"/>
      <c r="L31" s="487"/>
      <c r="M31" s="487"/>
    </row>
    <row r="32" spans="1:21" ht="16.5" customHeight="1">
      <c r="A32" s="511" t="s">
        <v>74</v>
      </c>
      <c r="B32" s="511"/>
      <c r="C32" s="46"/>
      <c r="E32" s="512" t="s">
        <v>75</v>
      </c>
      <c r="F32" s="512"/>
      <c r="G32" s="512"/>
      <c r="H32" s="45"/>
      <c r="J32" s="457" t="s">
        <v>76</v>
      </c>
      <c r="K32" s="487"/>
      <c r="L32" s="487"/>
      <c r="M32" s="487"/>
    </row>
  </sheetData>
  <mergeCells count="33">
    <mergeCell ref="A3:J3"/>
    <mergeCell ref="A4:J4"/>
    <mergeCell ref="A6:H6"/>
    <mergeCell ref="A7:H7"/>
    <mergeCell ref="B14:B15"/>
    <mergeCell ref="C14:C15"/>
    <mergeCell ref="D14:D15"/>
    <mergeCell ref="E14:E15"/>
    <mergeCell ref="F14:G14"/>
    <mergeCell ref="A8:H8"/>
    <mergeCell ref="E29:G29"/>
    <mergeCell ref="H14:H15"/>
    <mergeCell ref="I14:I15"/>
    <mergeCell ref="J14:J15"/>
    <mergeCell ref="A9:H9"/>
    <mergeCell ref="H11:J11"/>
    <mergeCell ref="I12:J12"/>
    <mergeCell ref="I13:J13"/>
    <mergeCell ref="A14:A15"/>
    <mergeCell ref="R14:S14"/>
    <mergeCell ref="T14:T15"/>
    <mergeCell ref="U14:U15"/>
    <mergeCell ref="F16:G16"/>
    <mergeCell ref="R16:S16"/>
    <mergeCell ref="O14:O15"/>
    <mergeCell ref="P14:P15"/>
    <mergeCell ref="Q14:Q15"/>
    <mergeCell ref="A30:B30"/>
    <mergeCell ref="E30:G30"/>
    <mergeCell ref="A31:B31"/>
    <mergeCell ref="E31:G31"/>
    <mergeCell ref="A32:B32"/>
    <mergeCell ref="E32:G32"/>
  </mergeCells>
  <pageMargins left="0.59055118110236227" right="0.39" top="0.59055118110236227" bottom="0.39370078740157483" header="0.31496062992125984" footer="0.31496062992125984"/>
  <pageSetup scale="47"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AC32"/>
  <sheetViews>
    <sheetView topLeftCell="A2" zoomScale="70" zoomScaleNormal="70" workbookViewId="0">
      <selection activeCell="A2" sqref="A2"/>
    </sheetView>
  </sheetViews>
  <sheetFormatPr baseColWidth="10" defaultColWidth="15.42578125" defaultRowHeight="15" customHeight="1"/>
  <cols>
    <col min="1" max="1" width="31.7109375" customWidth="1"/>
    <col min="2" max="2" width="20.7109375" style="34" customWidth="1"/>
    <col min="3" max="3" width="12.7109375" style="2" customWidth="1"/>
    <col min="4" max="7" width="12.7109375" customWidth="1"/>
    <col min="8" max="9" width="20.7109375" customWidth="1"/>
    <col min="10" max="10" width="120.7109375" style="1" customWidth="1"/>
    <col min="11" max="17" width="11.42578125" customWidth="1"/>
    <col min="18" max="18" width="12.7109375" customWidth="1"/>
    <col min="19" max="19" width="11.42578125" customWidth="1"/>
    <col min="20" max="20" width="16.140625" customWidth="1"/>
    <col min="21" max="248" width="11.42578125" customWidth="1"/>
    <col min="249" max="249" width="18.7109375" customWidth="1"/>
  </cols>
  <sheetData>
    <row r="1" spans="1:20" ht="15" hidden="1" customHeight="1">
      <c r="A1" s="127">
        <f>'SEGUIM-EP'!A1</f>
        <v>3810000</v>
      </c>
      <c r="B1" s="128">
        <f>3759500*1.03</f>
        <v>3872285</v>
      </c>
      <c r="C1" s="487"/>
    </row>
    <row r="2" spans="1:20" ht="24.95" customHeight="1">
      <c r="A2" s="466"/>
      <c r="B2" s="128"/>
      <c r="C2" s="487"/>
    </row>
    <row r="3" spans="1:20" s="185" customFormat="1" ht="24.95" customHeight="1">
      <c r="A3" s="577" t="s">
        <v>4</v>
      </c>
      <c r="B3" s="577"/>
      <c r="C3" s="577"/>
      <c r="D3" s="577"/>
      <c r="E3" s="577"/>
      <c r="F3" s="577"/>
      <c r="G3" s="577"/>
      <c r="H3" s="577"/>
      <c r="I3" s="577"/>
      <c r="J3" s="577"/>
    </row>
    <row r="4" spans="1:20" ht="32.25" customHeight="1">
      <c r="A4" s="531" t="s">
        <v>5</v>
      </c>
      <c r="B4" s="531"/>
      <c r="C4" s="531"/>
      <c r="D4" s="531"/>
      <c r="E4" s="531"/>
      <c r="F4" s="531"/>
      <c r="G4" s="531"/>
      <c r="H4" s="531"/>
      <c r="I4" s="531"/>
      <c r="J4" s="531"/>
    </row>
    <row r="5" spans="1:20" ht="15.75" customHeight="1" thickBot="1">
      <c r="A5" s="4"/>
      <c r="B5" s="5"/>
      <c r="C5" s="5"/>
      <c r="D5" s="5"/>
      <c r="E5" s="5"/>
      <c r="F5" s="5"/>
      <c r="G5" s="5"/>
      <c r="H5" s="5"/>
      <c r="I5" s="6"/>
      <c r="J5" s="7"/>
    </row>
    <row r="6" spans="1:20" ht="15.75" customHeight="1" thickBot="1">
      <c r="A6" s="567" t="s">
        <v>6</v>
      </c>
      <c r="B6" s="568"/>
      <c r="C6" s="568"/>
      <c r="D6" s="568"/>
      <c r="E6" s="568"/>
      <c r="F6" s="568"/>
      <c r="G6" s="568"/>
      <c r="H6" s="568"/>
      <c r="I6" s="8" t="s">
        <v>7</v>
      </c>
      <c r="J6" s="9"/>
    </row>
    <row r="7" spans="1:20" ht="15" customHeight="1">
      <c r="A7" s="548" t="s">
        <v>8</v>
      </c>
      <c r="B7" s="549"/>
      <c r="C7" s="549"/>
      <c r="D7" s="549"/>
      <c r="E7" s="549"/>
      <c r="F7" s="549"/>
      <c r="G7" s="549"/>
      <c r="H7" s="550"/>
      <c r="I7" s="11" t="s">
        <v>9</v>
      </c>
      <c r="J7" s="12"/>
    </row>
    <row r="8" spans="1:20" ht="15" customHeight="1">
      <c r="A8" s="548" t="s">
        <v>10</v>
      </c>
      <c r="B8" s="549"/>
      <c r="C8" s="549"/>
      <c r="D8" s="549"/>
      <c r="E8" s="549"/>
      <c r="F8" s="549"/>
      <c r="G8" s="549"/>
      <c r="H8" s="550"/>
      <c r="I8" s="11"/>
      <c r="J8" s="12"/>
    </row>
    <row r="9" spans="1:20" ht="15" customHeight="1">
      <c r="A9" s="537" t="s">
        <v>11</v>
      </c>
      <c r="B9" s="538"/>
      <c r="C9" s="538"/>
      <c r="D9" s="538"/>
      <c r="E9" s="538"/>
      <c r="F9" s="538"/>
      <c r="G9" s="538"/>
      <c r="H9" s="539"/>
      <c r="I9" s="11"/>
      <c r="J9" s="12"/>
    </row>
    <row r="10" spans="1:20" ht="15" customHeight="1">
      <c r="A10" s="13" t="s">
        <v>12</v>
      </c>
      <c r="B10" s="14">
        <f>+I21</f>
        <v>158750000</v>
      </c>
      <c r="C10" s="15"/>
      <c r="D10" s="5"/>
      <c r="E10" s="5"/>
      <c r="F10" s="5"/>
      <c r="G10" s="5"/>
      <c r="H10" s="16"/>
      <c r="I10" s="17"/>
      <c r="J10" s="18"/>
    </row>
    <row r="11" spans="1:20" ht="22.5" customHeight="1">
      <c r="A11" s="19" t="s">
        <v>13</v>
      </c>
      <c r="B11" s="20"/>
      <c r="C11" s="21"/>
      <c r="D11" s="5"/>
      <c r="E11" s="5"/>
      <c r="F11" s="15"/>
      <c r="G11" s="5"/>
      <c r="H11" s="569" t="s">
        <v>14</v>
      </c>
      <c r="I11" s="570"/>
      <c r="J11" s="571"/>
    </row>
    <row r="12" spans="1:20" ht="33.75" customHeight="1">
      <c r="A12" s="19" t="s">
        <v>15</v>
      </c>
      <c r="B12" s="20"/>
      <c r="C12" s="21"/>
      <c r="D12" s="5"/>
      <c r="E12" s="5"/>
      <c r="F12" s="5"/>
      <c r="G12" s="5"/>
      <c r="H12" s="22" t="s">
        <v>16</v>
      </c>
      <c r="I12" s="572" t="s">
        <v>17</v>
      </c>
      <c r="J12" s="573"/>
    </row>
    <row r="13" spans="1:20" ht="22.5" customHeight="1" thickBot="1">
      <c r="A13" s="60" t="s">
        <v>18</v>
      </c>
      <c r="B13" s="61"/>
      <c r="C13" s="62"/>
      <c r="D13" s="5"/>
      <c r="E13" s="5"/>
      <c r="F13" s="5"/>
      <c r="G13" s="5"/>
      <c r="H13" s="63" t="s">
        <v>19</v>
      </c>
      <c r="I13" s="581" t="s">
        <v>20</v>
      </c>
      <c r="J13" s="582"/>
    </row>
    <row r="14" spans="1:20" s="190" customFormat="1" ht="33" customHeight="1">
      <c r="A14" s="520" t="s">
        <v>21</v>
      </c>
      <c r="B14" s="522" t="s">
        <v>22</v>
      </c>
      <c r="C14" s="522" t="s">
        <v>23</v>
      </c>
      <c r="D14" s="522" t="s">
        <v>24</v>
      </c>
      <c r="E14" s="522" t="s">
        <v>25</v>
      </c>
      <c r="F14" s="540" t="s">
        <v>26</v>
      </c>
      <c r="G14" s="541"/>
      <c r="H14" s="557" t="s">
        <v>27</v>
      </c>
      <c r="I14" s="544" t="s">
        <v>28</v>
      </c>
      <c r="J14" s="546" t="s">
        <v>29</v>
      </c>
      <c r="N14" s="522" t="s">
        <v>23</v>
      </c>
      <c r="O14" s="522" t="s">
        <v>24</v>
      </c>
      <c r="P14" s="522" t="s">
        <v>25</v>
      </c>
      <c r="Q14" s="540" t="s">
        <v>26</v>
      </c>
      <c r="R14" s="541"/>
      <c r="S14" s="542" t="s">
        <v>27</v>
      </c>
      <c r="T14" s="544" t="s">
        <v>28</v>
      </c>
    </row>
    <row r="15" spans="1:20" s="190" customFormat="1" ht="33" customHeight="1">
      <c r="A15" s="521"/>
      <c r="B15" s="523"/>
      <c r="C15" s="523"/>
      <c r="D15" s="523"/>
      <c r="E15" s="523"/>
      <c r="F15" s="155" t="s">
        <v>30</v>
      </c>
      <c r="G15" s="155" t="s">
        <v>31</v>
      </c>
      <c r="H15" s="558"/>
      <c r="I15" s="545"/>
      <c r="J15" s="547"/>
      <c r="N15" s="523"/>
      <c r="O15" s="523"/>
      <c r="P15" s="523"/>
      <c r="Q15" s="155" t="s">
        <v>30</v>
      </c>
      <c r="R15" s="155" t="s">
        <v>31</v>
      </c>
      <c r="S15" s="543"/>
      <c r="T15" s="545"/>
    </row>
    <row r="16" spans="1:20" ht="15" customHeight="1">
      <c r="A16" s="30">
        <v>1</v>
      </c>
      <c r="B16" s="31">
        <v>2</v>
      </c>
      <c r="C16" s="31">
        <v>3</v>
      </c>
      <c r="D16" s="32">
        <v>4</v>
      </c>
      <c r="E16" s="32">
        <v>5</v>
      </c>
      <c r="F16" s="553">
        <v>6</v>
      </c>
      <c r="G16" s="554"/>
      <c r="H16" s="33">
        <v>7</v>
      </c>
      <c r="I16" s="55">
        <v>8</v>
      </c>
      <c r="J16" s="64">
        <v>9</v>
      </c>
      <c r="N16" s="81">
        <v>3</v>
      </c>
      <c r="O16" s="82">
        <v>4</v>
      </c>
      <c r="P16" s="82">
        <v>5</v>
      </c>
      <c r="Q16" s="579">
        <v>6</v>
      </c>
      <c r="R16" s="580"/>
      <c r="S16" s="83">
        <v>7</v>
      </c>
      <c r="T16" s="84">
        <v>8</v>
      </c>
    </row>
    <row r="17" spans="1:29" s="34" customFormat="1" ht="113.25" customHeight="1">
      <c r="A17" s="484" t="s">
        <v>124</v>
      </c>
      <c r="B17" s="162" t="s">
        <v>33</v>
      </c>
      <c r="C17" s="163">
        <v>1</v>
      </c>
      <c r="D17" s="163">
        <v>10</v>
      </c>
      <c r="E17" s="163">
        <v>15</v>
      </c>
      <c r="F17" s="179">
        <v>44221</v>
      </c>
      <c r="G17" s="164">
        <v>44540</v>
      </c>
      <c r="H17" s="180">
        <f t="shared" ref="H17:H18" si="0">$A$1</f>
        <v>3810000</v>
      </c>
      <c r="I17" s="165">
        <f t="shared" ref="I17:I18" si="1">(D17*H17+(H17/30*E17))*C17</f>
        <v>40005000</v>
      </c>
      <c r="J17" s="166" t="s">
        <v>125</v>
      </c>
      <c r="N17" s="36"/>
      <c r="O17" s="37"/>
      <c r="P17" s="37"/>
      <c r="Q17" s="39"/>
      <c r="R17" s="39"/>
      <c r="S17" s="41"/>
      <c r="T17" s="41"/>
    </row>
    <row r="18" spans="1:29" s="34" customFormat="1" ht="234" customHeight="1">
      <c r="A18" s="484" t="s">
        <v>126</v>
      </c>
      <c r="B18" s="162" t="s">
        <v>33</v>
      </c>
      <c r="C18" s="163">
        <v>1</v>
      </c>
      <c r="D18" s="163">
        <v>10</v>
      </c>
      <c r="E18" s="163">
        <v>15</v>
      </c>
      <c r="F18" s="179">
        <v>44221</v>
      </c>
      <c r="G18" s="164">
        <v>44540</v>
      </c>
      <c r="H18" s="180">
        <f t="shared" si="0"/>
        <v>3810000</v>
      </c>
      <c r="I18" s="165">
        <f t="shared" si="1"/>
        <v>40005000</v>
      </c>
      <c r="J18" s="476" t="s">
        <v>127</v>
      </c>
      <c r="N18" s="423"/>
      <c r="O18" s="424"/>
      <c r="P18" s="424"/>
      <c r="Q18" s="425"/>
      <c r="R18" s="425"/>
      <c r="S18" s="426"/>
      <c r="T18" s="426"/>
    </row>
    <row r="19" spans="1:29" s="34" customFormat="1" ht="93.75" customHeight="1">
      <c r="A19" s="483" t="s">
        <v>128</v>
      </c>
      <c r="B19" s="181" t="s">
        <v>36</v>
      </c>
      <c r="C19" s="162">
        <v>1</v>
      </c>
      <c r="D19" s="163">
        <v>10</v>
      </c>
      <c r="E19" s="163">
        <v>10</v>
      </c>
      <c r="F19" s="179">
        <v>44228</v>
      </c>
      <c r="G19" s="164">
        <v>44540</v>
      </c>
      <c r="H19" s="221">
        <f>$A$1</f>
        <v>3810000</v>
      </c>
      <c r="I19" s="221">
        <f>(D19*H19+(H19/30*E19))*C19</f>
        <v>39370000</v>
      </c>
      <c r="J19" s="166" t="s">
        <v>129</v>
      </c>
      <c r="N19" s="423"/>
      <c r="O19" s="424"/>
      <c r="P19" s="424"/>
      <c r="Q19" s="425"/>
      <c r="R19" s="425"/>
      <c r="S19" s="426"/>
      <c r="T19" s="426"/>
    </row>
    <row r="20" spans="1:29" s="210" customFormat="1" ht="100.5" customHeight="1" thickBot="1">
      <c r="A20" s="483" t="s">
        <v>130</v>
      </c>
      <c r="B20" s="427" t="s">
        <v>131</v>
      </c>
      <c r="C20" s="431">
        <v>1</v>
      </c>
      <c r="D20" s="428">
        <v>10</v>
      </c>
      <c r="E20" s="428">
        <v>10</v>
      </c>
      <c r="F20" s="429">
        <v>44228</v>
      </c>
      <c r="G20" s="164">
        <v>44540</v>
      </c>
      <c r="H20" s="430">
        <f>$A$1</f>
        <v>3810000</v>
      </c>
      <c r="I20" s="430">
        <f>(D20*H20+(H20/30*E20))*C20</f>
        <v>39370000</v>
      </c>
      <c r="J20" s="231" t="s">
        <v>132</v>
      </c>
      <c r="K20" s="211"/>
      <c r="L20" s="211"/>
      <c r="M20" s="211"/>
      <c r="N20" s="226"/>
      <c r="O20" s="227"/>
      <c r="P20" s="227"/>
      <c r="Q20" s="228"/>
      <c r="R20" s="228"/>
      <c r="S20" s="229"/>
      <c r="T20" s="229"/>
    </row>
    <row r="21" spans="1:29" s="207" customFormat="1" ht="21.75" thickBot="1">
      <c r="A21" s="212"/>
      <c r="B21" s="213" t="s">
        <v>3</v>
      </c>
      <c r="C21" s="213">
        <f>SUM(C17:C20)</f>
        <v>4</v>
      </c>
      <c r="D21" s="214"/>
      <c r="E21" s="215"/>
      <c r="F21" s="214"/>
      <c r="G21" s="214"/>
      <c r="H21" s="214"/>
      <c r="I21" s="219">
        <f>SUM(I17:I20)</f>
        <v>158750000</v>
      </c>
      <c r="J21" s="217"/>
      <c r="N21" s="203" t="e">
        <f>SUM(#REF!)</f>
        <v>#REF!</v>
      </c>
      <c r="O21" s="204"/>
      <c r="P21" s="208"/>
      <c r="Q21" s="204"/>
      <c r="R21" s="204"/>
      <c r="S21" s="204"/>
      <c r="T21" s="218" t="e">
        <f>SUM(#REF!)</f>
        <v>#REF!</v>
      </c>
    </row>
    <row r="22" spans="1:29" ht="15" customHeight="1">
      <c r="C22" s="487"/>
      <c r="I22" s="45"/>
    </row>
    <row r="23" spans="1:29" ht="15" customHeight="1">
      <c r="C23" s="487"/>
      <c r="I23" s="45"/>
    </row>
    <row r="25" spans="1:29" ht="15" customHeight="1">
      <c r="A25" s="34"/>
      <c r="C25" s="35"/>
      <c r="D25" s="34"/>
      <c r="E25" s="578"/>
      <c r="F25" s="578"/>
      <c r="G25" s="578"/>
      <c r="H25" s="34"/>
      <c r="I25" s="3"/>
      <c r="J25" s="459"/>
    </row>
    <row r="26" spans="1:29" ht="15" customHeight="1">
      <c r="A26" s="527" t="s">
        <v>68</v>
      </c>
      <c r="B26" s="527"/>
      <c r="C26" s="46"/>
      <c r="E26" s="528" t="s">
        <v>69</v>
      </c>
      <c r="F26" s="528"/>
      <c r="G26" s="528"/>
      <c r="I26" s="3"/>
      <c r="J26" s="457" t="s">
        <v>70</v>
      </c>
    </row>
    <row r="27" spans="1:29" ht="15" customHeight="1">
      <c r="A27" s="529" t="s">
        <v>71</v>
      </c>
      <c r="B27" s="529"/>
      <c r="C27" s="46"/>
      <c r="E27" s="511" t="s">
        <v>72</v>
      </c>
      <c r="F27" s="511"/>
      <c r="G27" s="511"/>
      <c r="J27" s="457" t="s">
        <v>73</v>
      </c>
    </row>
    <row r="28" spans="1:29" ht="15" customHeight="1">
      <c r="A28" s="511" t="s">
        <v>74</v>
      </c>
      <c r="B28" s="511"/>
      <c r="C28" s="46"/>
      <c r="E28" s="512" t="s">
        <v>75</v>
      </c>
      <c r="F28" s="512"/>
      <c r="G28" s="512"/>
      <c r="H28" s="45"/>
      <c r="J28" s="457" t="s">
        <v>76</v>
      </c>
      <c r="K28" s="56"/>
      <c r="L28" s="56"/>
      <c r="M28" s="56"/>
      <c r="N28" s="56"/>
      <c r="O28" s="56"/>
      <c r="P28" s="56"/>
      <c r="Q28" s="56"/>
      <c r="R28" s="56"/>
      <c r="S28" s="56"/>
      <c r="T28" s="56"/>
      <c r="U28" s="56"/>
      <c r="V28" s="56"/>
      <c r="W28" s="56"/>
      <c r="X28" s="56"/>
      <c r="Y28" s="56"/>
      <c r="Z28" s="56"/>
      <c r="AA28" s="56"/>
      <c r="AB28" s="56"/>
      <c r="AC28" s="56"/>
    </row>
    <row r="29" spans="1:29" ht="15" customHeight="1">
      <c r="A29" s="34"/>
      <c r="C29" s="35"/>
      <c r="D29" s="34"/>
      <c r="E29" s="34"/>
      <c r="F29" s="34"/>
      <c r="G29" s="34"/>
      <c r="H29" s="34"/>
      <c r="I29" s="34"/>
      <c r="J29" s="3"/>
    </row>
    <row r="30" spans="1:29" ht="15" customHeight="1">
      <c r="A30" s="34"/>
      <c r="C30" s="35"/>
      <c r="D30" s="34"/>
      <c r="E30" s="34"/>
      <c r="F30" s="34"/>
      <c r="G30" s="34"/>
      <c r="H30" s="34"/>
      <c r="I30" s="34"/>
      <c r="J30" s="3"/>
    </row>
    <row r="31" spans="1:29" ht="15" customHeight="1">
      <c r="A31" s="34"/>
      <c r="C31" s="35"/>
      <c r="D31" s="34"/>
      <c r="E31" s="34"/>
      <c r="F31" s="34"/>
      <c r="G31" s="34"/>
      <c r="H31" s="34"/>
      <c r="I31" s="34"/>
      <c r="J31" s="3"/>
    </row>
    <row r="32" spans="1:29" ht="15" customHeight="1">
      <c r="A32" s="34"/>
      <c r="C32" s="35"/>
      <c r="D32" s="34"/>
      <c r="E32" s="34"/>
      <c r="F32" s="34"/>
      <c r="G32" s="34"/>
      <c r="H32" s="34"/>
      <c r="I32" s="34"/>
      <c r="J32" s="3"/>
    </row>
  </sheetData>
  <autoFilter ref="A16:AF21" xr:uid="{00000000-0009-0000-0000-000002000000}">
    <filterColumn colId="5" showButton="0"/>
    <filterColumn colId="16" showButton="0"/>
  </autoFilter>
  <mergeCells count="33">
    <mergeCell ref="A3:J3"/>
    <mergeCell ref="A4:J4"/>
    <mergeCell ref="A6:H6"/>
    <mergeCell ref="A7:H7"/>
    <mergeCell ref="B14:B15"/>
    <mergeCell ref="C14:C15"/>
    <mergeCell ref="D14:D15"/>
    <mergeCell ref="E14:E15"/>
    <mergeCell ref="F14:G14"/>
    <mergeCell ref="A8:H8"/>
    <mergeCell ref="H14:H15"/>
    <mergeCell ref="I14:I15"/>
    <mergeCell ref="J14:J15"/>
    <mergeCell ref="A9:H9"/>
    <mergeCell ref="H11:J11"/>
    <mergeCell ref="I12:J12"/>
    <mergeCell ref="I13:J13"/>
    <mergeCell ref="A14:A15"/>
    <mergeCell ref="E26:G26"/>
    <mergeCell ref="Q14:R14"/>
    <mergeCell ref="S14:S15"/>
    <mergeCell ref="T14:T15"/>
    <mergeCell ref="F16:G16"/>
    <mergeCell ref="Q16:R16"/>
    <mergeCell ref="N14:N15"/>
    <mergeCell ref="O14:O15"/>
    <mergeCell ref="P14:P15"/>
    <mergeCell ref="A27:B27"/>
    <mergeCell ref="E27:G27"/>
    <mergeCell ref="A28:B28"/>
    <mergeCell ref="E28:G28"/>
    <mergeCell ref="E25:G25"/>
    <mergeCell ref="A26:B26"/>
  </mergeCells>
  <printOptions horizontalCentered="1"/>
  <pageMargins left="0.39370078740157483" right="0.39370078740157483" top="0.39370078740157483" bottom="0.39370078740157483" header="0.31496062992125984" footer="0.31496062992125984"/>
  <pageSetup scale="45"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21"/>
  </sheetPr>
  <dimension ref="A1:T33"/>
  <sheetViews>
    <sheetView topLeftCell="A16" zoomScale="80" workbookViewId="0">
      <selection activeCell="C18" sqref="C18"/>
    </sheetView>
  </sheetViews>
  <sheetFormatPr baseColWidth="10" defaultColWidth="15.42578125" defaultRowHeight="15" customHeight="1"/>
  <cols>
    <col min="1" max="1" width="32.140625" customWidth="1"/>
    <col min="2" max="2" width="17" style="34" customWidth="1"/>
    <col min="3" max="3" width="9.28515625" style="2" customWidth="1"/>
    <col min="4" max="5" width="9.28515625" customWidth="1"/>
    <col min="6" max="7" width="11.42578125" customWidth="1"/>
    <col min="8" max="8" width="13.140625" customWidth="1"/>
    <col min="9" max="9" width="17.140625" customWidth="1"/>
    <col min="10" max="10" width="47" style="1" customWidth="1"/>
    <col min="11" max="19" width="11.42578125" customWidth="1"/>
    <col min="20" max="20" width="16.140625" customWidth="1"/>
    <col min="21" max="248" width="11.42578125" customWidth="1"/>
    <col min="249" max="249" width="18.7109375" customWidth="1"/>
  </cols>
  <sheetData>
    <row r="1" spans="1:20" ht="15" customHeight="1">
      <c r="A1" s="127">
        <v>3700000</v>
      </c>
      <c r="B1" s="128">
        <f>3650000*1.03</f>
        <v>3759500</v>
      </c>
      <c r="C1" s="487"/>
    </row>
    <row r="2" spans="1:20" ht="15" customHeight="1">
      <c r="A2" s="596"/>
      <c r="B2" s="596"/>
      <c r="C2" s="596"/>
      <c r="D2" s="596"/>
      <c r="E2" s="596"/>
      <c r="F2" s="596"/>
      <c r="G2" s="596"/>
      <c r="H2" s="596"/>
      <c r="I2" s="596"/>
      <c r="J2" s="596"/>
    </row>
    <row r="3" spans="1:20" ht="24.75" customHeight="1">
      <c r="C3" s="487"/>
    </row>
    <row r="4" spans="1:20" ht="15" customHeight="1">
      <c r="A4" s="530" t="s">
        <v>4</v>
      </c>
      <c r="B4" s="530"/>
      <c r="C4" s="530"/>
      <c r="D4" s="530"/>
      <c r="E4" s="530"/>
      <c r="F4" s="530"/>
      <c r="G4" s="530"/>
      <c r="H4" s="530"/>
      <c r="I4" s="530"/>
      <c r="J4" s="530"/>
    </row>
    <row r="5" spans="1:20" ht="32.25" customHeight="1">
      <c r="A5" s="531" t="s">
        <v>133</v>
      </c>
      <c r="B5" s="531"/>
      <c r="C5" s="531"/>
      <c r="D5" s="531"/>
      <c r="E5" s="531"/>
      <c r="F5" s="531"/>
      <c r="G5" s="531"/>
      <c r="H5" s="531"/>
      <c r="I5" s="531"/>
      <c r="J5" s="531"/>
    </row>
    <row r="6" spans="1:20" ht="15.75" customHeight="1" thickBot="1">
      <c r="A6" s="4"/>
      <c r="B6" s="5"/>
      <c r="C6" s="5"/>
      <c r="D6" s="5"/>
      <c r="E6" s="5"/>
      <c r="F6" s="5"/>
      <c r="G6" s="5"/>
      <c r="H6" s="5"/>
      <c r="I6" s="6"/>
      <c r="J6" s="7"/>
    </row>
    <row r="7" spans="1:20" ht="15.75" customHeight="1" thickBot="1">
      <c r="A7" s="567" t="s">
        <v>6</v>
      </c>
      <c r="B7" s="568"/>
      <c r="C7" s="568"/>
      <c r="D7" s="568"/>
      <c r="E7" s="568"/>
      <c r="F7" s="568"/>
      <c r="G7" s="568"/>
      <c r="H7" s="568"/>
      <c r="I7" s="8" t="s">
        <v>7</v>
      </c>
      <c r="J7" s="9"/>
    </row>
    <row r="8" spans="1:20" ht="15" customHeight="1">
      <c r="A8" s="548" t="s">
        <v>8</v>
      </c>
      <c r="B8" s="549"/>
      <c r="C8" s="549"/>
      <c r="D8" s="549"/>
      <c r="E8" s="549"/>
      <c r="F8" s="549"/>
      <c r="G8" s="549"/>
      <c r="H8" s="550"/>
      <c r="I8" s="11" t="s">
        <v>9</v>
      </c>
      <c r="J8" s="12" t="s">
        <v>134</v>
      </c>
    </row>
    <row r="9" spans="1:20" ht="15" customHeight="1">
      <c r="A9" s="548" t="s">
        <v>135</v>
      </c>
      <c r="B9" s="549"/>
      <c r="C9" s="549"/>
      <c r="D9" s="549"/>
      <c r="E9" s="549"/>
      <c r="F9" s="549"/>
      <c r="G9" s="549"/>
      <c r="H9" s="550"/>
      <c r="I9" s="11"/>
      <c r="J9" s="12"/>
    </row>
    <row r="10" spans="1:20" ht="15" customHeight="1">
      <c r="A10" s="537" t="s">
        <v>136</v>
      </c>
      <c r="B10" s="538"/>
      <c r="C10" s="538"/>
      <c r="D10" s="538"/>
      <c r="E10" s="538"/>
      <c r="F10" s="538"/>
      <c r="G10" s="538"/>
      <c r="H10" s="539"/>
      <c r="I10" s="11"/>
      <c r="J10" s="12"/>
    </row>
    <row r="11" spans="1:20" ht="15" customHeight="1">
      <c r="A11" s="13" t="s">
        <v>12</v>
      </c>
      <c r="B11" s="14">
        <f>+I21</f>
        <v>0</v>
      </c>
      <c r="C11" s="15"/>
      <c r="D11" s="5"/>
      <c r="E11" s="5"/>
      <c r="F11" s="5"/>
      <c r="G11" s="5"/>
      <c r="H11" s="16"/>
      <c r="I11" s="17"/>
      <c r="J11" s="18"/>
    </row>
    <row r="12" spans="1:20" ht="22.5" customHeight="1">
      <c r="A12" s="19" t="s">
        <v>13</v>
      </c>
      <c r="B12" s="20"/>
      <c r="C12" s="21"/>
      <c r="D12" s="5"/>
      <c r="E12" s="5"/>
      <c r="F12" s="15"/>
      <c r="G12" s="5"/>
      <c r="H12" s="569" t="s">
        <v>14</v>
      </c>
      <c r="I12" s="570"/>
      <c r="J12" s="571"/>
    </row>
    <row r="13" spans="1:20" ht="33.75" customHeight="1">
      <c r="A13" s="19" t="s">
        <v>15</v>
      </c>
      <c r="B13" s="20"/>
      <c r="C13" s="21"/>
      <c r="D13" s="5"/>
      <c r="E13" s="5"/>
      <c r="F13" s="5"/>
      <c r="G13" s="5"/>
      <c r="H13" s="22" t="s">
        <v>16</v>
      </c>
      <c r="I13" s="572" t="s">
        <v>17</v>
      </c>
      <c r="J13" s="573"/>
    </row>
    <row r="14" spans="1:20" ht="22.5" customHeight="1" thickBot="1">
      <c r="A14" s="60" t="s">
        <v>18</v>
      </c>
      <c r="B14" s="61"/>
      <c r="C14" s="62"/>
      <c r="D14" s="5"/>
      <c r="E14" s="5"/>
      <c r="F14" s="5"/>
      <c r="G14" s="5"/>
      <c r="H14" s="63" t="s">
        <v>19</v>
      </c>
      <c r="I14" s="581" t="s">
        <v>20</v>
      </c>
      <c r="J14" s="582"/>
    </row>
    <row r="15" spans="1:20" s="28" customFormat="1" ht="33" customHeight="1">
      <c r="A15" s="594" t="s">
        <v>21</v>
      </c>
      <c r="B15" s="590" t="s">
        <v>22</v>
      </c>
      <c r="C15" s="590" t="s">
        <v>23</v>
      </c>
      <c r="D15" s="590" t="s">
        <v>24</v>
      </c>
      <c r="E15" s="590" t="s">
        <v>25</v>
      </c>
      <c r="F15" s="584" t="s">
        <v>26</v>
      </c>
      <c r="G15" s="585"/>
      <c r="H15" s="586" t="s">
        <v>27</v>
      </c>
      <c r="I15" s="588" t="s">
        <v>28</v>
      </c>
      <c r="J15" s="592" t="s">
        <v>137</v>
      </c>
      <c r="N15" s="590" t="s">
        <v>23</v>
      </c>
      <c r="O15" s="590" t="s">
        <v>24</v>
      </c>
      <c r="P15" s="590" t="s">
        <v>25</v>
      </c>
      <c r="Q15" s="584" t="s">
        <v>26</v>
      </c>
      <c r="R15" s="585"/>
      <c r="S15" s="586" t="s">
        <v>27</v>
      </c>
      <c r="T15" s="588" t="s">
        <v>28</v>
      </c>
    </row>
    <row r="16" spans="1:20" s="28" customFormat="1" ht="24" customHeight="1">
      <c r="A16" s="595"/>
      <c r="B16" s="591"/>
      <c r="C16" s="591"/>
      <c r="D16" s="591"/>
      <c r="E16" s="591"/>
      <c r="F16" s="29" t="s">
        <v>30</v>
      </c>
      <c r="G16" s="29" t="s">
        <v>92</v>
      </c>
      <c r="H16" s="587"/>
      <c r="I16" s="589"/>
      <c r="J16" s="593"/>
      <c r="N16" s="591"/>
      <c r="O16" s="591"/>
      <c r="P16" s="591"/>
      <c r="Q16" s="29" t="s">
        <v>30</v>
      </c>
      <c r="R16" s="29" t="s">
        <v>92</v>
      </c>
      <c r="S16" s="587"/>
      <c r="T16" s="589"/>
    </row>
    <row r="17" spans="1:20" ht="15" customHeight="1">
      <c r="A17" s="30">
        <v>1</v>
      </c>
      <c r="B17" s="31">
        <v>2</v>
      </c>
      <c r="C17" s="31">
        <v>3</v>
      </c>
      <c r="D17" s="32">
        <v>4</v>
      </c>
      <c r="E17" s="32">
        <v>5</v>
      </c>
      <c r="F17" s="553">
        <v>6</v>
      </c>
      <c r="G17" s="554"/>
      <c r="H17" s="33">
        <v>7</v>
      </c>
      <c r="I17" s="55">
        <v>8</v>
      </c>
      <c r="J17" s="64">
        <v>9</v>
      </c>
      <c r="N17" s="81">
        <v>3</v>
      </c>
      <c r="O17" s="82">
        <v>4</v>
      </c>
      <c r="P17" s="82">
        <v>5</v>
      </c>
      <c r="Q17" s="579">
        <v>6</v>
      </c>
      <c r="R17" s="580"/>
      <c r="S17" s="83">
        <v>7</v>
      </c>
      <c r="T17" s="84">
        <v>8</v>
      </c>
    </row>
    <row r="18" spans="1:20" s="56" customFormat="1" ht="120.75" customHeight="1">
      <c r="A18" s="65" t="s">
        <v>138</v>
      </c>
      <c r="B18" s="36" t="s">
        <v>33</v>
      </c>
      <c r="C18" s="42"/>
      <c r="D18" s="53">
        <v>10</v>
      </c>
      <c r="E18" s="53">
        <v>0</v>
      </c>
      <c r="F18" s="66">
        <v>43497</v>
      </c>
      <c r="G18" s="66">
        <v>43708</v>
      </c>
      <c r="H18" s="40">
        <f>$A$1</f>
        <v>3700000</v>
      </c>
      <c r="I18" s="40">
        <f>(C18*D18*H18)+(H18/30*E18*C18)</f>
        <v>0</v>
      </c>
      <c r="J18" s="68" t="s">
        <v>139</v>
      </c>
      <c r="K18" s="28"/>
      <c r="L18" s="28"/>
      <c r="M18" s="28"/>
      <c r="N18" s="52"/>
      <c r="O18" s="53"/>
      <c r="P18" s="53"/>
      <c r="Q18" s="38"/>
      <c r="R18" s="38"/>
      <c r="S18" s="40"/>
      <c r="T18" s="40"/>
    </row>
    <row r="19" spans="1:20" s="56" customFormat="1" ht="164.25" customHeight="1">
      <c r="A19" s="65" t="s">
        <v>140</v>
      </c>
      <c r="B19" s="52" t="s">
        <v>33</v>
      </c>
      <c r="C19" s="42"/>
      <c r="D19" s="53">
        <v>10</v>
      </c>
      <c r="E19" s="53">
        <v>0</v>
      </c>
      <c r="F19" s="38">
        <v>43497</v>
      </c>
      <c r="G19" s="38">
        <v>43708</v>
      </c>
      <c r="H19" s="40">
        <f>$A$1</f>
        <v>3700000</v>
      </c>
      <c r="I19" s="40">
        <f>(C19*D19*H19)+(H19/30*E19*C19)</f>
        <v>0</v>
      </c>
      <c r="J19" s="68" t="s">
        <v>141</v>
      </c>
      <c r="K19" s="28"/>
      <c r="L19" s="28"/>
      <c r="M19" s="28"/>
      <c r="N19" s="52"/>
      <c r="O19" s="53"/>
      <c r="P19" s="53"/>
      <c r="Q19" s="38"/>
      <c r="R19" s="38"/>
      <c r="S19" s="40"/>
      <c r="T19" s="40"/>
    </row>
    <row r="20" spans="1:20" s="56" customFormat="1" ht="96" customHeight="1" thickBot="1">
      <c r="A20" s="87" t="s">
        <v>142</v>
      </c>
      <c r="B20" s="52" t="s">
        <v>33</v>
      </c>
      <c r="C20" s="42"/>
      <c r="D20" s="53">
        <v>10</v>
      </c>
      <c r="E20" s="53">
        <v>0</v>
      </c>
      <c r="F20" s="38">
        <v>43497</v>
      </c>
      <c r="G20" s="38">
        <v>43708</v>
      </c>
      <c r="H20" s="40">
        <f>$A$1</f>
        <v>3700000</v>
      </c>
      <c r="I20" s="40">
        <f>(C20*D20*H20)+(H20/30*E20*C20)</f>
        <v>0</v>
      </c>
      <c r="J20" s="68" t="s">
        <v>143</v>
      </c>
      <c r="K20" s="28"/>
      <c r="L20" s="28"/>
      <c r="M20" s="28"/>
      <c r="N20" s="52"/>
      <c r="O20" s="53"/>
      <c r="P20" s="53"/>
      <c r="Q20" s="38"/>
      <c r="R20" s="38"/>
      <c r="S20" s="40"/>
      <c r="T20" s="40"/>
    </row>
    <row r="21" spans="1:20" ht="15.75" customHeight="1" thickBot="1">
      <c r="A21" s="69"/>
      <c r="B21" s="70" t="s">
        <v>3</v>
      </c>
      <c r="C21" s="71">
        <f>SUM(C18:C20)</f>
        <v>0</v>
      </c>
      <c r="D21" s="72"/>
      <c r="E21" s="73"/>
      <c r="F21" s="72"/>
      <c r="G21" s="72"/>
      <c r="H21" s="72"/>
      <c r="I21" s="74">
        <f>SUM(I18:I20)</f>
        <v>0</v>
      </c>
      <c r="J21" s="86"/>
      <c r="K21" s="28"/>
      <c r="L21" s="28"/>
      <c r="M21" s="28"/>
      <c r="N21" s="43">
        <f>SUM(N18:N18)</f>
        <v>0</v>
      </c>
      <c r="O21" s="44"/>
      <c r="P21" s="54"/>
      <c r="Q21" s="44"/>
      <c r="R21" s="44"/>
      <c r="S21" s="44"/>
      <c r="T21" s="58">
        <f>SUM(T18:T18)</f>
        <v>0</v>
      </c>
    </row>
    <row r="22" spans="1:20" ht="15" customHeight="1">
      <c r="C22" s="487"/>
      <c r="I22" s="45"/>
    </row>
    <row r="23" spans="1:20" ht="15" customHeight="1">
      <c r="C23" s="487"/>
      <c r="I23" s="45"/>
    </row>
    <row r="24" spans="1:20" ht="15" customHeight="1">
      <c r="C24" s="487"/>
      <c r="I24" s="45"/>
    </row>
    <row r="25" spans="1:20" ht="15" customHeight="1">
      <c r="C25" s="487"/>
      <c r="I25" s="10"/>
    </row>
    <row r="27" spans="1:20" ht="15" customHeight="1">
      <c r="A27" s="34"/>
      <c r="C27" s="35"/>
      <c r="D27" s="34"/>
      <c r="E27" s="578"/>
      <c r="F27" s="578"/>
      <c r="G27" s="578"/>
      <c r="H27" s="88"/>
      <c r="I27" s="578"/>
      <c r="J27" s="578"/>
    </row>
    <row r="28" spans="1:20" ht="15" customHeight="1">
      <c r="A28" s="527" t="s">
        <v>68</v>
      </c>
      <c r="B28" s="527"/>
      <c r="C28" s="46"/>
      <c r="E28" s="583" t="s">
        <v>69</v>
      </c>
      <c r="F28" s="583"/>
      <c r="G28" s="583"/>
      <c r="H28" s="583"/>
      <c r="I28" s="47"/>
      <c r="J28" s="487" t="s">
        <v>144</v>
      </c>
    </row>
    <row r="29" spans="1:20" ht="15" customHeight="1">
      <c r="A29" s="529" t="s">
        <v>145</v>
      </c>
      <c r="B29" s="529"/>
      <c r="C29" s="46"/>
      <c r="E29" s="511" t="s">
        <v>146</v>
      </c>
      <c r="F29" s="511"/>
      <c r="G29" s="511"/>
      <c r="H29" s="511"/>
      <c r="J29" s="487" t="s">
        <v>147</v>
      </c>
    </row>
    <row r="30" spans="1:20" ht="15" customHeight="1">
      <c r="A30" s="511" t="s">
        <v>74</v>
      </c>
      <c r="B30" s="511"/>
      <c r="C30" s="46"/>
      <c r="E30" s="512" t="s">
        <v>75</v>
      </c>
      <c r="F30" s="512"/>
      <c r="G30" s="512"/>
      <c r="H30" s="512"/>
      <c r="J30" s="487" t="s">
        <v>76</v>
      </c>
    </row>
    <row r="31" spans="1:20" ht="15" customHeight="1">
      <c r="C31" s="487"/>
      <c r="L31" t="s">
        <v>148</v>
      </c>
    </row>
    <row r="32" spans="1:20" ht="15" customHeight="1">
      <c r="C32" s="487"/>
      <c r="L32" t="s">
        <v>149</v>
      </c>
    </row>
    <row r="33" spans="12:14" ht="15" customHeight="1">
      <c r="L33" t="s">
        <v>150</v>
      </c>
      <c r="N33" t="s">
        <v>151</v>
      </c>
    </row>
  </sheetData>
  <mergeCells count="35">
    <mergeCell ref="A2:J2"/>
    <mergeCell ref="A4:J4"/>
    <mergeCell ref="A5:J5"/>
    <mergeCell ref="A7:H7"/>
    <mergeCell ref="A8:H8"/>
    <mergeCell ref="A9:H9"/>
    <mergeCell ref="E27:G27"/>
    <mergeCell ref="I27:J27"/>
    <mergeCell ref="H15:H16"/>
    <mergeCell ref="I15:I16"/>
    <mergeCell ref="J15:J16"/>
    <mergeCell ref="A10:H10"/>
    <mergeCell ref="H12:J12"/>
    <mergeCell ref="I13:J13"/>
    <mergeCell ref="I14:J14"/>
    <mergeCell ref="A15:A16"/>
    <mergeCell ref="B15:B16"/>
    <mergeCell ref="C15:C16"/>
    <mergeCell ref="D15:D16"/>
    <mergeCell ref="E15:E16"/>
    <mergeCell ref="F15:G15"/>
    <mergeCell ref="Q15:R15"/>
    <mergeCell ref="S15:S16"/>
    <mergeCell ref="T15:T16"/>
    <mergeCell ref="F17:G17"/>
    <mergeCell ref="Q17:R17"/>
    <mergeCell ref="N15:N16"/>
    <mergeCell ref="O15:O16"/>
    <mergeCell ref="P15:P16"/>
    <mergeCell ref="A28:B28"/>
    <mergeCell ref="E28:H28"/>
    <mergeCell ref="A29:B29"/>
    <mergeCell ref="E29:H29"/>
    <mergeCell ref="A30:B30"/>
    <mergeCell ref="E30:H30"/>
  </mergeCells>
  <pageMargins left="0.39370078740157483" right="0.39370078740157483" top="0.59055118110236227" bottom="0.78740157480314965" header="0.31496062992125984" footer="0.31496062992125984"/>
  <pageSetup scale="73"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5756BC-2A57-4478-B72C-6A9643A9B46B}">
  <sheetPr>
    <tabColor rgb="FF00B0F0"/>
  </sheetPr>
  <dimension ref="A1:M35"/>
  <sheetViews>
    <sheetView zoomScale="90" zoomScaleNormal="90" workbookViewId="0"/>
  </sheetViews>
  <sheetFormatPr baseColWidth="10" defaultColWidth="15.42578125" defaultRowHeight="15"/>
  <cols>
    <col min="1" max="1" width="29.7109375" style="255" customWidth="1"/>
    <col min="2" max="2" width="22.7109375" style="255" customWidth="1"/>
    <col min="3" max="3" width="9.28515625" style="256" customWidth="1"/>
    <col min="4" max="5" width="9.28515625" style="255" customWidth="1"/>
    <col min="6" max="7" width="10.7109375" style="255" customWidth="1"/>
    <col min="8" max="8" width="11.7109375" style="255" customWidth="1"/>
    <col min="9" max="9" width="13.7109375" style="255" customWidth="1"/>
    <col min="10" max="10" width="120.7109375" style="257" customWidth="1"/>
    <col min="11" max="11" width="14.42578125" style="255" bestFit="1" customWidth="1"/>
    <col min="12" max="12" width="15.7109375" style="255" customWidth="1"/>
    <col min="13" max="13" width="16.7109375" style="255" customWidth="1"/>
    <col min="14" max="247" width="11.42578125" style="255" customWidth="1"/>
    <col min="248" max="248" width="18.7109375" style="255" customWidth="1"/>
    <col min="249" max="256" width="15.42578125" style="255"/>
    <col min="257" max="258" width="23" style="255" customWidth="1"/>
    <col min="259" max="261" width="9.28515625" style="255" customWidth="1"/>
    <col min="262" max="263" width="11.42578125" style="255" customWidth="1"/>
    <col min="264" max="264" width="12.42578125" style="255" customWidth="1"/>
    <col min="265" max="265" width="14.5703125" style="255" customWidth="1"/>
    <col min="266" max="266" width="67.42578125" style="255" customWidth="1"/>
    <col min="267" max="503" width="11.42578125" style="255" customWidth="1"/>
    <col min="504" max="504" width="18.7109375" style="255" customWidth="1"/>
    <col min="505" max="512" width="15.42578125" style="255"/>
    <col min="513" max="514" width="23" style="255" customWidth="1"/>
    <col min="515" max="517" width="9.28515625" style="255" customWidth="1"/>
    <col min="518" max="519" width="11.42578125" style="255" customWidth="1"/>
    <col min="520" max="520" width="12.42578125" style="255" customWidth="1"/>
    <col min="521" max="521" width="14.5703125" style="255" customWidth="1"/>
    <col min="522" max="522" width="67.42578125" style="255" customWidth="1"/>
    <col min="523" max="759" width="11.42578125" style="255" customWidth="1"/>
    <col min="760" max="760" width="18.7109375" style="255" customWidth="1"/>
    <col min="761" max="768" width="15.42578125" style="255"/>
    <col min="769" max="770" width="23" style="255" customWidth="1"/>
    <col min="771" max="773" width="9.28515625" style="255" customWidth="1"/>
    <col min="774" max="775" width="11.42578125" style="255" customWidth="1"/>
    <col min="776" max="776" width="12.42578125" style="255" customWidth="1"/>
    <col min="777" max="777" width="14.5703125" style="255" customWidth="1"/>
    <col min="778" max="778" width="67.42578125" style="255" customWidth="1"/>
    <col min="779" max="1015" width="11.42578125" style="255" customWidth="1"/>
    <col min="1016" max="1016" width="18.7109375" style="255" customWidth="1"/>
    <col min="1017" max="1024" width="15.42578125" style="255"/>
    <col min="1025" max="1026" width="23" style="255" customWidth="1"/>
    <col min="1027" max="1029" width="9.28515625" style="255" customWidth="1"/>
    <col min="1030" max="1031" width="11.42578125" style="255" customWidth="1"/>
    <col min="1032" max="1032" width="12.42578125" style="255" customWidth="1"/>
    <col min="1033" max="1033" width="14.5703125" style="255" customWidth="1"/>
    <col min="1034" max="1034" width="67.42578125" style="255" customWidth="1"/>
    <col min="1035" max="1271" width="11.42578125" style="255" customWidth="1"/>
    <col min="1272" max="1272" width="18.7109375" style="255" customWidth="1"/>
    <col min="1273" max="1280" width="15.42578125" style="255"/>
    <col min="1281" max="1282" width="23" style="255" customWidth="1"/>
    <col min="1283" max="1285" width="9.28515625" style="255" customWidth="1"/>
    <col min="1286" max="1287" width="11.42578125" style="255" customWidth="1"/>
    <col min="1288" max="1288" width="12.42578125" style="255" customWidth="1"/>
    <col min="1289" max="1289" width="14.5703125" style="255" customWidth="1"/>
    <col min="1290" max="1290" width="67.42578125" style="255" customWidth="1"/>
    <col min="1291" max="1527" width="11.42578125" style="255" customWidth="1"/>
    <col min="1528" max="1528" width="18.7109375" style="255" customWidth="1"/>
    <col min="1529" max="1536" width="15.42578125" style="255"/>
    <col min="1537" max="1538" width="23" style="255" customWidth="1"/>
    <col min="1539" max="1541" width="9.28515625" style="255" customWidth="1"/>
    <col min="1542" max="1543" width="11.42578125" style="255" customWidth="1"/>
    <col min="1544" max="1544" width="12.42578125" style="255" customWidth="1"/>
    <col min="1545" max="1545" width="14.5703125" style="255" customWidth="1"/>
    <col min="1546" max="1546" width="67.42578125" style="255" customWidth="1"/>
    <col min="1547" max="1783" width="11.42578125" style="255" customWidth="1"/>
    <col min="1784" max="1784" width="18.7109375" style="255" customWidth="1"/>
    <col min="1785" max="1792" width="15.42578125" style="255"/>
    <col min="1793" max="1794" width="23" style="255" customWidth="1"/>
    <col min="1795" max="1797" width="9.28515625" style="255" customWidth="1"/>
    <col min="1798" max="1799" width="11.42578125" style="255" customWidth="1"/>
    <col min="1800" max="1800" width="12.42578125" style="255" customWidth="1"/>
    <col min="1801" max="1801" width="14.5703125" style="255" customWidth="1"/>
    <col min="1802" max="1802" width="67.42578125" style="255" customWidth="1"/>
    <col min="1803" max="2039" width="11.42578125" style="255" customWidth="1"/>
    <col min="2040" max="2040" width="18.7109375" style="255" customWidth="1"/>
    <col min="2041" max="2048" width="15.42578125" style="255"/>
    <col min="2049" max="2050" width="23" style="255" customWidth="1"/>
    <col min="2051" max="2053" width="9.28515625" style="255" customWidth="1"/>
    <col min="2054" max="2055" width="11.42578125" style="255" customWidth="1"/>
    <col min="2056" max="2056" width="12.42578125" style="255" customWidth="1"/>
    <col min="2057" max="2057" width="14.5703125" style="255" customWidth="1"/>
    <col min="2058" max="2058" width="67.42578125" style="255" customWidth="1"/>
    <col min="2059" max="2295" width="11.42578125" style="255" customWidth="1"/>
    <col min="2296" max="2296" width="18.7109375" style="255" customWidth="1"/>
    <col min="2297" max="2304" width="15.42578125" style="255"/>
    <col min="2305" max="2306" width="23" style="255" customWidth="1"/>
    <col min="2307" max="2309" width="9.28515625" style="255" customWidth="1"/>
    <col min="2310" max="2311" width="11.42578125" style="255" customWidth="1"/>
    <col min="2312" max="2312" width="12.42578125" style="255" customWidth="1"/>
    <col min="2313" max="2313" width="14.5703125" style="255" customWidth="1"/>
    <col min="2314" max="2314" width="67.42578125" style="255" customWidth="1"/>
    <col min="2315" max="2551" width="11.42578125" style="255" customWidth="1"/>
    <col min="2552" max="2552" width="18.7109375" style="255" customWidth="1"/>
    <col min="2553" max="2560" width="15.42578125" style="255"/>
    <col min="2561" max="2562" width="23" style="255" customWidth="1"/>
    <col min="2563" max="2565" width="9.28515625" style="255" customWidth="1"/>
    <col min="2566" max="2567" width="11.42578125" style="255" customWidth="1"/>
    <col min="2568" max="2568" width="12.42578125" style="255" customWidth="1"/>
    <col min="2569" max="2569" width="14.5703125" style="255" customWidth="1"/>
    <col min="2570" max="2570" width="67.42578125" style="255" customWidth="1"/>
    <col min="2571" max="2807" width="11.42578125" style="255" customWidth="1"/>
    <col min="2808" max="2808" width="18.7109375" style="255" customWidth="1"/>
    <col min="2809" max="2816" width="15.42578125" style="255"/>
    <col min="2817" max="2818" width="23" style="255" customWidth="1"/>
    <col min="2819" max="2821" width="9.28515625" style="255" customWidth="1"/>
    <col min="2822" max="2823" width="11.42578125" style="255" customWidth="1"/>
    <col min="2824" max="2824" width="12.42578125" style="255" customWidth="1"/>
    <col min="2825" max="2825" width="14.5703125" style="255" customWidth="1"/>
    <col min="2826" max="2826" width="67.42578125" style="255" customWidth="1"/>
    <col min="2827" max="3063" width="11.42578125" style="255" customWidth="1"/>
    <col min="3064" max="3064" width="18.7109375" style="255" customWidth="1"/>
    <col min="3065" max="3072" width="15.42578125" style="255"/>
    <col min="3073" max="3074" width="23" style="255" customWidth="1"/>
    <col min="3075" max="3077" width="9.28515625" style="255" customWidth="1"/>
    <col min="3078" max="3079" width="11.42578125" style="255" customWidth="1"/>
    <col min="3080" max="3080" width="12.42578125" style="255" customWidth="1"/>
    <col min="3081" max="3081" width="14.5703125" style="255" customWidth="1"/>
    <col min="3082" max="3082" width="67.42578125" style="255" customWidth="1"/>
    <col min="3083" max="3319" width="11.42578125" style="255" customWidth="1"/>
    <col min="3320" max="3320" width="18.7109375" style="255" customWidth="1"/>
    <col min="3321" max="3328" width="15.42578125" style="255"/>
    <col min="3329" max="3330" width="23" style="255" customWidth="1"/>
    <col min="3331" max="3333" width="9.28515625" style="255" customWidth="1"/>
    <col min="3334" max="3335" width="11.42578125" style="255" customWidth="1"/>
    <col min="3336" max="3336" width="12.42578125" style="255" customWidth="1"/>
    <col min="3337" max="3337" width="14.5703125" style="255" customWidth="1"/>
    <col min="3338" max="3338" width="67.42578125" style="255" customWidth="1"/>
    <col min="3339" max="3575" width="11.42578125" style="255" customWidth="1"/>
    <col min="3576" max="3576" width="18.7109375" style="255" customWidth="1"/>
    <col min="3577" max="3584" width="15.42578125" style="255"/>
    <col min="3585" max="3586" width="23" style="255" customWidth="1"/>
    <col min="3587" max="3589" width="9.28515625" style="255" customWidth="1"/>
    <col min="3590" max="3591" width="11.42578125" style="255" customWidth="1"/>
    <col min="3592" max="3592" width="12.42578125" style="255" customWidth="1"/>
    <col min="3593" max="3593" width="14.5703125" style="255" customWidth="1"/>
    <col min="3594" max="3594" width="67.42578125" style="255" customWidth="1"/>
    <col min="3595" max="3831" width="11.42578125" style="255" customWidth="1"/>
    <col min="3832" max="3832" width="18.7109375" style="255" customWidth="1"/>
    <col min="3833" max="3840" width="15.42578125" style="255"/>
    <col min="3841" max="3842" width="23" style="255" customWidth="1"/>
    <col min="3843" max="3845" width="9.28515625" style="255" customWidth="1"/>
    <col min="3846" max="3847" width="11.42578125" style="255" customWidth="1"/>
    <col min="3848" max="3848" width="12.42578125" style="255" customWidth="1"/>
    <col min="3849" max="3849" width="14.5703125" style="255" customWidth="1"/>
    <col min="3850" max="3850" width="67.42578125" style="255" customWidth="1"/>
    <col min="3851" max="4087" width="11.42578125" style="255" customWidth="1"/>
    <col min="4088" max="4088" width="18.7109375" style="255" customWidth="1"/>
    <col min="4089" max="4096" width="15.42578125" style="255"/>
    <col min="4097" max="4098" width="23" style="255" customWidth="1"/>
    <col min="4099" max="4101" width="9.28515625" style="255" customWidth="1"/>
    <col min="4102" max="4103" width="11.42578125" style="255" customWidth="1"/>
    <col min="4104" max="4104" width="12.42578125" style="255" customWidth="1"/>
    <col min="4105" max="4105" width="14.5703125" style="255" customWidth="1"/>
    <col min="4106" max="4106" width="67.42578125" style="255" customWidth="1"/>
    <col min="4107" max="4343" width="11.42578125" style="255" customWidth="1"/>
    <col min="4344" max="4344" width="18.7109375" style="255" customWidth="1"/>
    <col min="4345" max="4352" width="15.42578125" style="255"/>
    <col min="4353" max="4354" width="23" style="255" customWidth="1"/>
    <col min="4355" max="4357" width="9.28515625" style="255" customWidth="1"/>
    <col min="4358" max="4359" width="11.42578125" style="255" customWidth="1"/>
    <col min="4360" max="4360" width="12.42578125" style="255" customWidth="1"/>
    <col min="4361" max="4361" width="14.5703125" style="255" customWidth="1"/>
    <col min="4362" max="4362" width="67.42578125" style="255" customWidth="1"/>
    <col min="4363" max="4599" width="11.42578125" style="255" customWidth="1"/>
    <col min="4600" max="4600" width="18.7109375" style="255" customWidth="1"/>
    <col min="4601" max="4608" width="15.42578125" style="255"/>
    <col min="4609" max="4610" width="23" style="255" customWidth="1"/>
    <col min="4611" max="4613" width="9.28515625" style="255" customWidth="1"/>
    <col min="4614" max="4615" width="11.42578125" style="255" customWidth="1"/>
    <col min="4616" max="4616" width="12.42578125" style="255" customWidth="1"/>
    <col min="4617" max="4617" width="14.5703125" style="255" customWidth="1"/>
    <col min="4618" max="4618" width="67.42578125" style="255" customWidth="1"/>
    <col min="4619" max="4855" width="11.42578125" style="255" customWidth="1"/>
    <col min="4856" max="4856" width="18.7109375" style="255" customWidth="1"/>
    <col min="4857" max="4864" width="15.42578125" style="255"/>
    <col min="4865" max="4866" width="23" style="255" customWidth="1"/>
    <col min="4867" max="4869" width="9.28515625" style="255" customWidth="1"/>
    <col min="4870" max="4871" width="11.42578125" style="255" customWidth="1"/>
    <col min="4872" max="4872" width="12.42578125" style="255" customWidth="1"/>
    <col min="4873" max="4873" width="14.5703125" style="255" customWidth="1"/>
    <col min="4874" max="4874" width="67.42578125" style="255" customWidth="1"/>
    <col min="4875" max="5111" width="11.42578125" style="255" customWidth="1"/>
    <col min="5112" max="5112" width="18.7109375" style="255" customWidth="1"/>
    <col min="5113" max="5120" width="15.42578125" style="255"/>
    <col min="5121" max="5122" width="23" style="255" customWidth="1"/>
    <col min="5123" max="5125" width="9.28515625" style="255" customWidth="1"/>
    <col min="5126" max="5127" width="11.42578125" style="255" customWidth="1"/>
    <col min="5128" max="5128" width="12.42578125" style="255" customWidth="1"/>
    <col min="5129" max="5129" width="14.5703125" style="255" customWidth="1"/>
    <col min="5130" max="5130" width="67.42578125" style="255" customWidth="1"/>
    <col min="5131" max="5367" width="11.42578125" style="255" customWidth="1"/>
    <col min="5368" max="5368" width="18.7109375" style="255" customWidth="1"/>
    <col min="5369" max="5376" width="15.42578125" style="255"/>
    <col min="5377" max="5378" width="23" style="255" customWidth="1"/>
    <col min="5379" max="5381" width="9.28515625" style="255" customWidth="1"/>
    <col min="5382" max="5383" width="11.42578125" style="255" customWidth="1"/>
    <col min="5384" max="5384" width="12.42578125" style="255" customWidth="1"/>
    <col min="5385" max="5385" width="14.5703125" style="255" customWidth="1"/>
    <col min="5386" max="5386" width="67.42578125" style="255" customWidth="1"/>
    <col min="5387" max="5623" width="11.42578125" style="255" customWidth="1"/>
    <col min="5624" max="5624" width="18.7109375" style="255" customWidth="1"/>
    <col min="5625" max="5632" width="15.42578125" style="255"/>
    <col min="5633" max="5634" width="23" style="255" customWidth="1"/>
    <col min="5635" max="5637" width="9.28515625" style="255" customWidth="1"/>
    <col min="5638" max="5639" width="11.42578125" style="255" customWidth="1"/>
    <col min="5640" max="5640" width="12.42578125" style="255" customWidth="1"/>
    <col min="5641" max="5641" width="14.5703125" style="255" customWidth="1"/>
    <col min="5642" max="5642" width="67.42578125" style="255" customWidth="1"/>
    <col min="5643" max="5879" width="11.42578125" style="255" customWidth="1"/>
    <col min="5880" max="5880" width="18.7109375" style="255" customWidth="1"/>
    <col min="5881" max="5888" width="15.42578125" style="255"/>
    <col min="5889" max="5890" width="23" style="255" customWidth="1"/>
    <col min="5891" max="5893" width="9.28515625" style="255" customWidth="1"/>
    <col min="5894" max="5895" width="11.42578125" style="255" customWidth="1"/>
    <col min="5896" max="5896" width="12.42578125" style="255" customWidth="1"/>
    <col min="5897" max="5897" width="14.5703125" style="255" customWidth="1"/>
    <col min="5898" max="5898" width="67.42578125" style="255" customWidth="1"/>
    <col min="5899" max="6135" width="11.42578125" style="255" customWidth="1"/>
    <col min="6136" max="6136" width="18.7109375" style="255" customWidth="1"/>
    <col min="6137" max="6144" width="15.42578125" style="255"/>
    <col min="6145" max="6146" width="23" style="255" customWidth="1"/>
    <col min="6147" max="6149" width="9.28515625" style="255" customWidth="1"/>
    <col min="6150" max="6151" width="11.42578125" style="255" customWidth="1"/>
    <col min="6152" max="6152" width="12.42578125" style="255" customWidth="1"/>
    <col min="6153" max="6153" width="14.5703125" style="255" customWidth="1"/>
    <col min="6154" max="6154" width="67.42578125" style="255" customWidth="1"/>
    <col min="6155" max="6391" width="11.42578125" style="255" customWidth="1"/>
    <col min="6392" max="6392" width="18.7109375" style="255" customWidth="1"/>
    <col min="6393" max="6400" width="15.42578125" style="255"/>
    <col min="6401" max="6402" width="23" style="255" customWidth="1"/>
    <col min="6403" max="6405" width="9.28515625" style="255" customWidth="1"/>
    <col min="6406" max="6407" width="11.42578125" style="255" customWidth="1"/>
    <col min="6408" max="6408" width="12.42578125" style="255" customWidth="1"/>
    <col min="6409" max="6409" width="14.5703125" style="255" customWidth="1"/>
    <col min="6410" max="6410" width="67.42578125" style="255" customWidth="1"/>
    <col min="6411" max="6647" width="11.42578125" style="255" customWidth="1"/>
    <col min="6648" max="6648" width="18.7109375" style="255" customWidth="1"/>
    <col min="6649" max="6656" width="15.42578125" style="255"/>
    <col min="6657" max="6658" width="23" style="255" customWidth="1"/>
    <col min="6659" max="6661" width="9.28515625" style="255" customWidth="1"/>
    <col min="6662" max="6663" width="11.42578125" style="255" customWidth="1"/>
    <col min="6664" max="6664" width="12.42578125" style="255" customWidth="1"/>
    <col min="6665" max="6665" width="14.5703125" style="255" customWidth="1"/>
    <col min="6666" max="6666" width="67.42578125" style="255" customWidth="1"/>
    <col min="6667" max="6903" width="11.42578125" style="255" customWidth="1"/>
    <col min="6904" max="6904" width="18.7109375" style="255" customWidth="1"/>
    <col min="6905" max="6912" width="15.42578125" style="255"/>
    <col min="6913" max="6914" width="23" style="255" customWidth="1"/>
    <col min="6915" max="6917" width="9.28515625" style="255" customWidth="1"/>
    <col min="6918" max="6919" width="11.42578125" style="255" customWidth="1"/>
    <col min="6920" max="6920" width="12.42578125" style="255" customWidth="1"/>
    <col min="6921" max="6921" width="14.5703125" style="255" customWidth="1"/>
    <col min="6922" max="6922" width="67.42578125" style="255" customWidth="1"/>
    <col min="6923" max="7159" width="11.42578125" style="255" customWidth="1"/>
    <col min="7160" max="7160" width="18.7109375" style="255" customWidth="1"/>
    <col min="7161" max="7168" width="15.42578125" style="255"/>
    <col min="7169" max="7170" width="23" style="255" customWidth="1"/>
    <col min="7171" max="7173" width="9.28515625" style="255" customWidth="1"/>
    <col min="7174" max="7175" width="11.42578125" style="255" customWidth="1"/>
    <col min="7176" max="7176" width="12.42578125" style="255" customWidth="1"/>
    <col min="7177" max="7177" width="14.5703125" style="255" customWidth="1"/>
    <col min="7178" max="7178" width="67.42578125" style="255" customWidth="1"/>
    <col min="7179" max="7415" width="11.42578125" style="255" customWidth="1"/>
    <col min="7416" max="7416" width="18.7109375" style="255" customWidth="1"/>
    <col min="7417" max="7424" width="15.42578125" style="255"/>
    <col min="7425" max="7426" width="23" style="255" customWidth="1"/>
    <col min="7427" max="7429" width="9.28515625" style="255" customWidth="1"/>
    <col min="7430" max="7431" width="11.42578125" style="255" customWidth="1"/>
    <col min="7432" max="7432" width="12.42578125" style="255" customWidth="1"/>
    <col min="7433" max="7433" width="14.5703125" style="255" customWidth="1"/>
    <col min="7434" max="7434" width="67.42578125" style="255" customWidth="1"/>
    <col min="7435" max="7671" width="11.42578125" style="255" customWidth="1"/>
    <col min="7672" max="7672" width="18.7109375" style="255" customWidth="1"/>
    <col min="7673" max="7680" width="15.42578125" style="255"/>
    <col min="7681" max="7682" width="23" style="255" customWidth="1"/>
    <col min="7683" max="7685" width="9.28515625" style="255" customWidth="1"/>
    <col min="7686" max="7687" width="11.42578125" style="255" customWidth="1"/>
    <col min="7688" max="7688" width="12.42578125" style="255" customWidth="1"/>
    <col min="7689" max="7689" width="14.5703125" style="255" customWidth="1"/>
    <col min="7690" max="7690" width="67.42578125" style="255" customWidth="1"/>
    <col min="7691" max="7927" width="11.42578125" style="255" customWidth="1"/>
    <col min="7928" max="7928" width="18.7109375" style="255" customWidth="1"/>
    <col min="7929" max="7936" width="15.42578125" style="255"/>
    <col min="7937" max="7938" width="23" style="255" customWidth="1"/>
    <col min="7939" max="7941" width="9.28515625" style="255" customWidth="1"/>
    <col min="7942" max="7943" width="11.42578125" style="255" customWidth="1"/>
    <col min="7944" max="7944" width="12.42578125" style="255" customWidth="1"/>
    <col min="7945" max="7945" width="14.5703125" style="255" customWidth="1"/>
    <col min="7946" max="7946" width="67.42578125" style="255" customWidth="1"/>
    <col min="7947" max="8183" width="11.42578125" style="255" customWidth="1"/>
    <col min="8184" max="8184" width="18.7109375" style="255" customWidth="1"/>
    <col min="8185" max="8192" width="15.42578125" style="255"/>
    <col min="8193" max="8194" width="23" style="255" customWidth="1"/>
    <col min="8195" max="8197" width="9.28515625" style="255" customWidth="1"/>
    <col min="8198" max="8199" width="11.42578125" style="255" customWidth="1"/>
    <col min="8200" max="8200" width="12.42578125" style="255" customWidth="1"/>
    <col min="8201" max="8201" width="14.5703125" style="255" customWidth="1"/>
    <col min="8202" max="8202" width="67.42578125" style="255" customWidth="1"/>
    <col min="8203" max="8439" width="11.42578125" style="255" customWidth="1"/>
    <col min="8440" max="8440" width="18.7109375" style="255" customWidth="1"/>
    <col min="8441" max="8448" width="15.42578125" style="255"/>
    <col min="8449" max="8450" width="23" style="255" customWidth="1"/>
    <col min="8451" max="8453" width="9.28515625" style="255" customWidth="1"/>
    <col min="8454" max="8455" width="11.42578125" style="255" customWidth="1"/>
    <col min="8456" max="8456" width="12.42578125" style="255" customWidth="1"/>
    <col min="8457" max="8457" width="14.5703125" style="255" customWidth="1"/>
    <col min="8458" max="8458" width="67.42578125" style="255" customWidth="1"/>
    <col min="8459" max="8695" width="11.42578125" style="255" customWidth="1"/>
    <col min="8696" max="8696" width="18.7109375" style="255" customWidth="1"/>
    <col min="8697" max="8704" width="15.42578125" style="255"/>
    <col min="8705" max="8706" width="23" style="255" customWidth="1"/>
    <col min="8707" max="8709" width="9.28515625" style="255" customWidth="1"/>
    <col min="8710" max="8711" width="11.42578125" style="255" customWidth="1"/>
    <col min="8712" max="8712" width="12.42578125" style="255" customWidth="1"/>
    <col min="8713" max="8713" width="14.5703125" style="255" customWidth="1"/>
    <col min="8714" max="8714" width="67.42578125" style="255" customWidth="1"/>
    <col min="8715" max="8951" width="11.42578125" style="255" customWidth="1"/>
    <col min="8952" max="8952" width="18.7109375" style="255" customWidth="1"/>
    <col min="8953" max="8960" width="15.42578125" style="255"/>
    <col min="8961" max="8962" width="23" style="255" customWidth="1"/>
    <col min="8963" max="8965" width="9.28515625" style="255" customWidth="1"/>
    <col min="8966" max="8967" width="11.42578125" style="255" customWidth="1"/>
    <col min="8968" max="8968" width="12.42578125" style="255" customWidth="1"/>
    <col min="8969" max="8969" width="14.5703125" style="255" customWidth="1"/>
    <col min="8970" max="8970" width="67.42578125" style="255" customWidth="1"/>
    <col min="8971" max="9207" width="11.42578125" style="255" customWidth="1"/>
    <col min="9208" max="9208" width="18.7109375" style="255" customWidth="1"/>
    <col min="9209" max="9216" width="15.42578125" style="255"/>
    <col min="9217" max="9218" width="23" style="255" customWidth="1"/>
    <col min="9219" max="9221" width="9.28515625" style="255" customWidth="1"/>
    <col min="9222" max="9223" width="11.42578125" style="255" customWidth="1"/>
    <col min="9224" max="9224" width="12.42578125" style="255" customWidth="1"/>
    <col min="9225" max="9225" width="14.5703125" style="255" customWidth="1"/>
    <col min="9226" max="9226" width="67.42578125" style="255" customWidth="1"/>
    <col min="9227" max="9463" width="11.42578125" style="255" customWidth="1"/>
    <col min="9464" max="9464" width="18.7109375" style="255" customWidth="1"/>
    <col min="9465" max="9472" width="15.42578125" style="255"/>
    <col min="9473" max="9474" width="23" style="255" customWidth="1"/>
    <col min="9475" max="9477" width="9.28515625" style="255" customWidth="1"/>
    <col min="9478" max="9479" width="11.42578125" style="255" customWidth="1"/>
    <col min="9480" max="9480" width="12.42578125" style="255" customWidth="1"/>
    <col min="9481" max="9481" width="14.5703125" style="255" customWidth="1"/>
    <col min="9482" max="9482" width="67.42578125" style="255" customWidth="1"/>
    <col min="9483" max="9719" width="11.42578125" style="255" customWidth="1"/>
    <col min="9720" max="9720" width="18.7109375" style="255" customWidth="1"/>
    <col min="9721" max="9728" width="15.42578125" style="255"/>
    <col min="9729" max="9730" width="23" style="255" customWidth="1"/>
    <col min="9731" max="9733" width="9.28515625" style="255" customWidth="1"/>
    <col min="9734" max="9735" width="11.42578125" style="255" customWidth="1"/>
    <col min="9736" max="9736" width="12.42578125" style="255" customWidth="1"/>
    <col min="9737" max="9737" width="14.5703125" style="255" customWidth="1"/>
    <col min="9738" max="9738" width="67.42578125" style="255" customWidth="1"/>
    <col min="9739" max="9975" width="11.42578125" style="255" customWidth="1"/>
    <col min="9976" max="9976" width="18.7109375" style="255" customWidth="1"/>
    <col min="9977" max="9984" width="15.42578125" style="255"/>
    <col min="9985" max="9986" width="23" style="255" customWidth="1"/>
    <col min="9987" max="9989" width="9.28515625" style="255" customWidth="1"/>
    <col min="9990" max="9991" width="11.42578125" style="255" customWidth="1"/>
    <col min="9992" max="9992" width="12.42578125" style="255" customWidth="1"/>
    <col min="9993" max="9993" width="14.5703125" style="255" customWidth="1"/>
    <col min="9994" max="9994" width="67.42578125" style="255" customWidth="1"/>
    <col min="9995" max="10231" width="11.42578125" style="255" customWidth="1"/>
    <col min="10232" max="10232" width="18.7109375" style="255" customWidth="1"/>
    <col min="10233" max="10240" width="15.42578125" style="255"/>
    <col min="10241" max="10242" width="23" style="255" customWidth="1"/>
    <col min="10243" max="10245" width="9.28515625" style="255" customWidth="1"/>
    <col min="10246" max="10247" width="11.42578125" style="255" customWidth="1"/>
    <col min="10248" max="10248" width="12.42578125" style="255" customWidth="1"/>
    <col min="10249" max="10249" width="14.5703125" style="255" customWidth="1"/>
    <col min="10250" max="10250" width="67.42578125" style="255" customWidth="1"/>
    <col min="10251" max="10487" width="11.42578125" style="255" customWidth="1"/>
    <col min="10488" max="10488" width="18.7109375" style="255" customWidth="1"/>
    <col min="10489" max="10496" width="15.42578125" style="255"/>
    <col min="10497" max="10498" width="23" style="255" customWidth="1"/>
    <col min="10499" max="10501" width="9.28515625" style="255" customWidth="1"/>
    <col min="10502" max="10503" width="11.42578125" style="255" customWidth="1"/>
    <col min="10504" max="10504" width="12.42578125" style="255" customWidth="1"/>
    <col min="10505" max="10505" width="14.5703125" style="255" customWidth="1"/>
    <col min="10506" max="10506" width="67.42578125" style="255" customWidth="1"/>
    <col min="10507" max="10743" width="11.42578125" style="255" customWidth="1"/>
    <col min="10744" max="10744" width="18.7109375" style="255" customWidth="1"/>
    <col min="10745" max="10752" width="15.42578125" style="255"/>
    <col min="10753" max="10754" width="23" style="255" customWidth="1"/>
    <col min="10755" max="10757" width="9.28515625" style="255" customWidth="1"/>
    <col min="10758" max="10759" width="11.42578125" style="255" customWidth="1"/>
    <col min="10760" max="10760" width="12.42578125" style="255" customWidth="1"/>
    <col min="10761" max="10761" width="14.5703125" style="255" customWidth="1"/>
    <col min="10762" max="10762" width="67.42578125" style="255" customWidth="1"/>
    <col min="10763" max="10999" width="11.42578125" style="255" customWidth="1"/>
    <col min="11000" max="11000" width="18.7109375" style="255" customWidth="1"/>
    <col min="11001" max="11008" width="15.42578125" style="255"/>
    <col min="11009" max="11010" width="23" style="255" customWidth="1"/>
    <col min="11011" max="11013" width="9.28515625" style="255" customWidth="1"/>
    <col min="11014" max="11015" width="11.42578125" style="255" customWidth="1"/>
    <col min="11016" max="11016" width="12.42578125" style="255" customWidth="1"/>
    <col min="11017" max="11017" width="14.5703125" style="255" customWidth="1"/>
    <col min="11018" max="11018" width="67.42578125" style="255" customWidth="1"/>
    <col min="11019" max="11255" width="11.42578125" style="255" customWidth="1"/>
    <col min="11256" max="11256" width="18.7109375" style="255" customWidth="1"/>
    <col min="11257" max="11264" width="15.42578125" style="255"/>
    <col min="11265" max="11266" width="23" style="255" customWidth="1"/>
    <col min="11267" max="11269" width="9.28515625" style="255" customWidth="1"/>
    <col min="11270" max="11271" width="11.42578125" style="255" customWidth="1"/>
    <col min="11272" max="11272" width="12.42578125" style="255" customWidth="1"/>
    <col min="11273" max="11273" width="14.5703125" style="255" customWidth="1"/>
    <col min="11274" max="11274" width="67.42578125" style="255" customWidth="1"/>
    <col min="11275" max="11511" width="11.42578125" style="255" customWidth="1"/>
    <col min="11512" max="11512" width="18.7109375" style="255" customWidth="1"/>
    <col min="11513" max="11520" width="15.42578125" style="255"/>
    <col min="11521" max="11522" width="23" style="255" customWidth="1"/>
    <col min="11523" max="11525" width="9.28515625" style="255" customWidth="1"/>
    <col min="11526" max="11527" width="11.42578125" style="255" customWidth="1"/>
    <col min="11528" max="11528" width="12.42578125" style="255" customWidth="1"/>
    <col min="11529" max="11529" width="14.5703125" style="255" customWidth="1"/>
    <col min="11530" max="11530" width="67.42578125" style="255" customWidth="1"/>
    <col min="11531" max="11767" width="11.42578125" style="255" customWidth="1"/>
    <col min="11768" max="11768" width="18.7109375" style="255" customWidth="1"/>
    <col min="11769" max="11776" width="15.42578125" style="255"/>
    <col min="11777" max="11778" width="23" style="255" customWidth="1"/>
    <col min="11779" max="11781" width="9.28515625" style="255" customWidth="1"/>
    <col min="11782" max="11783" width="11.42578125" style="255" customWidth="1"/>
    <col min="11784" max="11784" width="12.42578125" style="255" customWidth="1"/>
    <col min="11785" max="11785" width="14.5703125" style="255" customWidth="1"/>
    <col min="11786" max="11786" width="67.42578125" style="255" customWidth="1"/>
    <col min="11787" max="12023" width="11.42578125" style="255" customWidth="1"/>
    <col min="12024" max="12024" width="18.7109375" style="255" customWidth="1"/>
    <col min="12025" max="12032" width="15.42578125" style="255"/>
    <col min="12033" max="12034" width="23" style="255" customWidth="1"/>
    <col min="12035" max="12037" width="9.28515625" style="255" customWidth="1"/>
    <col min="12038" max="12039" width="11.42578125" style="255" customWidth="1"/>
    <col min="12040" max="12040" width="12.42578125" style="255" customWidth="1"/>
    <col min="12041" max="12041" width="14.5703125" style="255" customWidth="1"/>
    <col min="12042" max="12042" width="67.42578125" style="255" customWidth="1"/>
    <col min="12043" max="12279" width="11.42578125" style="255" customWidth="1"/>
    <col min="12280" max="12280" width="18.7109375" style="255" customWidth="1"/>
    <col min="12281" max="12288" width="15.42578125" style="255"/>
    <col min="12289" max="12290" width="23" style="255" customWidth="1"/>
    <col min="12291" max="12293" width="9.28515625" style="255" customWidth="1"/>
    <col min="12294" max="12295" width="11.42578125" style="255" customWidth="1"/>
    <col min="12296" max="12296" width="12.42578125" style="255" customWidth="1"/>
    <col min="12297" max="12297" width="14.5703125" style="255" customWidth="1"/>
    <col min="12298" max="12298" width="67.42578125" style="255" customWidth="1"/>
    <col min="12299" max="12535" width="11.42578125" style="255" customWidth="1"/>
    <col min="12536" max="12536" width="18.7109375" style="255" customWidth="1"/>
    <col min="12537" max="12544" width="15.42578125" style="255"/>
    <col min="12545" max="12546" width="23" style="255" customWidth="1"/>
    <col min="12547" max="12549" width="9.28515625" style="255" customWidth="1"/>
    <col min="12550" max="12551" width="11.42578125" style="255" customWidth="1"/>
    <col min="12552" max="12552" width="12.42578125" style="255" customWidth="1"/>
    <col min="12553" max="12553" width="14.5703125" style="255" customWidth="1"/>
    <col min="12554" max="12554" width="67.42578125" style="255" customWidth="1"/>
    <col min="12555" max="12791" width="11.42578125" style="255" customWidth="1"/>
    <col min="12792" max="12792" width="18.7109375" style="255" customWidth="1"/>
    <col min="12793" max="12800" width="15.42578125" style="255"/>
    <col min="12801" max="12802" width="23" style="255" customWidth="1"/>
    <col min="12803" max="12805" width="9.28515625" style="255" customWidth="1"/>
    <col min="12806" max="12807" width="11.42578125" style="255" customWidth="1"/>
    <col min="12808" max="12808" width="12.42578125" style="255" customWidth="1"/>
    <col min="12809" max="12809" width="14.5703125" style="255" customWidth="1"/>
    <col min="12810" max="12810" width="67.42578125" style="255" customWidth="1"/>
    <col min="12811" max="13047" width="11.42578125" style="255" customWidth="1"/>
    <col min="13048" max="13048" width="18.7109375" style="255" customWidth="1"/>
    <col min="13049" max="13056" width="15.42578125" style="255"/>
    <col min="13057" max="13058" width="23" style="255" customWidth="1"/>
    <col min="13059" max="13061" width="9.28515625" style="255" customWidth="1"/>
    <col min="13062" max="13063" width="11.42578125" style="255" customWidth="1"/>
    <col min="13064" max="13064" width="12.42578125" style="255" customWidth="1"/>
    <col min="13065" max="13065" width="14.5703125" style="255" customWidth="1"/>
    <col min="13066" max="13066" width="67.42578125" style="255" customWidth="1"/>
    <col min="13067" max="13303" width="11.42578125" style="255" customWidth="1"/>
    <col min="13304" max="13304" width="18.7109375" style="255" customWidth="1"/>
    <col min="13305" max="13312" width="15.42578125" style="255"/>
    <col min="13313" max="13314" width="23" style="255" customWidth="1"/>
    <col min="13315" max="13317" width="9.28515625" style="255" customWidth="1"/>
    <col min="13318" max="13319" width="11.42578125" style="255" customWidth="1"/>
    <col min="13320" max="13320" width="12.42578125" style="255" customWidth="1"/>
    <col min="13321" max="13321" width="14.5703125" style="255" customWidth="1"/>
    <col min="13322" max="13322" width="67.42578125" style="255" customWidth="1"/>
    <col min="13323" max="13559" width="11.42578125" style="255" customWidth="1"/>
    <col min="13560" max="13560" width="18.7109375" style="255" customWidth="1"/>
    <col min="13561" max="13568" width="15.42578125" style="255"/>
    <col min="13569" max="13570" width="23" style="255" customWidth="1"/>
    <col min="13571" max="13573" width="9.28515625" style="255" customWidth="1"/>
    <col min="13574" max="13575" width="11.42578125" style="255" customWidth="1"/>
    <col min="13576" max="13576" width="12.42578125" style="255" customWidth="1"/>
    <col min="13577" max="13577" width="14.5703125" style="255" customWidth="1"/>
    <col min="13578" max="13578" width="67.42578125" style="255" customWidth="1"/>
    <col min="13579" max="13815" width="11.42578125" style="255" customWidth="1"/>
    <col min="13816" max="13816" width="18.7109375" style="255" customWidth="1"/>
    <col min="13817" max="13824" width="15.42578125" style="255"/>
    <col min="13825" max="13826" width="23" style="255" customWidth="1"/>
    <col min="13827" max="13829" width="9.28515625" style="255" customWidth="1"/>
    <col min="13830" max="13831" width="11.42578125" style="255" customWidth="1"/>
    <col min="13832" max="13832" width="12.42578125" style="255" customWidth="1"/>
    <col min="13833" max="13833" width="14.5703125" style="255" customWidth="1"/>
    <col min="13834" max="13834" width="67.42578125" style="255" customWidth="1"/>
    <col min="13835" max="14071" width="11.42578125" style="255" customWidth="1"/>
    <col min="14072" max="14072" width="18.7109375" style="255" customWidth="1"/>
    <col min="14073" max="14080" width="15.42578125" style="255"/>
    <col min="14081" max="14082" width="23" style="255" customWidth="1"/>
    <col min="14083" max="14085" width="9.28515625" style="255" customWidth="1"/>
    <col min="14086" max="14087" width="11.42578125" style="255" customWidth="1"/>
    <col min="14088" max="14088" width="12.42578125" style="255" customWidth="1"/>
    <col min="14089" max="14089" width="14.5703125" style="255" customWidth="1"/>
    <col min="14090" max="14090" width="67.42578125" style="255" customWidth="1"/>
    <col min="14091" max="14327" width="11.42578125" style="255" customWidth="1"/>
    <col min="14328" max="14328" width="18.7109375" style="255" customWidth="1"/>
    <col min="14329" max="14336" width="15.42578125" style="255"/>
    <col min="14337" max="14338" width="23" style="255" customWidth="1"/>
    <col min="14339" max="14341" width="9.28515625" style="255" customWidth="1"/>
    <col min="14342" max="14343" width="11.42578125" style="255" customWidth="1"/>
    <col min="14344" max="14344" width="12.42578125" style="255" customWidth="1"/>
    <col min="14345" max="14345" width="14.5703125" style="255" customWidth="1"/>
    <col min="14346" max="14346" width="67.42578125" style="255" customWidth="1"/>
    <col min="14347" max="14583" width="11.42578125" style="255" customWidth="1"/>
    <col min="14584" max="14584" width="18.7109375" style="255" customWidth="1"/>
    <col min="14585" max="14592" width="15.42578125" style="255"/>
    <col min="14593" max="14594" width="23" style="255" customWidth="1"/>
    <col min="14595" max="14597" width="9.28515625" style="255" customWidth="1"/>
    <col min="14598" max="14599" width="11.42578125" style="255" customWidth="1"/>
    <col min="14600" max="14600" width="12.42578125" style="255" customWidth="1"/>
    <col min="14601" max="14601" width="14.5703125" style="255" customWidth="1"/>
    <col min="14602" max="14602" width="67.42578125" style="255" customWidth="1"/>
    <col min="14603" max="14839" width="11.42578125" style="255" customWidth="1"/>
    <col min="14840" max="14840" width="18.7109375" style="255" customWidth="1"/>
    <col min="14841" max="14848" width="15.42578125" style="255"/>
    <col min="14849" max="14850" width="23" style="255" customWidth="1"/>
    <col min="14851" max="14853" width="9.28515625" style="255" customWidth="1"/>
    <col min="14854" max="14855" width="11.42578125" style="255" customWidth="1"/>
    <col min="14856" max="14856" width="12.42578125" style="255" customWidth="1"/>
    <col min="14857" max="14857" width="14.5703125" style="255" customWidth="1"/>
    <col min="14858" max="14858" width="67.42578125" style="255" customWidth="1"/>
    <col min="14859" max="15095" width="11.42578125" style="255" customWidth="1"/>
    <col min="15096" max="15096" width="18.7109375" style="255" customWidth="1"/>
    <col min="15097" max="15104" width="15.42578125" style="255"/>
    <col min="15105" max="15106" width="23" style="255" customWidth="1"/>
    <col min="15107" max="15109" width="9.28515625" style="255" customWidth="1"/>
    <col min="15110" max="15111" width="11.42578125" style="255" customWidth="1"/>
    <col min="15112" max="15112" width="12.42578125" style="255" customWidth="1"/>
    <col min="15113" max="15113" width="14.5703125" style="255" customWidth="1"/>
    <col min="15114" max="15114" width="67.42578125" style="255" customWidth="1"/>
    <col min="15115" max="15351" width="11.42578125" style="255" customWidth="1"/>
    <col min="15352" max="15352" width="18.7109375" style="255" customWidth="1"/>
    <col min="15353" max="15360" width="15.42578125" style="255"/>
    <col min="15361" max="15362" width="23" style="255" customWidth="1"/>
    <col min="15363" max="15365" width="9.28515625" style="255" customWidth="1"/>
    <col min="15366" max="15367" width="11.42578125" style="255" customWidth="1"/>
    <col min="15368" max="15368" width="12.42578125" style="255" customWidth="1"/>
    <col min="15369" max="15369" width="14.5703125" style="255" customWidth="1"/>
    <col min="15370" max="15370" width="67.42578125" style="255" customWidth="1"/>
    <col min="15371" max="15607" width="11.42578125" style="255" customWidth="1"/>
    <col min="15608" max="15608" width="18.7109375" style="255" customWidth="1"/>
    <col min="15609" max="15616" width="15.42578125" style="255"/>
    <col min="15617" max="15618" width="23" style="255" customWidth="1"/>
    <col min="15619" max="15621" width="9.28515625" style="255" customWidth="1"/>
    <col min="15622" max="15623" width="11.42578125" style="255" customWidth="1"/>
    <col min="15624" max="15624" width="12.42578125" style="255" customWidth="1"/>
    <col min="15625" max="15625" width="14.5703125" style="255" customWidth="1"/>
    <col min="15626" max="15626" width="67.42578125" style="255" customWidth="1"/>
    <col min="15627" max="15863" width="11.42578125" style="255" customWidth="1"/>
    <col min="15864" max="15864" width="18.7109375" style="255" customWidth="1"/>
    <col min="15865" max="15872" width="15.42578125" style="255"/>
    <col min="15873" max="15874" width="23" style="255" customWidth="1"/>
    <col min="15875" max="15877" width="9.28515625" style="255" customWidth="1"/>
    <col min="15878" max="15879" width="11.42578125" style="255" customWidth="1"/>
    <col min="15880" max="15880" width="12.42578125" style="255" customWidth="1"/>
    <col min="15881" max="15881" width="14.5703125" style="255" customWidth="1"/>
    <col min="15882" max="15882" width="67.42578125" style="255" customWidth="1"/>
    <col min="15883" max="16119" width="11.42578125" style="255" customWidth="1"/>
    <col min="16120" max="16120" width="18.7109375" style="255" customWidth="1"/>
    <col min="16121" max="16128" width="15.42578125" style="255"/>
    <col min="16129" max="16130" width="23" style="255" customWidth="1"/>
    <col min="16131" max="16133" width="9.28515625" style="255" customWidth="1"/>
    <col min="16134" max="16135" width="11.42578125" style="255" customWidth="1"/>
    <col min="16136" max="16136" width="12.42578125" style="255" customWidth="1"/>
    <col min="16137" max="16137" width="14.5703125" style="255" customWidth="1"/>
    <col min="16138" max="16138" width="67.42578125" style="255" customWidth="1"/>
    <col min="16139" max="16375" width="11.42578125" style="255" customWidth="1"/>
    <col min="16376" max="16376" width="18.7109375" style="255" customWidth="1"/>
    <col min="16377" max="16384" width="15.42578125" style="255"/>
  </cols>
  <sheetData>
    <row r="1" spans="1:13" ht="24.95" customHeight="1">
      <c r="C1" s="490"/>
    </row>
    <row r="2" spans="1:13" ht="24.95" customHeight="1">
      <c r="A2" s="599" t="s">
        <v>4</v>
      </c>
      <c r="B2" s="599"/>
      <c r="C2" s="599"/>
      <c r="D2" s="599"/>
      <c r="E2" s="599"/>
      <c r="F2" s="599"/>
      <c r="G2" s="599"/>
      <c r="H2" s="599"/>
      <c r="I2" s="599"/>
      <c r="J2" s="599"/>
    </row>
    <row r="3" spans="1:13" ht="26.25" customHeight="1">
      <c r="A3" s="600" t="s">
        <v>152</v>
      </c>
      <c r="B3" s="601"/>
      <c r="C3" s="601"/>
      <c r="D3" s="601"/>
      <c r="E3" s="601"/>
      <c r="F3" s="601"/>
      <c r="G3" s="601"/>
      <c r="H3" s="601"/>
      <c r="I3" s="601"/>
      <c r="J3" s="601"/>
    </row>
    <row r="4" spans="1:13" ht="15.75" thickBot="1">
      <c r="A4" s="258"/>
      <c r="B4" s="259"/>
      <c r="C4" s="259"/>
      <c r="D4" s="259"/>
      <c r="E4" s="259"/>
      <c r="F4" s="259"/>
      <c r="G4" s="259"/>
      <c r="H4" s="259"/>
      <c r="I4" s="260"/>
      <c r="J4" s="261"/>
    </row>
    <row r="5" spans="1:13">
      <c r="A5" s="602" t="s">
        <v>6</v>
      </c>
      <c r="B5" s="603"/>
      <c r="C5" s="603"/>
      <c r="D5" s="603"/>
      <c r="E5" s="603"/>
      <c r="F5" s="603"/>
      <c r="G5" s="603"/>
      <c r="H5" s="604"/>
      <c r="I5" s="262" t="s">
        <v>7</v>
      </c>
      <c r="J5" s="263"/>
    </row>
    <row r="6" spans="1:13">
      <c r="A6" s="605" t="s">
        <v>8</v>
      </c>
      <c r="B6" s="606"/>
      <c r="C6" s="606"/>
      <c r="D6" s="606"/>
      <c r="E6" s="606"/>
      <c r="F6" s="606"/>
      <c r="G6" s="606"/>
      <c r="H6" s="606"/>
      <c r="I6" s="264" t="s">
        <v>77</v>
      </c>
      <c r="J6" s="475"/>
    </row>
    <row r="7" spans="1:13">
      <c r="A7" s="597" t="s">
        <v>10</v>
      </c>
      <c r="B7" s="598"/>
      <c r="C7" s="598"/>
      <c r="D7" s="598"/>
      <c r="E7" s="598"/>
      <c r="F7" s="598"/>
      <c r="G7" s="598"/>
      <c r="H7" s="598"/>
      <c r="I7" s="265"/>
      <c r="J7" s="266"/>
    </row>
    <row r="8" spans="1:13">
      <c r="A8" s="607" t="s">
        <v>153</v>
      </c>
      <c r="B8" s="608"/>
      <c r="C8" s="608"/>
      <c r="D8" s="608"/>
      <c r="E8" s="608"/>
      <c r="F8" s="608"/>
      <c r="G8" s="608"/>
      <c r="H8" s="608"/>
      <c r="I8" s="265"/>
      <c r="J8" s="266"/>
    </row>
    <row r="9" spans="1:13">
      <c r="A9" s="267" t="s">
        <v>12</v>
      </c>
      <c r="B9" s="474">
        <f>I23</f>
        <v>485088345</v>
      </c>
      <c r="C9" s="268"/>
      <c r="D9" s="269"/>
      <c r="E9" s="269"/>
      <c r="F9" s="269"/>
      <c r="G9" s="269"/>
      <c r="H9" s="270"/>
      <c r="I9" s="271"/>
      <c r="J9" s="272"/>
    </row>
    <row r="10" spans="1:13" ht="22.5" customHeight="1">
      <c r="A10" s="273" t="s">
        <v>13</v>
      </c>
      <c r="B10" s="274"/>
      <c r="C10" s="275"/>
      <c r="D10" s="269"/>
      <c r="E10" s="269"/>
      <c r="F10" s="268"/>
      <c r="G10" s="276"/>
      <c r="H10" s="609" t="s">
        <v>14</v>
      </c>
      <c r="I10" s="610"/>
      <c r="J10" s="611"/>
    </row>
    <row r="11" spans="1:13" ht="25.5" customHeight="1">
      <c r="A11" s="273" t="s">
        <v>15</v>
      </c>
      <c r="B11" s="274"/>
      <c r="C11" s="275"/>
      <c r="D11" s="269"/>
      <c r="E11" s="269"/>
      <c r="F11" s="269"/>
      <c r="G11" s="276"/>
      <c r="H11" s="277" t="s">
        <v>16</v>
      </c>
      <c r="I11" s="612" t="s">
        <v>17</v>
      </c>
      <c r="J11" s="613"/>
    </row>
    <row r="12" spans="1:13" ht="22.5" customHeight="1" thickBot="1">
      <c r="A12" s="278" t="s">
        <v>18</v>
      </c>
      <c r="B12" s="279"/>
      <c r="C12" s="280"/>
      <c r="D12" s="269"/>
      <c r="E12" s="269"/>
      <c r="F12" s="269"/>
      <c r="G12" s="276"/>
      <c r="H12" s="276" t="s">
        <v>19</v>
      </c>
      <c r="I12" s="614" t="s">
        <v>20</v>
      </c>
      <c r="J12" s="615"/>
    </row>
    <row r="13" spans="1:13" s="281" customFormat="1" ht="33" customHeight="1">
      <c r="A13" s="616" t="s">
        <v>21</v>
      </c>
      <c r="B13" s="618" t="s">
        <v>22</v>
      </c>
      <c r="C13" s="618" t="s">
        <v>23</v>
      </c>
      <c r="D13" s="618" t="s">
        <v>24</v>
      </c>
      <c r="E13" s="618" t="s">
        <v>25</v>
      </c>
      <c r="F13" s="620" t="s">
        <v>26</v>
      </c>
      <c r="G13" s="620"/>
      <c r="H13" s="621" t="s">
        <v>27</v>
      </c>
      <c r="I13" s="623" t="s">
        <v>28</v>
      </c>
      <c r="J13" s="625" t="s">
        <v>137</v>
      </c>
      <c r="K13" s="436" t="s">
        <v>78</v>
      </c>
      <c r="L13" s="437" t="s">
        <v>79</v>
      </c>
    </row>
    <row r="14" spans="1:13" s="281" customFormat="1" ht="33" thickBot="1">
      <c r="A14" s="617"/>
      <c r="B14" s="619"/>
      <c r="C14" s="619"/>
      <c r="D14" s="619"/>
      <c r="E14" s="619"/>
      <c r="F14" s="491" t="s">
        <v>30</v>
      </c>
      <c r="G14" s="462" t="s">
        <v>154</v>
      </c>
      <c r="H14" s="622"/>
      <c r="I14" s="624"/>
      <c r="J14" s="626"/>
      <c r="K14" s="436" t="s">
        <v>80</v>
      </c>
      <c r="L14" s="437" t="s">
        <v>80</v>
      </c>
    </row>
    <row r="15" spans="1:13">
      <c r="A15" s="282">
        <v>1</v>
      </c>
      <c r="B15" s="283">
        <v>2</v>
      </c>
      <c r="C15" s="283">
        <v>3</v>
      </c>
      <c r="D15" s="284">
        <v>4</v>
      </c>
      <c r="E15" s="284">
        <v>5</v>
      </c>
      <c r="F15" s="629">
        <v>6</v>
      </c>
      <c r="G15" s="630"/>
      <c r="H15" s="285">
        <v>7</v>
      </c>
      <c r="I15" s="286">
        <v>8</v>
      </c>
      <c r="J15" s="287">
        <v>9</v>
      </c>
      <c r="K15" s="490">
        <v>5</v>
      </c>
      <c r="L15" s="490">
        <v>15</v>
      </c>
    </row>
    <row r="16" spans="1:13" ht="71.25" customHeight="1">
      <c r="A16" s="288" t="s">
        <v>155</v>
      </c>
      <c r="B16" s="288" t="s">
        <v>156</v>
      </c>
      <c r="C16" s="289">
        <v>1</v>
      </c>
      <c r="D16" s="290">
        <v>10</v>
      </c>
      <c r="E16" s="291">
        <v>15</v>
      </c>
      <c r="F16" s="292" t="s">
        <v>157</v>
      </c>
      <c r="G16" s="292">
        <v>44540</v>
      </c>
      <c r="H16" s="504">
        <v>3849000</v>
      </c>
      <c r="I16" s="293">
        <f>(((H16/30)*E16)+(H16*D16))*C16</f>
        <v>40414500</v>
      </c>
      <c r="J16" s="448" t="s">
        <v>158</v>
      </c>
      <c r="K16" s="438">
        <f>(H16/30)*K15</f>
        <v>641500</v>
      </c>
      <c r="L16" s="438">
        <f>(I16/30)*L15</f>
        <v>20207250</v>
      </c>
      <c r="M16" s="433"/>
    </row>
    <row r="17" spans="1:12" ht="127.5">
      <c r="A17" s="288" t="s">
        <v>159</v>
      </c>
      <c r="B17" s="288" t="s">
        <v>156</v>
      </c>
      <c r="C17" s="289">
        <v>2</v>
      </c>
      <c r="D17" s="290">
        <v>10</v>
      </c>
      <c r="E17" s="291">
        <v>15</v>
      </c>
      <c r="F17" s="292" t="s">
        <v>157</v>
      </c>
      <c r="G17" s="292">
        <v>44540</v>
      </c>
      <c r="H17" s="504">
        <v>3849990</v>
      </c>
      <c r="I17" s="293">
        <f t="shared" ref="I17:I22" si="0">(C17*D17*H17)+(H17/30*E17*C17)</f>
        <v>80849790</v>
      </c>
      <c r="J17" s="448" t="s">
        <v>160</v>
      </c>
      <c r="K17" s="257"/>
      <c r="L17" s="257"/>
    </row>
    <row r="18" spans="1:12" ht="72" customHeight="1">
      <c r="A18" s="288" t="s">
        <v>161</v>
      </c>
      <c r="B18" s="288" t="s">
        <v>156</v>
      </c>
      <c r="C18" s="289">
        <v>1</v>
      </c>
      <c r="D18" s="290">
        <v>10</v>
      </c>
      <c r="E18" s="291">
        <v>15</v>
      </c>
      <c r="F18" s="292" t="s">
        <v>157</v>
      </c>
      <c r="G18" s="292">
        <v>44540</v>
      </c>
      <c r="H18" s="504">
        <v>3849990</v>
      </c>
      <c r="I18" s="293">
        <f t="shared" si="0"/>
        <v>40424895</v>
      </c>
      <c r="J18" s="501" t="s">
        <v>162</v>
      </c>
      <c r="K18" s="257"/>
      <c r="L18" s="257"/>
    </row>
    <row r="19" spans="1:12" ht="67.5">
      <c r="A19" s="288" t="s">
        <v>163</v>
      </c>
      <c r="B19" s="288" t="s">
        <v>156</v>
      </c>
      <c r="C19" s="289">
        <v>3</v>
      </c>
      <c r="D19" s="290">
        <v>10</v>
      </c>
      <c r="E19" s="291">
        <v>15</v>
      </c>
      <c r="F19" s="292" t="s">
        <v>157</v>
      </c>
      <c r="G19" s="292">
        <v>44540</v>
      </c>
      <c r="H19" s="504">
        <v>3849990</v>
      </c>
      <c r="I19" s="293">
        <f t="shared" si="0"/>
        <v>121274685</v>
      </c>
      <c r="J19" s="502" t="s">
        <v>164</v>
      </c>
      <c r="K19" s="257"/>
      <c r="L19" s="257"/>
    </row>
    <row r="20" spans="1:12" ht="74.25" customHeight="1">
      <c r="A20" s="288" t="s">
        <v>165</v>
      </c>
      <c r="B20" s="288" t="s">
        <v>156</v>
      </c>
      <c r="C20" s="289">
        <v>1</v>
      </c>
      <c r="D20" s="290">
        <v>10</v>
      </c>
      <c r="E20" s="291">
        <v>15</v>
      </c>
      <c r="F20" s="292" t="s">
        <v>157</v>
      </c>
      <c r="G20" s="292">
        <v>44540</v>
      </c>
      <c r="H20" s="504">
        <v>3849990</v>
      </c>
      <c r="I20" s="293">
        <f t="shared" si="0"/>
        <v>40424895</v>
      </c>
      <c r="J20" s="503" t="s">
        <v>166</v>
      </c>
      <c r="K20" s="257"/>
      <c r="L20" s="257"/>
    </row>
    <row r="21" spans="1:12" ht="214.5" customHeight="1">
      <c r="A21" s="294" t="s">
        <v>167</v>
      </c>
      <c r="B21" s="288" t="s">
        <v>156</v>
      </c>
      <c r="C21" s="289">
        <v>2</v>
      </c>
      <c r="D21" s="290">
        <v>10</v>
      </c>
      <c r="E21" s="291">
        <v>15</v>
      </c>
      <c r="F21" s="292" t="s">
        <v>157</v>
      </c>
      <c r="G21" s="292">
        <v>44540</v>
      </c>
      <c r="H21" s="504">
        <v>3849990</v>
      </c>
      <c r="I21" s="293">
        <f t="shared" si="0"/>
        <v>80849790</v>
      </c>
      <c r="J21" s="501" t="s">
        <v>168</v>
      </c>
      <c r="K21" s="257"/>
      <c r="L21" s="295" t="s">
        <v>169</v>
      </c>
    </row>
    <row r="22" spans="1:12" ht="115.5" customHeight="1">
      <c r="A22" s="294" t="s">
        <v>170</v>
      </c>
      <c r="B22" s="288" t="s">
        <v>156</v>
      </c>
      <c r="C22" s="296">
        <v>2</v>
      </c>
      <c r="D22" s="290">
        <v>10</v>
      </c>
      <c r="E22" s="291">
        <v>15</v>
      </c>
      <c r="F22" s="292" t="s">
        <v>157</v>
      </c>
      <c r="G22" s="292">
        <v>44540</v>
      </c>
      <c r="H22" s="504">
        <v>3849990</v>
      </c>
      <c r="I22" s="293">
        <f t="shared" si="0"/>
        <v>80849790</v>
      </c>
      <c r="J22" s="501" t="s">
        <v>171</v>
      </c>
      <c r="K22" s="257"/>
      <c r="L22" s="257"/>
    </row>
    <row r="23" spans="1:12" ht="15.75" thickBot="1">
      <c r="A23" s="297"/>
      <c r="B23" s="298" t="s">
        <v>3</v>
      </c>
      <c r="C23" s="298">
        <f>SUM(C16:C22)</f>
        <v>12</v>
      </c>
      <c r="D23" s="299"/>
      <c r="E23" s="300"/>
      <c r="F23" s="299"/>
      <c r="G23" s="299"/>
      <c r="H23" s="299"/>
      <c r="I23" s="301">
        <f>SUM(I16:I22)</f>
        <v>485088345</v>
      </c>
      <c r="J23" s="302"/>
    </row>
    <row r="24" spans="1:12">
      <c r="C24" s="490"/>
      <c r="I24" s="303"/>
    </row>
    <row r="25" spans="1:12">
      <c r="C25" s="490"/>
      <c r="I25" s="303"/>
    </row>
    <row r="27" spans="1:12">
      <c r="C27" s="490"/>
      <c r="E27" s="631"/>
      <c r="F27" s="631"/>
      <c r="G27" s="631"/>
      <c r="I27" s="455"/>
      <c r="J27" s="456"/>
    </row>
    <row r="28" spans="1:12">
      <c r="A28" s="632" t="s">
        <v>172</v>
      </c>
      <c r="B28" s="632"/>
      <c r="C28" s="255"/>
      <c r="E28" s="632" t="s">
        <v>173</v>
      </c>
      <c r="F28" s="632"/>
      <c r="G28" s="632"/>
      <c r="J28" s="489" t="s">
        <v>70</v>
      </c>
    </row>
    <row r="29" spans="1:12">
      <c r="A29" s="633" t="s">
        <v>97</v>
      </c>
      <c r="B29" s="633"/>
      <c r="C29" s="255"/>
      <c r="E29" s="633" t="s">
        <v>174</v>
      </c>
      <c r="F29" s="633"/>
      <c r="G29" s="633"/>
      <c r="J29" s="489" t="s">
        <v>73</v>
      </c>
    </row>
    <row r="30" spans="1:12" ht="26.25" customHeight="1">
      <c r="A30" s="627" t="s">
        <v>175</v>
      </c>
      <c r="B30" s="627"/>
      <c r="C30" s="257"/>
      <c r="D30" s="257"/>
      <c r="E30" s="628" t="s">
        <v>176</v>
      </c>
      <c r="F30" s="628"/>
      <c r="G30" s="628"/>
      <c r="H30" s="304"/>
      <c r="I30" s="257"/>
      <c r="J30" s="489" t="s">
        <v>76</v>
      </c>
    </row>
    <row r="35" spans="8:8">
      <c r="H35" s="305"/>
    </row>
  </sheetData>
  <mergeCells count="26">
    <mergeCell ref="A30:B30"/>
    <mergeCell ref="E30:G30"/>
    <mergeCell ref="F15:G15"/>
    <mergeCell ref="E27:G27"/>
    <mergeCell ref="A28:B28"/>
    <mergeCell ref="E28:G28"/>
    <mergeCell ref="A29:B29"/>
    <mergeCell ref="E29:G29"/>
    <mergeCell ref="A8:H8"/>
    <mergeCell ref="H10:J10"/>
    <mergeCell ref="I11:J11"/>
    <mergeCell ref="I12:J12"/>
    <mergeCell ref="A13:A14"/>
    <mergeCell ref="B13:B14"/>
    <mergeCell ref="C13:C14"/>
    <mergeCell ref="D13:D14"/>
    <mergeCell ref="E13:E14"/>
    <mergeCell ref="F13:G13"/>
    <mergeCell ref="H13:H14"/>
    <mergeCell ref="I13:I14"/>
    <mergeCell ref="J13:J14"/>
    <mergeCell ref="A7:H7"/>
    <mergeCell ref="A2:J2"/>
    <mergeCell ref="A3:J3"/>
    <mergeCell ref="A5:H5"/>
    <mergeCell ref="A6:H6"/>
  </mergeCells>
  <printOptions horizontalCentered="1"/>
  <pageMargins left="0.31496062992125984" right="0.31496062992125984" top="0.35433070866141736" bottom="0.35433070866141736" header="0.31496062992125984" footer="0.31496062992125984"/>
  <pageSetup scale="47"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76EFD-D20F-4C99-87B0-4F48CA6C53A6}">
  <sheetPr>
    <tabColor rgb="FF00B0F0"/>
    <pageSetUpPr fitToPage="1"/>
  </sheetPr>
  <dimension ref="A1:L30"/>
  <sheetViews>
    <sheetView showGridLines="0" zoomScale="80" zoomScaleNormal="80" workbookViewId="0"/>
  </sheetViews>
  <sheetFormatPr baseColWidth="10" defaultColWidth="15.42578125" defaultRowHeight="15"/>
  <cols>
    <col min="1" max="1" width="29.7109375" style="306" customWidth="1"/>
    <col min="2" max="2" width="22.7109375" style="306" customWidth="1"/>
    <col min="3" max="3" width="9.28515625" style="307" customWidth="1"/>
    <col min="4" max="5" width="9.28515625" style="306" customWidth="1"/>
    <col min="6" max="7" width="10.7109375" style="306" customWidth="1"/>
    <col min="8" max="8" width="11.7109375" style="306" customWidth="1"/>
    <col min="9" max="9" width="13.7109375" style="306" customWidth="1"/>
    <col min="10" max="10" width="120.7109375" style="308" customWidth="1"/>
    <col min="11" max="11" width="15.140625" style="306" customWidth="1"/>
    <col min="12" max="12" width="15.7109375" style="306" customWidth="1"/>
    <col min="13" max="246" width="11.42578125" style="306" customWidth="1"/>
    <col min="247" max="247" width="18.7109375" style="306" customWidth="1"/>
    <col min="248" max="256" width="15.42578125" style="306"/>
    <col min="257" max="257" width="18" style="306" customWidth="1"/>
    <col min="258" max="258" width="17.42578125" style="306" customWidth="1"/>
    <col min="259" max="259" width="11.7109375" style="306" customWidth="1"/>
    <col min="260" max="260" width="9.42578125" style="306" customWidth="1"/>
    <col min="261" max="261" width="9.7109375" style="306" customWidth="1"/>
    <col min="262" max="262" width="8.7109375" style="306" bestFit="1" customWidth="1"/>
    <col min="263" max="263" width="11.28515625" style="306" bestFit="1" customWidth="1"/>
    <col min="264" max="264" width="15" style="306" customWidth="1"/>
    <col min="265" max="265" width="12.140625" style="306" customWidth="1"/>
    <col min="266" max="266" width="54" style="306" customWidth="1"/>
    <col min="267" max="502" width="11.42578125" style="306" customWidth="1"/>
    <col min="503" max="503" width="18.7109375" style="306" customWidth="1"/>
    <col min="504" max="512" width="15.42578125" style="306"/>
    <col min="513" max="513" width="18" style="306" customWidth="1"/>
    <col min="514" max="514" width="17.42578125" style="306" customWidth="1"/>
    <col min="515" max="515" width="11.7109375" style="306" customWidth="1"/>
    <col min="516" max="516" width="9.42578125" style="306" customWidth="1"/>
    <col min="517" max="517" width="9.7109375" style="306" customWidth="1"/>
    <col min="518" max="518" width="8.7109375" style="306" bestFit="1" customWidth="1"/>
    <col min="519" max="519" width="11.28515625" style="306" bestFit="1" customWidth="1"/>
    <col min="520" max="520" width="15" style="306" customWidth="1"/>
    <col min="521" max="521" width="12.140625" style="306" customWidth="1"/>
    <col min="522" max="522" width="54" style="306" customWidth="1"/>
    <col min="523" max="758" width="11.42578125" style="306" customWidth="1"/>
    <col min="759" max="759" width="18.7109375" style="306" customWidth="1"/>
    <col min="760" max="768" width="15.42578125" style="306"/>
    <col min="769" max="769" width="18" style="306" customWidth="1"/>
    <col min="770" max="770" width="17.42578125" style="306" customWidth="1"/>
    <col min="771" max="771" width="11.7109375" style="306" customWidth="1"/>
    <col min="772" max="772" width="9.42578125" style="306" customWidth="1"/>
    <col min="773" max="773" width="9.7109375" style="306" customWidth="1"/>
    <col min="774" max="774" width="8.7109375" style="306" bestFit="1" customWidth="1"/>
    <col min="775" max="775" width="11.28515625" style="306" bestFit="1" customWidth="1"/>
    <col min="776" max="776" width="15" style="306" customWidth="1"/>
    <col min="777" max="777" width="12.140625" style="306" customWidth="1"/>
    <col min="778" max="778" width="54" style="306" customWidth="1"/>
    <col min="779" max="1014" width="11.42578125" style="306" customWidth="1"/>
    <col min="1015" max="1015" width="18.7109375" style="306" customWidth="1"/>
    <col min="1016" max="1024" width="15.42578125" style="306"/>
    <col min="1025" max="1025" width="18" style="306" customWidth="1"/>
    <col min="1026" max="1026" width="17.42578125" style="306" customWidth="1"/>
    <col min="1027" max="1027" width="11.7109375" style="306" customWidth="1"/>
    <col min="1028" max="1028" width="9.42578125" style="306" customWidth="1"/>
    <col min="1029" max="1029" width="9.7109375" style="306" customWidth="1"/>
    <col min="1030" max="1030" width="8.7109375" style="306" bestFit="1" customWidth="1"/>
    <col min="1031" max="1031" width="11.28515625" style="306" bestFit="1" customWidth="1"/>
    <col min="1032" max="1032" width="15" style="306" customWidth="1"/>
    <col min="1033" max="1033" width="12.140625" style="306" customWidth="1"/>
    <col min="1034" max="1034" width="54" style="306" customWidth="1"/>
    <col min="1035" max="1270" width="11.42578125" style="306" customWidth="1"/>
    <col min="1271" max="1271" width="18.7109375" style="306" customWidth="1"/>
    <col min="1272" max="1280" width="15.42578125" style="306"/>
    <col min="1281" max="1281" width="18" style="306" customWidth="1"/>
    <col min="1282" max="1282" width="17.42578125" style="306" customWidth="1"/>
    <col min="1283" max="1283" width="11.7109375" style="306" customWidth="1"/>
    <col min="1284" max="1284" width="9.42578125" style="306" customWidth="1"/>
    <col min="1285" max="1285" width="9.7109375" style="306" customWidth="1"/>
    <col min="1286" max="1286" width="8.7109375" style="306" bestFit="1" customWidth="1"/>
    <col min="1287" max="1287" width="11.28515625" style="306" bestFit="1" customWidth="1"/>
    <col min="1288" max="1288" width="15" style="306" customWidth="1"/>
    <col min="1289" max="1289" width="12.140625" style="306" customWidth="1"/>
    <col min="1290" max="1290" width="54" style="306" customWidth="1"/>
    <col min="1291" max="1526" width="11.42578125" style="306" customWidth="1"/>
    <col min="1527" max="1527" width="18.7109375" style="306" customWidth="1"/>
    <col min="1528" max="1536" width="15.42578125" style="306"/>
    <col min="1537" max="1537" width="18" style="306" customWidth="1"/>
    <col min="1538" max="1538" width="17.42578125" style="306" customWidth="1"/>
    <col min="1539" max="1539" width="11.7109375" style="306" customWidth="1"/>
    <col min="1540" max="1540" width="9.42578125" style="306" customWidth="1"/>
    <col min="1541" max="1541" width="9.7109375" style="306" customWidth="1"/>
    <col min="1542" max="1542" width="8.7109375" style="306" bestFit="1" customWidth="1"/>
    <col min="1543" max="1543" width="11.28515625" style="306" bestFit="1" customWidth="1"/>
    <col min="1544" max="1544" width="15" style="306" customWidth="1"/>
    <col min="1545" max="1545" width="12.140625" style="306" customWidth="1"/>
    <col min="1546" max="1546" width="54" style="306" customWidth="1"/>
    <col min="1547" max="1782" width="11.42578125" style="306" customWidth="1"/>
    <col min="1783" max="1783" width="18.7109375" style="306" customWidth="1"/>
    <col min="1784" max="1792" width="15.42578125" style="306"/>
    <col min="1793" max="1793" width="18" style="306" customWidth="1"/>
    <col min="1794" max="1794" width="17.42578125" style="306" customWidth="1"/>
    <col min="1795" max="1795" width="11.7109375" style="306" customWidth="1"/>
    <col min="1796" max="1796" width="9.42578125" style="306" customWidth="1"/>
    <col min="1797" max="1797" width="9.7109375" style="306" customWidth="1"/>
    <col min="1798" max="1798" width="8.7109375" style="306" bestFit="1" customWidth="1"/>
    <col min="1799" max="1799" width="11.28515625" style="306" bestFit="1" customWidth="1"/>
    <col min="1800" max="1800" width="15" style="306" customWidth="1"/>
    <col min="1801" max="1801" width="12.140625" style="306" customWidth="1"/>
    <col min="1802" max="1802" width="54" style="306" customWidth="1"/>
    <col min="1803" max="2038" width="11.42578125" style="306" customWidth="1"/>
    <col min="2039" max="2039" width="18.7109375" style="306" customWidth="1"/>
    <col min="2040" max="2048" width="15.42578125" style="306"/>
    <col min="2049" max="2049" width="18" style="306" customWidth="1"/>
    <col min="2050" max="2050" width="17.42578125" style="306" customWidth="1"/>
    <col min="2051" max="2051" width="11.7109375" style="306" customWidth="1"/>
    <col min="2052" max="2052" width="9.42578125" style="306" customWidth="1"/>
    <col min="2053" max="2053" width="9.7109375" style="306" customWidth="1"/>
    <col min="2054" max="2054" width="8.7109375" style="306" bestFit="1" customWidth="1"/>
    <col min="2055" max="2055" width="11.28515625" style="306" bestFit="1" customWidth="1"/>
    <col min="2056" max="2056" width="15" style="306" customWidth="1"/>
    <col min="2057" max="2057" width="12.140625" style="306" customWidth="1"/>
    <col min="2058" max="2058" width="54" style="306" customWidth="1"/>
    <col min="2059" max="2294" width="11.42578125" style="306" customWidth="1"/>
    <col min="2295" max="2295" width="18.7109375" style="306" customWidth="1"/>
    <col min="2296" max="2304" width="15.42578125" style="306"/>
    <col min="2305" max="2305" width="18" style="306" customWidth="1"/>
    <col min="2306" max="2306" width="17.42578125" style="306" customWidth="1"/>
    <col min="2307" max="2307" width="11.7109375" style="306" customWidth="1"/>
    <col min="2308" max="2308" width="9.42578125" style="306" customWidth="1"/>
    <col min="2309" max="2309" width="9.7109375" style="306" customWidth="1"/>
    <col min="2310" max="2310" width="8.7109375" style="306" bestFit="1" customWidth="1"/>
    <col min="2311" max="2311" width="11.28515625" style="306" bestFit="1" customWidth="1"/>
    <col min="2312" max="2312" width="15" style="306" customWidth="1"/>
    <col min="2313" max="2313" width="12.140625" style="306" customWidth="1"/>
    <col min="2314" max="2314" width="54" style="306" customWidth="1"/>
    <col min="2315" max="2550" width="11.42578125" style="306" customWidth="1"/>
    <col min="2551" max="2551" width="18.7109375" style="306" customWidth="1"/>
    <col min="2552" max="2560" width="15.42578125" style="306"/>
    <col min="2561" max="2561" width="18" style="306" customWidth="1"/>
    <col min="2562" max="2562" width="17.42578125" style="306" customWidth="1"/>
    <col min="2563" max="2563" width="11.7109375" style="306" customWidth="1"/>
    <col min="2564" max="2564" width="9.42578125" style="306" customWidth="1"/>
    <col min="2565" max="2565" width="9.7109375" style="306" customWidth="1"/>
    <col min="2566" max="2566" width="8.7109375" style="306" bestFit="1" customWidth="1"/>
    <col min="2567" max="2567" width="11.28515625" style="306" bestFit="1" customWidth="1"/>
    <col min="2568" max="2568" width="15" style="306" customWidth="1"/>
    <col min="2569" max="2569" width="12.140625" style="306" customWidth="1"/>
    <col min="2570" max="2570" width="54" style="306" customWidth="1"/>
    <col min="2571" max="2806" width="11.42578125" style="306" customWidth="1"/>
    <col min="2807" max="2807" width="18.7109375" style="306" customWidth="1"/>
    <col min="2808" max="2816" width="15.42578125" style="306"/>
    <col min="2817" max="2817" width="18" style="306" customWidth="1"/>
    <col min="2818" max="2818" width="17.42578125" style="306" customWidth="1"/>
    <col min="2819" max="2819" width="11.7109375" style="306" customWidth="1"/>
    <col min="2820" max="2820" width="9.42578125" style="306" customWidth="1"/>
    <col min="2821" max="2821" width="9.7109375" style="306" customWidth="1"/>
    <col min="2822" max="2822" width="8.7109375" style="306" bestFit="1" customWidth="1"/>
    <col min="2823" max="2823" width="11.28515625" style="306" bestFit="1" customWidth="1"/>
    <col min="2824" max="2824" width="15" style="306" customWidth="1"/>
    <col min="2825" max="2825" width="12.140625" style="306" customWidth="1"/>
    <col min="2826" max="2826" width="54" style="306" customWidth="1"/>
    <col min="2827" max="3062" width="11.42578125" style="306" customWidth="1"/>
    <col min="3063" max="3063" width="18.7109375" style="306" customWidth="1"/>
    <col min="3064" max="3072" width="15.42578125" style="306"/>
    <col min="3073" max="3073" width="18" style="306" customWidth="1"/>
    <col min="3074" max="3074" width="17.42578125" style="306" customWidth="1"/>
    <col min="3075" max="3075" width="11.7109375" style="306" customWidth="1"/>
    <col min="3076" max="3076" width="9.42578125" style="306" customWidth="1"/>
    <col min="3077" max="3077" width="9.7109375" style="306" customWidth="1"/>
    <col min="3078" max="3078" width="8.7109375" style="306" bestFit="1" customWidth="1"/>
    <col min="3079" max="3079" width="11.28515625" style="306" bestFit="1" customWidth="1"/>
    <col min="3080" max="3080" width="15" style="306" customWidth="1"/>
    <col min="3081" max="3081" width="12.140625" style="306" customWidth="1"/>
    <col min="3082" max="3082" width="54" style="306" customWidth="1"/>
    <col min="3083" max="3318" width="11.42578125" style="306" customWidth="1"/>
    <col min="3319" max="3319" width="18.7109375" style="306" customWidth="1"/>
    <col min="3320" max="3328" width="15.42578125" style="306"/>
    <col min="3329" max="3329" width="18" style="306" customWidth="1"/>
    <col min="3330" max="3330" width="17.42578125" style="306" customWidth="1"/>
    <col min="3331" max="3331" width="11.7109375" style="306" customWidth="1"/>
    <col min="3332" max="3332" width="9.42578125" style="306" customWidth="1"/>
    <col min="3333" max="3333" width="9.7109375" style="306" customWidth="1"/>
    <col min="3334" max="3334" width="8.7109375" style="306" bestFit="1" customWidth="1"/>
    <col min="3335" max="3335" width="11.28515625" style="306" bestFit="1" customWidth="1"/>
    <col min="3336" max="3336" width="15" style="306" customWidth="1"/>
    <col min="3337" max="3337" width="12.140625" style="306" customWidth="1"/>
    <col min="3338" max="3338" width="54" style="306" customWidth="1"/>
    <col min="3339" max="3574" width="11.42578125" style="306" customWidth="1"/>
    <col min="3575" max="3575" width="18.7109375" style="306" customWidth="1"/>
    <col min="3576" max="3584" width="15.42578125" style="306"/>
    <col min="3585" max="3585" width="18" style="306" customWidth="1"/>
    <col min="3586" max="3586" width="17.42578125" style="306" customWidth="1"/>
    <col min="3587" max="3587" width="11.7109375" style="306" customWidth="1"/>
    <col min="3588" max="3588" width="9.42578125" style="306" customWidth="1"/>
    <col min="3589" max="3589" width="9.7109375" style="306" customWidth="1"/>
    <col min="3590" max="3590" width="8.7109375" style="306" bestFit="1" customWidth="1"/>
    <col min="3591" max="3591" width="11.28515625" style="306" bestFit="1" customWidth="1"/>
    <col min="3592" max="3592" width="15" style="306" customWidth="1"/>
    <col min="3593" max="3593" width="12.140625" style="306" customWidth="1"/>
    <col min="3594" max="3594" width="54" style="306" customWidth="1"/>
    <col min="3595" max="3830" width="11.42578125" style="306" customWidth="1"/>
    <col min="3831" max="3831" width="18.7109375" style="306" customWidth="1"/>
    <col min="3832" max="3840" width="15.42578125" style="306"/>
    <col min="3841" max="3841" width="18" style="306" customWidth="1"/>
    <col min="3842" max="3842" width="17.42578125" style="306" customWidth="1"/>
    <col min="3843" max="3843" width="11.7109375" style="306" customWidth="1"/>
    <col min="3844" max="3844" width="9.42578125" style="306" customWidth="1"/>
    <col min="3845" max="3845" width="9.7109375" style="306" customWidth="1"/>
    <col min="3846" max="3846" width="8.7109375" style="306" bestFit="1" customWidth="1"/>
    <col min="3847" max="3847" width="11.28515625" style="306" bestFit="1" customWidth="1"/>
    <col min="3848" max="3848" width="15" style="306" customWidth="1"/>
    <col min="3849" max="3849" width="12.140625" style="306" customWidth="1"/>
    <col min="3850" max="3850" width="54" style="306" customWidth="1"/>
    <col min="3851" max="4086" width="11.42578125" style="306" customWidth="1"/>
    <col min="4087" max="4087" width="18.7109375" style="306" customWidth="1"/>
    <col min="4088" max="4096" width="15.42578125" style="306"/>
    <col min="4097" max="4097" width="18" style="306" customWidth="1"/>
    <col min="4098" max="4098" width="17.42578125" style="306" customWidth="1"/>
    <col min="4099" max="4099" width="11.7109375" style="306" customWidth="1"/>
    <col min="4100" max="4100" width="9.42578125" style="306" customWidth="1"/>
    <col min="4101" max="4101" width="9.7109375" style="306" customWidth="1"/>
    <col min="4102" max="4102" width="8.7109375" style="306" bestFit="1" customWidth="1"/>
    <col min="4103" max="4103" width="11.28515625" style="306" bestFit="1" customWidth="1"/>
    <col min="4104" max="4104" width="15" style="306" customWidth="1"/>
    <col min="4105" max="4105" width="12.140625" style="306" customWidth="1"/>
    <col min="4106" max="4106" width="54" style="306" customWidth="1"/>
    <col min="4107" max="4342" width="11.42578125" style="306" customWidth="1"/>
    <col min="4343" max="4343" width="18.7109375" style="306" customWidth="1"/>
    <col min="4344" max="4352" width="15.42578125" style="306"/>
    <col min="4353" max="4353" width="18" style="306" customWidth="1"/>
    <col min="4354" max="4354" width="17.42578125" style="306" customWidth="1"/>
    <col min="4355" max="4355" width="11.7109375" style="306" customWidth="1"/>
    <col min="4356" max="4356" width="9.42578125" style="306" customWidth="1"/>
    <col min="4357" max="4357" width="9.7109375" style="306" customWidth="1"/>
    <col min="4358" max="4358" width="8.7109375" style="306" bestFit="1" customWidth="1"/>
    <col min="4359" max="4359" width="11.28515625" style="306" bestFit="1" customWidth="1"/>
    <col min="4360" max="4360" width="15" style="306" customWidth="1"/>
    <col min="4361" max="4361" width="12.140625" style="306" customWidth="1"/>
    <col min="4362" max="4362" width="54" style="306" customWidth="1"/>
    <col min="4363" max="4598" width="11.42578125" style="306" customWidth="1"/>
    <col min="4599" max="4599" width="18.7109375" style="306" customWidth="1"/>
    <col min="4600" max="4608" width="15.42578125" style="306"/>
    <col min="4609" max="4609" width="18" style="306" customWidth="1"/>
    <col min="4610" max="4610" width="17.42578125" style="306" customWidth="1"/>
    <col min="4611" max="4611" width="11.7109375" style="306" customWidth="1"/>
    <col min="4612" max="4612" width="9.42578125" style="306" customWidth="1"/>
    <col min="4613" max="4613" width="9.7109375" style="306" customWidth="1"/>
    <col min="4614" max="4614" width="8.7109375" style="306" bestFit="1" customWidth="1"/>
    <col min="4615" max="4615" width="11.28515625" style="306" bestFit="1" customWidth="1"/>
    <col min="4616" max="4616" width="15" style="306" customWidth="1"/>
    <col min="4617" max="4617" width="12.140625" style="306" customWidth="1"/>
    <col min="4618" max="4618" width="54" style="306" customWidth="1"/>
    <col min="4619" max="4854" width="11.42578125" style="306" customWidth="1"/>
    <col min="4855" max="4855" width="18.7109375" style="306" customWidth="1"/>
    <col min="4856" max="4864" width="15.42578125" style="306"/>
    <col min="4865" max="4865" width="18" style="306" customWidth="1"/>
    <col min="4866" max="4866" width="17.42578125" style="306" customWidth="1"/>
    <col min="4867" max="4867" width="11.7109375" style="306" customWidth="1"/>
    <col min="4868" max="4868" width="9.42578125" style="306" customWidth="1"/>
    <col min="4869" max="4869" width="9.7109375" style="306" customWidth="1"/>
    <col min="4870" max="4870" width="8.7109375" style="306" bestFit="1" customWidth="1"/>
    <col min="4871" max="4871" width="11.28515625" style="306" bestFit="1" customWidth="1"/>
    <col min="4872" max="4872" width="15" style="306" customWidth="1"/>
    <col min="4873" max="4873" width="12.140625" style="306" customWidth="1"/>
    <col min="4874" max="4874" width="54" style="306" customWidth="1"/>
    <col min="4875" max="5110" width="11.42578125" style="306" customWidth="1"/>
    <col min="5111" max="5111" width="18.7109375" style="306" customWidth="1"/>
    <col min="5112" max="5120" width="15.42578125" style="306"/>
    <col min="5121" max="5121" width="18" style="306" customWidth="1"/>
    <col min="5122" max="5122" width="17.42578125" style="306" customWidth="1"/>
    <col min="5123" max="5123" width="11.7109375" style="306" customWidth="1"/>
    <col min="5124" max="5124" width="9.42578125" style="306" customWidth="1"/>
    <col min="5125" max="5125" width="9.7109375" style="306" customWidth="1"/>
    <col min="5126" max="5126" width="8.7109375" style="306" bestFit="1" customWidth="1"/>
    <col min="5127" max="5127" width="11.28515625" style="306" bestFit="1" customWidth="1"/>
    <col min="5128" max="5128" width="15" style="306" customWidth="1"/>
    <col min="5129" max="5129" width="12.140625" style="306" customWidth="1"/>
    <col min="5130" max="5130" width="54" style="306" customWidth="1"/>
    <col min="5131" max="5366" width="11.42578125" style="306" customWidth="1"/>
    <col min="5367" max="5367" width="18.7109375" style="306" customWidth="1"/>
    <col min="5368" max="5376" width="15.42578125" style="306"/>
    <col min="5377" max="5377" width="18" style="306" customWidth="1"/>
    <col min="5378" max="5378" width="17.42578125" style="306" customWidth="1"/>
    <col min="5379" max="5379" width="11.7109375" style="306" customWidth="1"/>
    <col min="5380" max="5380" width="9.42578125" style="306" customWidth="1"/>
    <col min="5381" max="5381" width="9.7109375" style="306" customWidth="1"/>
    <col min="5382" max="5382" width="8.7109375" style="306" bestFit="1" customWidth="1"/>
    <col min="5383" max="5383" width="11.28515625" style="306" bestFit="1" customWidth="1"/>
    <col min="5384" max="5384" width="15" style="306" customWidth="1"/>
    <col min="5385" max="5385" width="12.140625" style="306" customWidth="1"/>
    <col min="5386" max="5386" width="54" style="306" customWidth="1"/>
    <col min="5387" max="5622" width="11.42578125" style="306" customWidth="1"/>
    <col min="5623" max="5623" width="18.7109375" style="306" customWidth="1"/>
    <col min="5624" max="5632" width="15.42578125" style="306"/>
    <col min="5633" max="5633" width="18" style="306" customWidth="1"/>
    <col min="5634" max="5634" width="17.42578125" style="306" customWidth="1"/>
    <col min="5635" max="5635" width="11.7109375" style="306" customWidth="1"/>
    <col min="5636" max="5636" width="9.42578125" style="306" customWidth="1"/>
    <col min="5637" max="5637" width="9.7109375" style="306" customWidth="1"/>
    <col min="5638" max="5638" width="8.7109375" style="306" bestFit="1" customWidth="1"/>
    <col min="5639" max="5639" width="11.28515625" style="306" bestFit="1" customWidth="1"/>
    <col min="5640" max="5640" width="15" style="306" customWidth="1"/>
    <col min="5641" max="5641" width="12.140625" style="306" customWidth="1"/>
    <col min="5642" max="5642" width="54" style="306" customWidth="1"/>
    <col min="5643" max="5878" width="11.42578125" style="306" customWidth="1"/>
    <col min="5879" max="5879" width="18.7109375" style="306" customWidth="1"/>
    <col min="5880" max="5888" width="15.42578125" style="306"/>
    <col min="5889" max="5889" width="18" style="306" customWidth="1"/>
    <col min="5890" max="5890" width="17.42578125" style="306" customWidth="1"/>
    <col min="5891" max="5891" width="11.7109375" style="306" customWidth="1"/>
    <col min="5892" max="5892" width="9.42578125" style="306" customWidth="1"/>
    <col min="5893" max="5893" width="9.7109375" style="306" customWidth="1"/>
    <col min="5894" max="5894" width="8.7109375" style="306" bestFit="1" customWidth="1"/>
    <col min="5895" max="5895" width="11.28515625" style="306" bestFit="1" customWidth="1"/>
    <col min="5896" max="5896" width="15" style="306" customWidth="1"/>
    <col min="5897" max="5897" width="12.140625" style="306" customWidth="1"/>
    <col min="5898" max="5898" width="54" style="306" customWidth="1"/>
    <col min="5899" max="6134" width="11.42578125" style="306" customWidth="1"/>
    <col min="6135" max="6135" width="18.7109375" style="306" customWidth="1"/>
    <col min="6136" max="6144" width="15.42578125" style="306"/>
    <col min="6145" max="6145" width="18" style="306" customWidth="1"/>
    <col min="6146" max="6146" width="17.42578125" style="306" customWidth="1"/>
    <col min="6147" max="6147" width="11.7109375" style="306" customWidth="1"/>
    <col min="6148" max="6148" width="9.42578125" style="306" customWidth="1"/>
    <col min="6149" max="6149" width="9.7109375" style="306" customWidth="1"/>
    <col min="6150" max="6150" width="8.7109375" style="306" bestFit="1" customWidth="1"/>
    <col min="6151" max="6151" width="11.28515625" style="306" bestFit="1" customWidth="1"/>
    <col min="6152" max="6152" width="15" style="306" customWidth="1"/>
    <col min="6153" max="6153" width="12.140625" style="306" customWidth="1"/>
    <col min="6154" max="6154" width="54" style="306" customWidth="1"/>
    <col min="6155" max="6390" width="11.42578125" style="306" customWidth="1"/>
    <col min="6391" max="6391" width="18.7109375" style="306" customWidth="1"/>
    <col min="6392" max="6400" width="15.42578125" style="306"/>
    <col min="6401" max="6401" width="18" style="306" customWidth="1"/>
    <col min="6402" max="6402" width="17.42578125" style="306" customWidth="1"/>
    <col min="6403" max="6403" width="11.7109375" style="306" customWidth="1"/>
    <col min="6404" max="6404" width="9.42578125" style="306" customWidth="1"/>
    <col min="6405" max="6405" width="9.7109375" style="306" customWidth="1"/>
    <col min="6406" max="6406" width="8.7109375" style="306" bestFit="1" customWidth="1"/>
    <col min="6407" max="6407" width="11.28515625" style="306" bestFit="1" customWidth="1"/>
    <col min="6408" max="6408" width="15" style="306" customWidth="1"/>
    <col min="6409" max="6409" width="12.140625" style="306" customWidth="1"/>
    <col min="6410" max="6410" width="54" style="306" customWidth="1"/>
    <col min="6411" max="6646" width="11.42578125" style="306" customWidth="1"/>
    <col min="6647" max="6647" width="18.7109375" style="306" customWidth="1"/>
    <col min="6648" max="6656" width="15.42578125" style="306"/>
    <col min="6657" max="6657" width="18" style="306" customWidth="1"/>
    <col min="6658" max="6658" width="17.42578125" style="306" customWidth="1"/>
    <col min="6659" max="6659" width="11.7109375" style="306" customWidth="1"/>
    <col min="6660" max="6660" width="9.42578125" style="306" customWidth="1"/>
    <col min="6661" max="6661" width="9.7109375" style="306" customWidth="1"/>
    <col min="6662" max="6662" width="8.7109375" style="306" bestFit="1" customWidth="1"/>
    <col min="6663" max="6663" width="11.28515625" style="306" bestFit="1" customWidth="1"/>
    <col min="6664" max="6664" width="15" style="306" customWidth="1"/>
    <col min="6665" max="6665" width="12.140625" style="306" customWidth="1"/>
    <col min="6666" max="6666" width="54" style="306" customWidth="1"/>
    <col min="6667" max="6902" width="11.42578125" style="306" customWidth="1"/>
    <col min="6903" max="6903" width="18.7109375" style="306" customWidth="1"/>
    <col min="6904" max="6912" width="15.42578125" style="306"/>
    <col min="6913" max="6913" width="18" style="306" customWidth="1"/>
    <col min="6914" max="6914" width="17.42578125" style="306" customWidth="1"/>
    <col min="6915" max="6915" width="11.7109375" style="306" customWidth="1"/>
    <col min="6916" max="6916" width="9.42578125" style="306" customWidth="1"/>
    <col min="6917" max="6917" width="9.7109375" style="306" customWidth="1"/>
    <col min="6918" max="6918" width="8.7109375" style="306" bestFit="1" customWidth="1"/>
    <col min="6919" max="6919" width="11.28515625" style="306" bestFit="1" customWidth="1"/>
    <col min="6920" max="6920" width="15" style="306" customWidth="1"/>
    <col min="6921" max="6921" width="12.140625" style="306" customWidth="1"/>
    <col min="6922" max="6922" width="54" style="306" customWidth="1"/>
    <col min="6923" max="7158" width="11.42578125" style="306" customWidth="1"/>
    <col min="7159" max="7159" width="18.7109375" style="306" customWidth="1"/>
    <col min="7160" max="7168" width="15.42578125" style="306"/>
    <col min="7169" max="7169" width="18" style="306" customWidth="1"/>
    <col min="7170" max="7170" width="17.42578125" style="306" customWidth="1"/>
    <col min="7171" max="7171" width="11.7109375" style="306" customWidth="1"/>
    <col min="7172" max="7172" width="9.42578125" style="306" customWidth="1"/>
    <col min="7173" max="7173" width="9.7109375" style="306" customWidth="1"/>
    <col min="7174" max="7174" width="8.7109375" style="306" bestFit="1" customWidth="1"/>
    <col min="7175" max="7175" width="11.28515625" style="306" bestFit="1" customWidth="1"/>
    <col min="7176" max="7176" width="15" style="306" customWidth="1"/>
    <col min="7177" max="7177" width="12.140625" style="306" customWidth="1"/>
    <col min="7178" max="7178" width="54" style="306" customWidth="1"/>
    <col min="7179" max="7414" width="11.42578125" style="306" customWidth="1"/>
    <col min="7415" max="7415" width="18.7109375" style="306" customWidth="1"/>
    <col min="7416" max="7424" width="15.42578125" style="306"/>
    <col min="7425" max="7425" width="18" style="306" customWidth="1"/>
    <col min="7426" max="7426" width="17.42578125" style="306" customWidth="1"/>
    <col min="7427" max="7427" width="11.7109375" style="306" customWidth="1"/>
    <col min="7428" max="7428" width="9.42578125" style="306" customWidth="1"/>
    <col min="7429" max="7429" width="9.7109375" style="306" customWidth="1"/>
    <col min="7430" max="7430" width="8.7109375" style="306" bestFit="1" customWidth="1"/>
    <col min="7431" max="7431" width="11.28515625" style="306" bestFit="1" customWidth="1"/>
    <col min="7432" max="7432" width="15" style="306" customWidth="1"/>
    <col min="7433" max="7433" width="12.140625" style="306" customWidth="1"/>
    <col min="7434" max="7434" width="54" style="306" customWidth="1"/>
    <col min="7435" max="7670" width="11.42578125" style="306" customWidth="1"/>
    <col min="7671" max="7671" width="18.7109375" style="306" customWidth="1"/>
    <col min="7672" max="7680" width="15.42578125" style="306"/>
    <col min="7681" max="7681" width="18" style="306" customWidth="1"/>
    <col min="7682" max="7682" width="17.42578125" style="306" customWidth="1"/>
    <col min="7683" max="7683" width="11.7109375" style="306" customWidth="1"/>
    <col min="7684" max="7684" width="9.42578125" style="306" customWidth="1"/>
    <col min="7685" max="7685" width="9.7109375" style="306" customWidth="1"/>
    <col min="7686" max="7686" width="8.7109375" style="306" bestFit="1" customWidth="1"/>
    <col min="7687" max="7687" width="11.28515625" style="306" bestFit="1" customWidth="1"/>
    <col min="7688" max="7688" width="15" style="306" customWidth="1"/>
    <col min="7689" max="7689" width="12.140625" style="306" customWidth="1"/>
    <col min="7690" max="7690" width="54" style="306" customWidth="1"/>
    <col min="7691" max="7926" width="11.42578125" style="306" customWidth="1"/>
    <col min="7927" max="7927" width="18.7109375" style="306" customWidth="1"/>
    <col min="7928" max="7936" width="15.42578125" style="306"/>
    <col min="7937" max="7937" width="18" style="306" customWidth="1"/>
    <col min="7938" max="7938" width="17.42578125" style="306" customWidth="1"/>
    <col min="7939" max="7939" width="11.7109375" style="306" customWidth="1"/>
    <col min="7940" max="7940" width="9.42578125" style="306" customWidth="1"/>
    <col min="7941" max="7941" width="9.7109375" style="306" customWidth="1"/>
    <col min="7942" max="7942" width="8.7109375" style="306" bestFit="1" customWidth="1"/>
    <col min="7943" max="7943" width="11.28515625" style="306" bestFit="1" customWidth="1"/>
    <col min="7944" max="7944" width="15" style="306" customWidth="1"/>
    <col min="7945" max="7945" width="12.140625" style="306" customWidth="1"/>
    <col min="7946" max="7946" width="54" style="306" customWidth="1"/>
    <col min="7947" max="8182" width="11.42578125" style="306" customWidth="1"/>
    <col min="8183" max="8183" width="18.7109375" style="306" customWidth="1"/>
    <col min="8184" max="8192" width="15.42578125" style="306"/>
    <col min="8193" max="8193" width="18" style="306" customWidth="1"/>
    <col min="8194" max="8194" width="17.42578125" style="306" customWidth="1"/>
    <col min="8195" max="8195" width="11.7109375" style="306" customWidth="1"/>
    <col min="8196" max="8196" width="9.42578125" style="306" customWidth="1"/>
    <col min="8197" max="8197" width="9.7109375" style="306" customWidth="1"/>
    <col min="8198" max="8198" width="8.7109375" style="306" bestFit="1" customWidth="1"/>
    <col min="8199" max="8199" width="11.28515625" style="306" bestFit="1" customWidth="1"/>
    <col min="8200" max="8200" width="15" style="306" customWidth="1"/>
    <col min="8201" max="8201" width="12.140625" style="306" customWidth="1"/>
    <col min="8202" max="8202" width="54" style="306" customWidth="1"/>
    <col min="8203" max="8438" width="11.42578125" style="306" customWidth="1"/>
    <col min="8439" max="8439" width="18.7109375" style="306" customWidth="1"/>
    <col min="8440" max="8448" width="15.42578125" style="306"/>
    <col min="8449" max="8449" width="18" style="306" customWidth="1"/>
    <col min="8450" max="8450" width="17.42578125" style="306" customWidth="1"/>
    <col min="8451" max="8451" width="11.7109375" style="306" customWidth="1"/>
    <col min="8452" max="8452" width="9.42578125" style="306" customWidth="1"/>
    <col min="8453" max="8453" width="9.7109375" style="306" customWidth="1"/>
    <col min="8454" max="8454" width="8.7109375" style="306" bestFit="1" customWidth="1"/>
    <col min="8455" max="8455" width="11.28515625" style="306" bestFit="1" customWidth="1"/>
    <col min="8456" max="8456" width="15" style="306" customWidth="1"/>
    <col min="8457" max="8457" width="12.140625" style="306" customWidth="1"/>
    <col min="8458" max="8458" width="54" style="306" customWidth="1"/>
    <col min="8459" max="8694" width="11.42578125" style="306" customWidth="1"/>
    <col min="8695" max="8695" width="18.7109375" style="306" customWidth="1"/>
    <col min="8696" max="8704" width="15.42578125" style="306"/>
    <col min="8705" max="8705" width="18" style="306" customWidth="1"/>
    <col min="8706" max="8706" width="17.42578125" style="306" customWidth="1"/>
    <col min="8707" max="8707" width="11.7109375" style="306" customWidth="1"/>
    <col min="8708" max="8708" width="9.42578125" style="306" customWidth="1"/>
    <col min="8709" max="8709" width="9.7109375" style="306" customWidth="1"/>
    <col min="8710" max="8710" width="8.7109375" style="306" bestFit="1" customWidth="1"/>
    <col min="8711" max="8711" width="11.28515625" style="306" bestFit="1" customWidth="1"/>
    <col min="8712" max="8712" width="15" style="306" customWidth="1"/>
    <col min="8713" max="8713" width="12.140625" style="306" customWidth="1"/>
    <col min="8714" max="8714" width="54" style="306" customWidth="1"/>
    <col min="8715" max="8950" width="11.42578125" style="306" customWidth="1"/>
    <col min="8951" max="8951" width="18.7109375" style="306" customWidth="1"/>
    <col min="8952" max="8960" width="15.42578125" style="306"/>
    <col min="8961" max="8961" width="18" style="306" customWidth="1"/>
    <col min="8962" max="8962" width="17.42578125" style="306" customWidth="1"/>
    <col min="8963" max="8963" width="11.7109375" style="306" customWidth="1"/>
    <col min="8964" max="8964" width="9.42578125" style="306" customWidth="1"/>
    <col min="8965" max="8965" width="9.7109375" style="306" customWidth="1"/>
    <col min="8966" max="8966" width="8.7109375" style="306" bestFit="1" customWidth="1"/>
    <col min="8967" max="8967" width="11.28515625" style="306" bestFit="1" customWidth="1"/>
    <col min="8968" max="8968" width="15" style="306" customWidth="1"/>
    <col min="8969" max="8969" width="12.140625" style="306" customWidth="1"/>
    <col min="8970" max="8970" width="54" style="306" customWidth="1"/>
    <col min="8971" max="9206" width="11.42578125" style="306" customWidth="1"/>
    <col min="9207" max="9207" width="18.7109375" style="306" customWidth="1"/>
    <col min="9208" max="9216" width="15.42578125" style="306"/>
    <col min="9217" max="9217" width="18" style="306" customWidth="1"/>
    <col min="9218" max="9218" width="17.42578125" style="306" customWidth="1"/>
    <col min="9219" max="9219" width="11.7109375" style="306" customWidth="1"/>
    <col min="9220" max="9220" width="9.42578125" style="306" customWidth="1"/>
    <col min="9221" max="9221" width="9.7109375" style="306" customWidth="1"/>
    <col min="9222" max="9222" width="8.7109375" style="306" bestFit="1" customWidth="1"/>
    <col min="9223" max="9223" width="11.28515625" style="306" bestFit="1" customWidth="1"/>
    <col min="9224" max="9224" width="15" style="306" customWidth="1"/>
    <col min="9225" max="9225" width="12.140625" style="306" customWidth="1"/>
    <col min="9226" max="9226" width="54" style="306" customWidth="1"/>
    <col min="9227" max="9462" width="11.42578125" style="306" customWidth="1"/>
    <col min="9463" max="9463" width="18.7109375" style="306" customWidth="1"/>
    <col min="9464" max="9472" width="15.42578125" style="306"/>
    <col min="9473" max="9473" width="18" style="306" customWidth="1"/>
    <col min="9474" max="9474" width="17.42578125" style="306" customWidth="1"/>
    <col min="9475" max="9475" width="11.7109375" style="306" customWidth="1"/>
    <col min="9476" max="9476" width="9.42578125" style="306" customWidth="1"/>
    <col min="9477" max="9477" width="9.7109375" style="306" customWidth="1"/>
    <col min="9478" max="9478" width="8.7109375" style="306" bestFit="1" customWidth="1"/>
    <col min="9479" max="9479" width="11.28515625" style="306" bestFit="1" customWidth="1"/>
    <col min="9480" max="9480" width="15" style="306" customWidth="1"/>
    <col min="9481" max="9481" width="12.140625" style="306" customWidth="1"/>
    <col min="9482" max="9482" width="54" style="306" customWidth="1"/>
    <col min="9483" max="9718" width="11.42578125" style="306" customWidth="1"/>
    <col min="9719" max="9719" width="18.7109375" style="306" customWidth="1"/>
    <col min="9720" max="9728" width="15.42578125" style="306"/>
    <col min="9729" max="9729" width="18" style="306" customWidth="1"/>
    <col min="9730" max="9730" width="17.42578125" style="306" customWidth="1"/>
    <col min="9731" max="9731" width="11.7109375" style="306" customWidth="1"/>
    <col min="9732" max="9732" width="9.42578125" style="306" customWidth="1"/>
    <col min="9733" max="9733" width="9.7109375" style="306" customWidth="1"/>
    <col min="9734" max="9734" width="8.7109375" style="306" bestFit="1" customWidth="1"/>
    <col min="9735" max="9735" width="11.28515625" style="306" bestFit="1" customWidth="1"/>
    <col min="9736" max="9736" width="15" style="306" customWidth="1"/>
    <col min="9737" max="9737" width="12.140625" style="306" customWidth="1"/>
    <col min="9738" max="9738" width="54" style="306" customWidth="1"/>
    <col min="9739" max="9974" width="11.42578125" style="306" customWidth="1"/>
    <col min="9975" max="9975" width="18.7109375" style="306" customWidth="1"/>
    <col min="9976" max="9984" width="15.42578125" style="306"/>
    <col min="9985" max="9985" width="18" style="306" customWidth="1"/>
    <col min="9986" max="9986" width="17.42578125" style="306" customWidth="1"/>
    <col min="9987" max="9987" width="11.7109375" style="306" customWidth="1"/>
    <col min="9988" max="9988" width="9.42578125" style="306" customWidth="1"/>
    <col min="9989" max="9989" width="9.7109375" style="306" customWidth="1"/>
    <col min="9990" max="9990" width="8.7109375" style="306" bestFit="1" customWidth="1"/>
    <col min="9991" max="9991" width="11.28515625" style="306" bestFit="1" customWidth="1"/>
    <col min="9992" max="9992" width="15" style="306" customWidth="1"/>
    <col min="9993" max="9993" width="12.140625" style="306" customWidth="1"/>
    <col min="9994" max="9994" width="54" style="306" customWidth="1"/>
    <col min="9995" max="10230" width="11.42578125" style="306" customWidth="1"/>
    <col min="10231" max="10231" width="18.7109375" style="306" customWidth="1"/>
    <col min="10232" max="10240" width="15.42578125" style="306"/>
    <col min="10241" max="10241" width="18" style="306" customWidth="1"/>
    <col min="10242" max="10242" width="17.42578125" style="306" customWidth="1"/>
    <col min="10243" max="10243" width="11.7109375" style="306" customWidth="1"/>
    <col min="10244" max="10244" width="9.42578125" style="306" customWidth="1"/>
    <col min="10245" max="10245" width="9.7109375" style="306" customWidth="1"/>
    <col min="10246" max="10246" width="8.7109375" style="306" bestFit="1" customWidth="1"/>
    <col min="10247" max="10247" width="11.28515625" style="306" bestFit="1" customWidth="1"/>
    <col min="10248" max="10248" width="15" style="306" customWidth="1"/>
    <col min="10249" max="10249" width="12.140625" style="306" customWidth="1"/>
    <col min="10250" max="10250" width="54" style="306" customWidth="1"/>
    <col min="10251" max="10486" width="11.42578125" style="306" customWidth="1"/>
    <col min="10487" max="10487" width="18.7109375" style="306" customWidth="1"/>
    <col min="10488" max="10496" width="15.42578125" style="306"/>
    <col min="10497" max="10497" width="18" style="306" customWidth="1"/>
    <col min="10498" max="10498" width="17.42578125" style="306" customWidth="1"/>
    <col min="10499" max="10499" width="11.7109375" style="306" customWidth="1"/>
    <col min="10500" max="10500" width="9.42578125" style="306" customWidth="1"/>
    <col min="10501" max="10501" width="9.7109375" style="306" customWidth="1"/>
    <col min="10502" max="10502" width="8.7109375" style="306" bestFit="1" customWidth="1"/>
    <col min="10503" max="10503" width="11.28515625" style="306" bestFit="1" customWidth="1"/>
    <col min="10504" max="10504" width="15" style="306" customWidth="1"/>
    <col min="10505" max="10505" width="12.140625" style="306" customWidth="1"/>
    <col min="10506" max="10506" width="54" style="306" customWidth="1"/>
    <col min="10507" max="10742" width="11.42578125" style="306" customWidth="1"/>
    <col min="10743" max="10743" width="18.7109375" style="306" customWidth="1"/>
    <col min="10744" max="10752" width="15.42578125" style="306"/>
    <col min="10753" max="10753" width="18" style="306" customWidth="1"/>
    <col min="10754" max="10754" width="17.42578125" style="306" customWidth="1"/>
    <col min="10755" max="10755" width="11.7109375" style="306" customWidth="1"/>
    <col min="10756" max="10756" width="9.42578125" style="306" customWidth="1"/>
    <col min="10757" max="10757" width="9.7109375" style="306" customWidth="1"/>
    <col min="10758" max="10758" width="8.7109375" style="306" bestFit="1" customWidth="1"/>
    <col min="10759" max="10759" width="11.28515625" style="306" bestFit="1" customWidth="1"/>
    <col min="10760" max="10760" width="15" style="306" customWidth="1"/>
    <col min="10761" max="10761" width="12.140625" style="306" customWidth="1"/>
    <col min="10762" max="10762" width="54" style="306" customWidth="1"/>
    <col min="10763" max="10998" width="11.42578125" style="306" customWidth="1"/>
    <col min="10999" max="10999" width="18.7109375" style="306" customWidth="1"/>
    <col min="11000" max="11008" width="15.42578125" style="306"/>
    <col min="11009" max="11009" width="18" style="306" customWidth="1"/>
    <col min="11010" max="11010" width="17.42578125" style="306" customWidth="1"/>
    <col min="11011" max="11011" width="11.7109375" style="306" customWidth="1"/>
    <col min="11012" max="11012" width="9.42578125" style="306" customWidth="1"/>
    <col min="11013" max="11013" width="9.7109375" style="306" customWidth="1"/>
    <col min="11014" max="11014" width="8.7109375" style="306" bestFit="1" customWidth="1"/>
    <col min="11015" max="11015" width="11.28515625" style="306" bestFit="1" customWidth="1"/>
    <col min="11016" max="11016" width="15" style="306" customWidth="1"/>
    <col min="11017" max="11017" width="12.140625" style="306" customWidth="1"/>
    <col min="11018" max="11018" width="54" style="306" customWidth="1"/>
    <col min="11019" max="11254" width="11.42578125" style="306" customWidth="1"/>
    <col min="11255" max="11255" width="18.7109375" style="306" customWidth="1"/>
    <col min="11256" max="11264" width="15.42578125" style="306"/>
    <col min="11265" max="11265" width="18" style="306" customWidth="1"/>
    <col min="11266" max="11266" width="17.42578125" style="306" customWidth="1"/>
    <col min="11267" max="11267" width="11.7109375" style="306" customWidth="1"/>
    <col min="11268" max="11268" width="9.42578125" style="306" customWidth="1"/>
    <col min="11269" max="11269" width="9.7109375" style="306" customWidth="1"/>
    <col min="11270" max="11270" width="8.7109375" style="306" bestFit="1" customWidth="1"/>
    <col min="11271" max="11271" width="11.28515625" style="306" bestFit="1" customWidth="1"/>
    <col min="11272" max="11272" width="15" style="306" customWidth="1"/>
    <col min="11273" max="11273" width="12.140625" style="306" customWidth="1"/>
    <col min="11274" max="11274" width="54" style="306" customWidth="1"/>
    <col min="11275" max="11510" width="11.42578125" style="306" customWidth="1"/>
    <col min="11511" max="11511" width="18.7109375" style="306" customWidth="1"/>
    <col min="11512" max="11520" width="15.42578125" style="306"/>
    <col min="11521" max="11521" width="18" style="306" customWidth="1"/>
    <col min="11522" max="11522" width="17.42578125" style="306" customWidth="1"/>
    <col min="11523" max="11523" width="11.7109375" style="306" customWidth="1"/>
    <col min="11524" max="11524" width="9.42578125" style="306" customWidth="1"/>
    <col min="11525" max="11525" width="9.7109375" style="306" customWidth="1"/>
    <col min="11526" max="11526" width="8.7109375" style="306" bestFit="1" customWidth="1"/>
    <col min="11527" max="11527" width="11.28515625" style="306" bestFit="1" customWidth="1"/>
    <col min="11528" max="11528" width="15" style="306" customWidth="1"/>
    <col min="11529" max="11529" width="12.140625" style="306" customWidth="1"/>
    <col min="11530" max="11530" width="54" style="306" customWidth="1"/>
    <col min="11531" max="11766" width="11.42578125" style="306" customWidth="1"/>
    <col min="11767" max="11767" width="18.7109375" style="306" customWidth="1"/>
    <col min="11768" max="11776" width="15.42578125" style="306"/>
    <col min="11777" max="11777" width="18" style="306" customWidth="1"/>
    <col min="11778" max="11778" width="17.42578125" style="306" customWidth="1"/>
    <col min="11779" max="11779" width="11.7109375" style="306" customWidth="1"/>
    <col min="11780" max="11780" width="9.42578125" style="306" customWidth="1"/>
    <col min="11781" max="11781" width="9.7109375" style="306" customWidth="1"/>
    <col min="11782" max="11782" width="8.7109375" style="306" bestFit="1" customWidth="1"/>
    <col min="11783" max="11783" width="11.28515625" style="306" bestFit="1" customWidth="1"/>
    <col min="11784" max="11784" width="15" style="306" customWidth="1"/>
    <col min="11785" max="11785" width="12.140625" style="306" customWidth="1"/>
    <col min="11786" max="11786" width="54" style="306" customWidth="1"/>
    <col min="11787" max="12022" width="11.42578125" style="306" customWidth="1"/>
    <col min="12023" max="12023" width="18.7109375" style="306" customWidth="1"/>
    <col min="12024" max="12032" width="15.42578125" style="306"/>
    <col min="12033" max="12033" width="18" style="306" customWidth="1"/>
    <col min="12034" max="12034" width="17.42578125" style="306" customWidth="1"/>
    <col min="12035" max="12035" width="11.7109375" style="306" customWidth="1"/>
    <col min="12036" max="12036" width="9.42578125" style="306" customWidth="1"/>
    <col min="12037" max="12037" width="9.7109375" style="306" customWidth="1"/>
    <col min="12038" max="12038" width="8.7109375" style="306" bestFit="1" customWidth="1"/>
    <col min="12039" max="12039" width="11.28515625" style="306" bestFit="1" customWidth="1"/>
    <col min="12040" max="12040" width="15" style="306" customWidth="1"/>
    <col min="12041" max="12041" width="12.140625" style="306" customWidth="1"/>
    <col min="12042" max="12042" width="54" style="306" customWidth="1"/>
    <col min="12043" max="12278" width="11.42578125" style="306" customWidth="1"/>
    <col min="12279" max="12279" width="18.7109375" style="306" customWidth="1"/>
    <col min="12280" max="12288" width="15.42578125" style="306"/>
    <col min="12289" max="12289" width="18" style="306" customWidth="1"/>
    <col min="12290" max="12290" width="17.42578125" style="306" customWidth="1"/>
    <col min="12291" max="12291" width="11.7109375" style="306" customWidth="1"/>
    <col min="12292" max="12292" width="9.42578125" style="306" customWidth="1"/>
    <col min="12293" max="12293" width="9.7109375" style="306" customWidth="1"/>
    <col min="12294" max="12294" width="8.7109375" style="306" bestFit="1" customWidth="1"/>
    <col min="12295" max="12295" width="11.28515625" style="306" bestFit="1" customWidth="1"/>
    <col min="12296" max="12296" width="15" style="306" customWidth="1"/>
    <col min="12297" max="12297" width="12.140625" style="306" customWidth="1"/>
    <col min="12298" max="12298" width="54" style="306" customWidth="1"/>
    <col min="12299" max="12534" width="11.42578125" style="306" customWidth="1"/>
    <col min="12535" max="12535" width="18.7109375" style="306" customWidth="1"/>
    <col min="12536" max="12544" width="15.42578125" style="306"/>
    <col min="12545" max="12545" width="18" style="306" customWidth="1"/>
    <col min="12546" max="12546" width="17.42578125" style="306" customWidth="1"/>
    <col min="12547" max="12547" width="11.7109375" style="306" customWidth="1"/>
    <col min="12548" max="12548" width="9.42578125" style="306" customWidth="1"/>
    <col min="12549" max="12549" width="9.7109375" style="306" customWidth="1"/>
    <col min="12550" max="12550" width="8.7109375" style="306" bestFit="1" customWidth="1"/>
    <col min="12551" max="12551" width="11.28515625" style="306" bestFit="1" customWidth="1"/>
    <col min="12552" max="12552" width="15" style="306" customWidth="1"/>
    <col min="12553" max="12553" width="12.140625" style="306" customWidth="1"/>
    <col min="12554" max="12554" width="54" style="306" customWidth="1"/>
    <col min="12555" max="12790" width="11.42578125" style="306" customWidth="1"/>
    <col min="12791" max="12791" width="18.7109375" style="306" customWidth="1"/>
    <col min="12792" max="12800" width="15.42578125" style="306"/>
    <col min="12801" max="12801" width="18" style="306" customWidth="1"/>
    <col min="12802" max="12802" width="17.42578125" style="306" customWidth="1"/>
    <col min="12803" max="12803" width="11.7109375" style="306" customWidth="1"/>
    <col min="12804" max="12804" width="9.42578125" style="306" customWidth="1"/>
    <col min="12805" max="12805" width="9.7109375" style="306" customWidth="1"/>
    <col min="12806" max="12806" width="8.7109375" style="306" bestFit="1" customWidth="1"/>
    <col min="12807" max="12807" width="11.28515625" style="306" bestFit="1" customWidth="1"/>
    <col min="12808" max="12808" width="15" style="306" customWidth="1"/>
    <col min="12809" max="12809" width="12.140625" style="306" customWidth="1"/>
    <col min="12810" max="12810" width="54" style="306" customWidth="1"/>
    <col min="12811" max="13046" width="11.42578125" style="306" customWidth="1"/>
    <col min="13047" max="13047" width="18.7109375" style="306" customWidth="1"/>
    <col min="13048" max="13056" width="15.42578125" style="306"/>
    <col min="13057" max="13057" width="18" style="306" customWidth="1"/>
    <col min="13058" max="13058" width="17.42578125" style="306" customWidth="1"/>
    <col min="13059" max="13059" width="11.7109375" style="306" customWidth="1"/>
    <col min="13060" max="13060" width="9.42578125" style="306" customWidth="1"/>
    <col min="13061" max="13061" width="9.7109375" style="306" customWidth="1"/>
    <col min="13062" max="13062" width="8.7109375" style="306" bestFit="1" customWidth="1"/>
    <col min="13063" max="13063" width="11.28515625" style="306" bestFit="1" customWidth="1"/>
    <col min="13064" max="13064" width="15" style="306" customWidth="1"/>
    <col min="13065" max="13065" width="12.140625" style="306" customWidth="1"/>
    <col min="13066" max="13066" width="54" style="306" customWidth="1"/>
    <col min="13067" max="13302" width="11.42578125" style="306" customWidth="1"/>
    <col min="13303" max="13303" width="18.7109375" style="306" customWidth="1"/>
    <col min="13304" max="13312" width="15.42578125" style="306"/>
    <col min="13313" max="13313" width="18" style="306" customWidth="1"/>
    <col min="13314" max="13314" width="17.42578125" style="306" customWidth="1"/>
    <col min="13315" max="13315" width="11.7109375" style="306" customWidth="1"/>
    <col min="13316" max="13316" width="9.42578125" style="306" customWidth="1"/>
    <col min="13317" max="13317" width="9.7109375" style="306" customWidth="1"/>
    <col min="13318" max="13318" width="8.7109375" style="306" bestFit="1" customWidth="1"/>
    <col min="13319" max="13319" width="11.28515625" style="306" bestFit="1" customWidth="1"/>
    <col min="13320" max="13320" width="15" style="306" customWidth="1"/>
    <col min="13321" max="13321" width="12.140625" style="306" customWidth="1"/>
    <col min="13322" max="13322" width="54" style="306" customWidth="1"/>
    <col min="13323" max="13558" width="11.42578125" style="306" customWidth="1"/>
    <col min="13559" max="13559" width="18.7109375" style="306" customWidth="1"/>
    <col min="13560" max="13568" width="15.42578125" style="306"/>
    <col min="13569" max="13569" width="18" style="306" customWidth="1"/>
    <col min="13570" max="13570" width="17.42578125" style="306" customWidth="1"/>
    <col min="13571" max="13571" width="11.7109375" style="306" customWidth="1"/>
    <col min="13572" max="13572" width="9.42578125" style="306" customWidth="1"/>
    <col min="13573" max="13573" width="9.7109375" style="306" customWidth="1"/>
    <col min="13574" max="13574" width="8.7109375" style="306" bestFit="1" customWidth="1"/>
    <col min="13575" max="13575" width="11.28515625" style="306" bestFit="1" customWidth="1"/>
    <col min="13576" max="13576" width="15" style="306" customWidth="1"/>
    <col min="13577" max="13577" width="12.140625" style="306" customWidth="1"/>
    <col min="13578" max="13578" width="54" style="306" customWidth="1"/>
    <col min="13579" max="13814" width="11.42578125" style="306" customWidth="1"/>
    <col min="13815" max="13815" width="18.7109375" style="306" customWidth="1"/>
    <col min="13816" max="13824" width="15.42578125" style="306"/>
    <col min="13825" max="13825" width="18" style="306" customWidth="1"/>
    <col min="13826" max="13826" width="17.42578125" style="306" customWidth="1"/>
    <col min="13827" max="13827" width="11.7109375" style="306" customWidth="1"/>
    <col min="13828" max="13828" width="9.42578125" style="306" customWidth="1"/>
    <col min="13829" max="13829" width="9.7109375" style="306" customWidth="1"/>
    <col min="13830" max="13830" width="8.7109375" style="306" bestFit="1" customWidth="1"/>
    <col min="13831" max="13831" width="11.28515625" style="306" bestFit="1" customWidth="1"/>
    <col min="13832" max="13832" width="15" style="306" customWidth="1"/>
    <col min="13833" max="13833" width="12.140625" style="306" customWidth="1"/>
    <col min="13834" max="13834" width="54" style="306" customWidth="1"/>
    <col min="13835" max="14070" width="11.42578125" style="306" customWidth="1"/>
    <col min="14071" max="14071" width="18.7109375" style="306" customWidth="1"/>
    <col min="14072" max="14080" width="15.42578125" style="306"/>
    <col min="14081" max="14081" width="18" style="306" customWidth="1"/>
    <col min="14082" max="14082" width="17.42578125" style="306" customWidth="1"/>
    <col min="14083" max="14083" width="11.7109375" style="306" customWidth="1"/>
    <col min="14084" max="14084" width="9.42578125" style="306" customWidth="1"/>
    <col min="14085" max="14085" width="9.7109375" style="306" customWidth="1"/>
    <col min="14086" max="14086" width="8.7109375" style="306" bestFit="1" customWidth="1"/>
    <col min="14087" max="14087" width="11.28515625" style="306" bestFit="1" customWidth="1"/>
    <col min="14088" max="14088" width="15" style="306" customWidth="1"/>
    <col min="14089" max="14089" width="12.140625" style="306" customWidth="1"/>
    <col min="14090" max="14090" width="54" style="306" customWidth="1"/>
    <col min="14091" max="14326" width="11.42578125" style="306" customWidth="1"/>
    <col min="14327" max="14327" width="18.7109375" style="306" customWidth="1"/>
    <col min="14328" max="14336" width="15.42578125" style="306"/>
    <col min="14337" max="14337" width="18" style="306" customWidth="1"/>
    <col min="14338" max="14338" width="17.42578125" style="306" customWidth="1"/>
    <col min="14339" max="14339" width="11.7109375" style="306" customWidth="1"/>
    <col min="14340" max="14340" width="9.42578125" style="306" customWidth="1"/>
    <col min="14341" max="14341" width="9.7109375" style="306" customWidth="1"/>
    <col min="14342" max="14342" width="8.7109375" style="306" bestFit="1" customWidth="1"/>
    <col min="14343" max="14343" width="11.28515625" style="306" bestFit="1" customWidth="1"/>
    <col min="14344" max="14344" width="15" style="306" customWidth="1"/>
    <col min="14345" max="14345" width="12.140625" style="306" customWidth="1"/>
    <col min="14346" max="14346" width="54" style="306" customWidth="1"/>
    <col min="14347" max="14582" width="11.42578125" style="306" customWidth="1"/>
    <col min="14583" max="14583" width="18.7109375" style="306" customWidth="1"/>
    <col min="14584" max="14592" width="15.42578125" style="306"/>
    <col min="14593" max="14593" width="18" style="306" customWidth="1"/>
    <col min="14594" max="14594" width="17.42578125" style="306" customWidth="1"/>
    <col min="14595" max="14595" width="11.7109375" style="306" customWidth="1"/>
    <col min="14596" max="14596" width="9.42578125" style="306" customWidth="1"/>
    <col min="14597" max="14597" width="9.7109375" style="306" customWidth="1"/>
    <col min="14598" max="14598" width="8.7109375" style="306" bestFit="1" customWidth="1"/>
    <col min="14599" max="14599" width="11.28515625" style="306" bestFit="1" customWidth="1"/>
    <col min="14600" max="14600" width="15" style="306" customWidth="1"/>
    <col min="14601" max="14601" width="12.140625" style="306" customWidth="1"/>
    <col min="14602" max="14602" width="54" style="306" customWidth="1"/>
    <col min="14603" max="14838" width="11.42578125" style="306" customWidth="1"/>
    <col min="14839" max="14839" width="18.7109375" style="306" customWidth="1"/>
    <col min="14840" max="14848" width="15.42578125" style="306"/>
    <col min="14849" max="14849" width="18" style="306" customWidth="1"/>
    <col min="14850" max="14850" width="17.42578125" style="306" customWidth="1"/>
    <col min="14851" max="14851" width="11.7109375" style="306" customWidth="1"/>
    <col min="14852" max="14852" width="9.42578125" style="306" customWidth="1"/>
    <col min="14853" max="14853" width="9.7109375" style="306" customWidth="1"/>
    <col min="14854" max="14854" width="8.7109375" style="306" bestFit="1" customWidth="1"/>
    <col min="14855" max="14855" width="11.28515625" style="306" bestFit="1" customWidth="1"/>
    <col min="14856" max="14856" width="15" style="306" customWidth="1"/>
    <col min="14857" max="14857" width="12.140625" style="306" customWidth="1"/>
    <col min="14858" max="14858" width="54" style="306" customWidth="1"/>
    <col min="14859" max="15094" width="11.42578125" style="306" customWidth="1"/>
    <col min="15095" max="15095" width="18.7109375" style="306" customWidth="1"/>
    <col min="15096" max="15104" width="15.42578125" style="306"/>
    <col min="15105" max="15105" width="18" style="306" customWidth="1"/>
    <col min="15106" max="15106" width="17.42578125" style="306" customWidth="1"/>
    <col min="15107" max="15107" width="11.7109375" style="306" customWidth="1"/>
    <col min="15108" max="15108" width="9.42578125" style="306" customWidth="1"/>
    <col min="15109" max="15109" width="9.7109375" style="306" customWidth="1"/>
    <col min="15110" max="15110" width="8.7109375" style="306" bestFit="1" customWidth="1"/>
    <col min="15111" max="15111" width="11.28515625" style="306" bestFit="1" customWidth="1"/>
    <col min="15112" max="15112" width="15" style="306" customWidth="1"/>
    <col min="15113" max="15113" width="12.140625" style="306" customWidth="1"/>
    <col min="15114" max="15114" width="54" style="306" customWidth="1"/>
    <col min="15115" max="15350" width="11.42578125" style="306" customWidth="1"/>
    <col min="15351" max="15351" width="18.7109375" style="306" customWidth="1"/>
    <col min="15352" max="15360" width="15.42578125" style="306"/>
    <col min="15361" max="15361" width="18" style="306" customWidth="1"/>
    <col min="15362" max="15362" width="17.42578125" style="306" customWidth="1"/>
    <col min="15363" max="15363" width="11.7109375" style="306" customWidth="1"/>
    <col min="15364" max="15364" width="9.42578125" style="306" customWidth="1"/>
    <col min="15365" max="15365" width="9.7109375" style="306" customWidth="1"/>
    <col min="15366" max="15366" width="8.7109375" style="306" bestFit="1" customWidth="1"/>
    <col min="15367" max="15367" width="11.28515625" style="306" bestFit="1" customWidth="1"/>
    <col min="15368" max="15368" width="15" style="306" customWidth="1"/>
    <col min="15369" max="15369" width="12.140625" style="306" customWidth="1"/>
    <col min="15370" max="15370" width="54" style="306" customWidth="1"/>
    <col min="15371" max="15606" width="11.42578125" style="306" customWidth="1"/>
    <col min="15607" max="15607" width="18.7109375" style="306" customWidth="1"/>
    <col min="15608" max="15616" width="15.42578125" style="306"/>
    <col min="15617" max="15617" width="18" style="306" customWidth="1"/>
    <col min="15618" max="15618" width="17.42578125" style="306" customWidth="1"/>
    <col min="15619" max="15619" width="11.7109375" style="306" customWidth="1"/>
    <col min="15620" max="15620" width="9.42578125" style="306" customWidth="1"/>
    <col min="15621" max="15621" width="9.7109375" style="306" customWidth="1"/>
    <col min="15622" max="15622" width="8.7109375" style="306" bestFit="1" customWidth="1"/>
    <col min="15623" max="15623" width="11.28515625" style="306" bestFit="1" customWidth="1"/>
    <col min="15624" max="15624" width="15" style="306" customWidth="1"/>
    <col min="15625" max="15625" width="12.140625" style="306" customWidth="1"/>
    <col min="15626" max="15626" width="54" style="306" customWidth="1"/>
    <col min="15627" max="15862" width="11.42578125" style="306" customWidth="1"/>
    <col min="15863" max="15863" width="18.7109375" style="306" customWidth="1"/>
    <col min="15864" max="15872" width="15.42578125" style="306"/>
    <col min="15873" max="15873" width="18" style="306" customWidth="1"/>
    <col min="15874" max="15874" width="17.42578125" style="306" customWidth="1"/>
    <col min="15875" max="15875" width="11.7109375" style="306" customWidth="1"/>
    <col min="15876" max="15876" width="9.42578125" style="306" customWidth="1"/>
    <col min="15877" max="15877" width="9.7109375" style="306" customWidth="1"/>
    <col min="15878" max="15878" width="8.7109375" style="306" bestFit="1" customWidth="1"/>
    <col min="15879" max="15879" width="11.28515625" style="306" bestFit="1" customWidth="1"/>
    <col min="15880" max="15880" width="15" style="306" customWidth="1"/>
    <col min="15881" max="15881" width="12.140625" style="306" customWidth="1"/>
    <col min="15882" max="15882" width="54" style="306" customWidth="1"/>
    <col min="15883" max="16118" width="11.42578125" style="306" customWidth="1"/>
    <col min="16119" max="16119" width="18.7109375" style="306" customWidth="1"/>
    <col min="16120" max="16128" width="15.42578125" style="306"/>
    <col min="16129" max="16129" width="18" style="306" customWidth="1"/>
    <col min="16130" max="16130" width="17.42578125" style="306" customWidth="1"/>
    <col min="16131" max="16131" width="11.7109375" style="306" customWidth="1"/>
    <col min="16132" max="16132" width="9.42578125" style="306" customWidth="1"/>
    <col min="16133" max="16133" width="9.7109375" style="306" customWidth="1"/>
    <col min="16134" max="16134" width="8.7109375" style="306" bestFit="1" customWidth="1"/>
    <col min="16135" max="16135" width="11.28515625" style="306" bestFit="1" customWidth="1"/>
    <col min="16136" max="16136" width="15" style="306" customWidth="1"/>
    <col min="16137" max="16137" width="12.140625" style="306" customWidth="1"/>
    <col min="16138" max="16138" width="54" style="306" customWidth="1"/>
    <col min="16139" max="16374" width="11.42578125" style="306" customWidth="1"/>
    <col min="16375" max="16375" width="18.7109375" style="306" customWidth="1"/>
    <col min="16376" max="16384" width="15.42578125" style="306"/>
  </cols>
  <sheetData>
    <row r="1" spans="1:12" ht="24.95" customHeight="1">
      <c r="C1" s="492"/>
    </row>
    <row r="2" spans="1:12" ht="24.95" customHeight="1">
      <c r="A2" s="599" t="s">
        <v>4</v>
      </c>
      <c r="B2" s="599"/>
      <c r="C2" s="599"/>
      <c r="D2" s="599"/>
      <c r="E2" s="599"/>
      <c r="F2" s="599"/>
      <c r="G2" s="599"/>
      <c r="H2" s="599"/>
      <c r="I2" s="599"/>
      <c r="J2" s="599"/>
    </row>
    <row r="3" spans="1:12" ht="26.25" customHeight="1">
      <c r="A3" s="600" t="s">
        <v>177</v>
      </c>
      <c r="B3" s="601"/>
      <c r="C3" s="601"/>
      <c r="D3" s="601"/>
      <c r="E3" s="601"/>
      <c r="F3" s="601"/>
      <c r="G3" s="601"/>
      <c r="H3" s="601"/>
      <c r="I3" s="601"/>
      <c r="J3" s="601"/>
    </row>
    <row r="4" spans="1:12" ht="13.5" customHeight="1" thickBot="1">
      <c r="A4" s="258"/>
      <c r="B4" s="259"/>
      <c r="C4" s="259"/>
      <c r="D4" s="259"/>
      <c r="E4" s="259"/>
      <c r="F4" s="259"/>
      <c r="G4" s="259"/>
      <c r="H4" s="259"/>
      <c r="I4" s="260"/>
      <c r="J4" s="309"/>
    </row>
    <row r="5" spans="1:12">
      <c r="A5" s="602" t="s">
        <v>6</v>
      </c>
      <c r="B5" s="603"/>
      <c r="C5" s="603"/>
      <c r="D5" s="603"/>
      <c r="E5" s="603"/>
      <c r="F5" s="603"/>
      <c r="G5" s="603"/>
      <c r="H5" s="604"/>
      <c r="I5" s="262" t="s">
        <v>7</v>
      </c>
      <c r="J5" s="310"/>
    </row>
    <row r="6" spans="1:12">
      <c r="A6" s="605" t="s">
        <v>8</v>
      </c>
      <c r="B6" s="606"/>
      <c r="C6" s="606"/>
      <c r="D6" s="606"/>
      <c r="E6" s="606"/>
      <c r="F6" s="606"/>
      <c r="G6" s="606"/>
      <c r="H6" s="606"/>
      <c r="I6" s="311" t="s">
        <v>77</v>
      </c>
      <c r="J6" s="312"/>
    </row>
    <row r="7" spans="1:12">
      <c r="A7" s="597" t="s">
        <v>10</v>
      </c>
      <c r="B7" s="598"/>
      <c r="C7" s="598"/>
      <c r="D7" s="598"/>
      <c r="E7" s="598"/>
      <c r="F7" s="598"/>
      <c r="G7" s="598"/>
      <c r="H7" s="598"/>
      <c r="I7" s="265"/>
      <c r="J7" s="313"/>
    </row>
    <row r="8" spans="1:12">
      <c r="A8" s="607" t="s">
        <v>11</v>
      </c>
      <c r="B8" s="608"/>
      <c r="C8" s="608"/>
      <c r="D8" s="608"/>
      <c r="E8" s="608"/>
      <c r="F8" s="608"/>
      <c r="G8" s="608"/>
      <c r="H8" s="608"/>
      <c r="I8" s="265"/>
      <c r="J8" s="313"/>
    </row>
    <row r="9" spans="1:12">
      <c r="A9" s="267" t="s">
        <v>12</v>
      </c>
      <c r="B9" s="474">
        <f>I22</f>
        <v>294300000</v>
      </c>
      <c r="C9" s="268"/>
      <c r="D9" s="269"/>
      <c r="E9" s="269"/>
      <c r="F9" s="269"/>
      <c r="G9" s="269"/>
      <c r="H9" s="270"/>
      <c r="I9" s="271"/>
      <c r="J9" s="314"/>
    </row>
    <row r="10" spans="1:12" ht="21" customHeight="1">
      <c r="A10" s="273" t="s">
        <v>13</v>
      </c>
      <c r="B10" s="274"/>
      <c r="C10" s="275"/>
      <c r="D10" s="269"/>
      <c r="E10" s="269"/>
      <c r="F10" s="268"/>
      <c r="G10" s="276"/>
      <c r="H10" s="609" t="s">
        <v>178</v>
      </c>
      <c r="I10" s="610"/>
      <c r="J10" s="611"/>
    </row>
    <row r="11" spans="1:12" ht="22.5" customHeight="1">
      <c r="A11" s="273" t="s">
        <v>15</v>
      </c>
      <c r="B11" s="274"/>
      <c r="C11" s="275"/>
      <c r="D11" s="269"/>
      <c r="E11" s="269"/>
      <c r="F11" s="269"/>
      <c r="G11" s="276"/>
      <c r="H11" s="277" t="s">
        <v>16</v>
      </c>
      <c r="I11" s="612" t="s">
        <v>17</v>
      </c>
      <c r="J11" s="613"/>
    </row>
    <row r="12" spans="1:12" ht="15.75" thickBot="1">
      <c r="A12" s="278" t="s">
        <v>18</v>
      </c>
      <c r="B12" s="279"/>
      <c r="C12" s="280"/>
      <c r="D12" s="269"/>
      <c r="E12" s="269"/>
      <c r="F12" s="269"/>
      <c r="G12" s="276"/>
      <c r="H12" s="276" t="s">
        <v>19</v>
      </c>
      <c r="I12" s="614" t="s">
        <v>20</v>
      </c>
      <c r="J12" s="615"/>
    </row>
    <row r="13" spans="1:12" s="315" customFormat="1" ht="33" customHeight="1">
      <c r="A13" s="616" t="s">
        <v>21</v>
      </c>
      <c r="B13" s="618" t="s">
        <v>22</v>
      </c>
      <c r="C13" s="618" t="s">
        <v>23</v>
      </c>
      <c r="D13" s="618" t="s">
        <v>24</v>
      </c>
      <c r="E13" s="618" t="s">
        <v>25</v>
      </c>
      <c r="F13" s="620" t="s">
        <v>26</v>
      </c>
      <c r="G13" s="620"/>
      <c r="H13" s="621" t="s">
        <v>27</v>
      </c>
      <c r="I13" s="623" t="s">
        <v>28</v>
      </c>
      <c r="J13" s="637" t="s">
        <v>137</v>
      </c>
      <c r="K13" s="436" t="s">
        <v>78</v>
      </c>
      <c r="L13" s="437" t="s">
        <v>79</v>
      </c>
    </row>
    <row r="14" spans="1:12" s="315" customFormat="1" ht="34.5" thickBot="1">
      <c r="A14" s="617"/>
      <c r="B14" s="619"/>
      <c r="C14" s="619"/>
      <c r="D14" s="619"/>
      <c r="E14" s="619"/>
      <c r="F14" s="491" t="s">
        <v>30</v>
      </c>
      <c r="G14" s="463" t="s">
        <v>179</v>
      </c>
      <c r="H14" s="622"/>
      <c r="I14" s="624"/>
      <c r="J14" s="638"/>
      <c r="K14" s="436" t="s">
        <v>80</v>
      </c>
      <c r="L14" s="437" t="s">
        <v>80</v>
      </c>
    </row>
    <row r="15" spans="1:12">
      <c r="A15" s="282">
        <v>1</v>
      </c>
      <c r="B15" s="283">
        <v>2</v>
      </c>
      <c r="C15" s="283">
        <v>3</v>
      </c>
      <c r="D15" s="284">
        <v>4</v>
      </c>
      <c r="E15" s="284">
        <v>5</v>
      </c>
      <c r="F15" s="629">
        <v>6</v>
      </c>
      <c r="G15" s="630"/>
      <c r="H15" s="285">
        <v>7</v>
      </c>
      <c r="I15" s="286">
        <v>8</v>
      </c>
      <c r="J15" s="316">
        <v>9</v>
      </c>
      <c r="K15" s="490">
        <v>5</v>
      </c>
      <c r="L15" s="490">
        <v>15</v>
      </c>
    </row>
    <row r="16" spans="1:12" s="324" customFormat="1" ht="71.25" customHeight="1">
      <c r="A16" s="317" t="s">
        <v>180</v>
      </c>
      <c r="B16" s="318" t="s">
        <v>181</v>
      </c>
      <c r="C16" s="319">
        <v>4</v>
      </c>
      <c r="D16" s="320">
        <v>10</v>
      </c>
      <c r="E16" s="321">
        <v>0</v>
      </c>
      <c r="F16" s="322">
        <v>44228</v>
      </c>
      <c r="G16" s="322" t="s">
        <v>182</v>
      </c>
      <c r="H16" s="504">
        <v>3270000</v>
      </c>
      <c r="I16" s="323">
        <f t="shared" ref="I16:I21" si="0">(C16*D16*H16)+(H16/30*E16*C16)</f>
        <v>130800000</v>
      </c>
      <c r="J16" s="447" t="s">
        <v>183</v>
      </c>
      <c r="K16" s="441">
        <f>H16/30*K15</f>
        <v>545000</v>
      </c>
      <c r="L16" s="441">
        <f>I16/30*L15</f>
        <v>65400000</v>
      </c>
    </row>
    <row r="17" spans="1:11" s="324" customFormat="1" ht="59.25" customHeight="1">
      <c r="A17" s="325" t="s">
        <v>184</v>
      </c>
      <c r="B17" s="318" t="s">
        <v>156</v>
      </c>
      <c r="C17" s="326">
        <v>1</v>
      </c>
      <c r="D17" s="320">
        <v>10</v>
      </c>
      <c r="E17" s="321">
        <v>0</v>
      </c>
      <c r="F17" s="322">
        <v>44228</v>
      </c>
      <c r="G17" s="322" t="s">
        <v>182</v>
      </c>
      <c r="H17" s="504">
        <v>3270000</v>
      </c>
      <c r="I17" s="323">
        <f t="shared" si="0"/>
        <v>32700000</v>
      </c>
      <c r="J17" s="447" t="s">
        <v>185</v>
      </c>
      <c r="K17" s="507"/>
    </row>
    <row r="18" spans="1:11" s="324" customFormat="1" ht="72" customHeight="1">
      <c r="A18" s="317" t="s">
        <v>186</v>
      </c>
      <c r="B18" s="318" t="s">
        <v>156</v>
      </c>
      <c r="C18" s="326">
        <v>1</v>
      </c>
      <c r="D18" s="320">
        <v>10</v>
      </c>
      <c r="E18" s="321">
        <v>0</v>
      </c>
      <c r="F18" s="322">
        <v>44228</v>
      </c>
      <c r="G18" s="322" t="s">
        <v>182</v>
      </c>
      <c r="H18" s="504">
        <v>3270000</v>
      </c>
      <c r="I18" s="323">
        <f t="shared" si="0"/>
        <v>32700000</v>
      </c>
      <c r="J18" s="447" t="s">
        <v>187</v>
      </c>
    </row>
    <row r="19" spans="1:11" s="324" customFormat="1" ht="73.5" customHeight="1">
      <c r="A19" s="317" t="s">
        <v>188</v>
      </c>
      <c r="B19" s="318" t="s">
        <v>156</v>
      </c>
      <c r="C19" s="326">
        <v>1</v>
      </c>
      <c r="D19" s="320">
        <v>10</v>
      </c>
      <c r="E19" s="321">
        <v>0</v>
      </c>
      <c r="F19" s="322">
        <v>44228</v>
      </c>
      <c r="G19" s="322" t="s">
        <v>182</v>
      </c>
      <c r="H19" s="504">
        <v>3270000</v>
      </c>
      <c r="I19" s="323">
        <f t="shared" si="0"/>
        <v>32700000</v>
      </c>
      <c r="J19" s="447" t="s">
        <v>189</v>
      </c>
    </row>
    <row r="20" spans="1:11" s="324" customFormat="1" ht="72.75" customHeight="1">
      <c r="A20" s="317" t="s">
        <v>190</v>
      </c>
      <c r="B20" s="318" t="s">
        <v>156</v>
      </c>
      <c r="C20" s="326">
        <v>1</v>
      </c>
      <c r="D20" s="320">
        <v>10</v>
      </c>
      <c r="E20" s="321">
        <v>0</v>
      </c>
      <c r="F20" s="322">
        <v>44228</v>
      </c>
      <c r="G20" s="322" t="s">
        <v>182</v>
      </c>
      <c r="H20" s="504">
        <v>3270000</v>
      </c>
      <c r="I20" s="323">
        <f t="shared" si="0"/>
        <v>32700000</v>
      </c>
      <c r="J20" s="447" t="s">
        <v>191</v>
      </c>
    </row>
    <row r="21" spans="1:11" s="324" customFormat="1" ht="71.25" customHeight="1">
      <c r="A21" s="317" t="s">
        <v>192</v>
      </c>
      <c r="B21" s="318" t="s">
        <v>156</v>
      </c>
      <c r="C21" s="319">
        <v>1</v>
      </c>
      <c r="D21" s="320">
        <v>10</v>
      </c>
      <c r="E21" s="321">
        <v>0</v>
      </c>
      <c r="F21" s="322">
        <v>44228</v>
      </c>
      <c r="G21" s="322" t="s">
        <v>182</v>
      </c>
      <c r="H21" s="504">
        <v>3270000</v>
      </c>
      <c r="I21" s="323">
        <f t="shared" si="0"/>
        <v>32700000</v>
      </c>
      <c r="J21" s="447" t="s">
        <v>193</v>
      </c>
    </row>
    <row r="22" spans="1:11" ht="15.75" thickBot="1">
      <c r="A22" s="327"/>
      <c r="B22" s="328" t="s">
        <v>3</v>
      </c>
      <c r="C22" s="328">
        <f>SUM(C16:C21)</f>
        <v>9</v>
      </c>
      <c r="D22" s="329"/>
      <c r="E22" s="330"/>
      <c r="F22" s="329"/>
      <c r="G22" s="329"/>
      <c r="H22" s="329"/>
      <c r="I22" s="331">
        <f>SUM(I16:I21)</f>
        <v>294300000</v>
      </c>
      <c r="J22" s="332"/>
    </row>
    <row r="23" spans="1:11">
      <c r="C23" s="492"/>
      <c r="I23" s="333"/>
    </row>
    <row r="24" spans="1:11">
      <c r="C24" s="492"/>
      <c r="I24" s="334"/>
    </row>
    <row r="27" spans="1:11">
      <c r="C27" s="492"/>
      <c r="E27" s="635"/>
      <c r="F27" s="635"/>
      <c r="G27" s="635"/>
      <c r="I27" s="634"/>
      <c r="J27" s="635"/>
    </row>
    <row r="28" spans="1:11">
      <c r="A28" s="636" t="s">
        <v>172</v>
      </c>
      <c r="B28" s="636"/>
      <c r="C28" s="306"/>
      <c r="E28" s="636" t="s">
        <v>173</v>
      </c>
      <c r="F28" s="636"/>
      <c r="G28" s="636"/>
      <c r="J28" s="492" t="s">
        <v>70</v>
      </c>
    </row>
    <row r="29" spans="1:11">
      <c r="A29" s="634" t="s">
        <v>97</v>
      </c>
      <c r="B29" s="634"/>
      <c r="C29" s="306"/>
      <c r="E29" s="634" t="s">
        <v>174</v>
      </c>
      <c r="F29" s="634"/>
      <c r="G29" s="634"/>
      <c r="J29" s="492" t="s">
        <v>73</v>
      </c>
    </row>
    <row r="30" spans="1:11" ht="26.25" customHeight="1">
      <c r="A30" s="639" t="s">
        <v>175</v>
      </c>
      <c r="B30" s="639"/>
      <c r="C30" s="324"/>
      <c r="D30" s="324"/>
      <c r="E30" s="640" t="s">
        <v>176</v>
      </c>
      <c r="F30" s="640"/>
      <c r="G30" s="640"/>
      <c r="H30" s="335"/>
      <c r="I30" s="324"/>
      <c r="J30" s="493" t="s">
        <v>76</v>
      </c>
    </row>
  </sheetData>
  <mergeCells count="27">
    <mergeCell ref="A29:B29"/>
    <mergeCell ref="E29:G29"/>
    <mergeCell ref="A30:B30"/>
    <mergeCell ref="E30:G30"/>
    <mergeCell ref="F15:G15"/>
    <mergeCell ref="E27:G27"/>
    <mergeCell ref="I27:J27"/>
    <mergeCell ref="A28:B28"/>
    <mergeCell ref="E28:G28"/>
    <mergeCell ref="A8:H8"/>
    <mergeCell ref="H10:J10"/>
    <mergeCell ref="I11:J11"/>
    <mergeCell ref="I12:J12"/>
    <mergeCell ref="A13:A14"/>
    <mergeCell ref="B13:B14"/>
    <mergeCell ref="C13:C14"/>
    <mergeCell ref="D13:D14"/>
    <mergeCell ref="E13:E14"/>
    <mergeCell ref="F13:G13"/>
    <mergeCell ref="H13:H14"/>
    <mergeCell ref="I13:I14"/>
    <mergeCell ref="J13:J14"/>
    <mergeCell ref="A7:H7"/>
    <mergeCell ref="A2:J2"/>
    <mergeCell ref="A3:J3"/>
    <mergeCell ref="A5:H5"/>
    <mergeCell ref="A6:H6"/>
  </mergeCells>
  <printOptions horizontalCentered="1"/>
  <pageMargins left="0.31496062992125984" right="0.31496062992125984" top="0.15748031496062992" bottom="0.15748031496062992" header="0.31496062992125984" footer="0.31496062992125984"/>
  <pageSetup scale="53" orientation="landscape" r:id="rId1"/>
  <rowBreaks count="1" manualBreakCount="1">
    <brk id="21" max="16383" man="1"/>
  </rowBreaks>
  <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6E568-3CF9-4FAA-BA65-39FEE6D693C4}">
  <sheetPr>
    <tabColor rgb="FF00B0F0"/>
  </sheetPr>
  <dimension ref="A1:N33"/>
  <sheetViews>
    <sheetView zoomScale="90" zoomScaleNormal="90" workbookViewId="0"/>
  </sheetViews>
  <sheetFormatPr baseColWidth="10" defaultColWidth="15.42578125" defaultRowHeight="15"/>
  <cols>
    <col min="1" max="1" width="29.7109375" style="336" customWidth="1"/>
    <col min="2" max="2" width="22.7109375" style="336" customWidth="1"/>
    <col min="3" max="3" width="9.28515625" style="337" customWidth="1"/>
    <col min="4" max="5" width="9.28515625" style="336" customWidth="1"/>
    <col min="6" max="7" width="10.7109375" style="336" customWidth="1"/>
    <col min="8" max="8" width="11.7109375" style="336" customWidth="1"/>
    <col min="9" max="9" width="13.7109375" style="336" customWidth="1"/>
    <col min="10" max="10" width="120.7109375" style="338" customWidth="1"/>
    <col min="11" max="11" width="16.28515625" style="336" customWidth="1"/>
    <col min="12" max="12" width="16.5703125" style="336" customWidth="1"/>
    <col min="13" max="13" width="11.42578125" style="336" customWidth="1"/>
    <col min="14" max="14" width="16.140625" style="336" customWidth="1"/>
    <col min="15" max="247" width="11.42578125" style="336" customWidth="1"/>
    <col min="248" max="248" width="18.7109375" style="336" customWidth="1"/>
    <col min="249" max="256" width="15.42578125" style="336"/>
    <col min="257" max="257" width="24.85546875" style="336" customWidth="1"/>
    <col min="258" max="258" width="23" style="336" customWidth="1"/>
    <col min="259" max="261" width="9.28515625" style="336" customWidth="1"/>
    <col min="262" max="263" width="11.42578125" style="336" customWidth="1"/>
    <col min="264" max="264" width="12.42578125" style="336" customWidth="1"/>
    <col min="265" max="265" width="14.5703125" style="336" customWidth="1"/>
    <col min="266" max="266" width="65.42578125" style="336" customWidth="1"/>
    <col min="267" max="503" width="11.42578125" style="336" customWidth="1"/>
    <col min="504" max="504" width="18.7109375" style="336" customWidth="1"/>
    <col min="505" max="512" width="15.42578125" style="336"/>
    <col min="513" max="513" width="24.85546875" style="336" customWidth="1"/>
    <col min="514" max="514" width="23" style="336" customWidth="1"/>
    <col min="515" max="517" width="9.28515625" style="336" customWidth="1"/>
    <col min="518" max="519" width="11.42578125" style="336" customWidth="1"/>
    <col min="520" max="520" width="12.42578125" style="336" customWidth="1"/>
    <col min="521" max="521" width="14.5703125" style="336" customWidth="1"/>
    <col min="522" max="522" width="65.42578125" style="336" customWidth="1"/>
    <col min="523" max="759" width="11.42578125" style="336" customWidth="1"/>
    <col min="760" max="760" width="18.7109375" style="336" customWidth="1"/>
    <col min="761" max="768" width="15.42578125" style="336"/>
    <col min="769" max="769" width="24.85546875" style="336" customWidth="1"/>
    <col min="770" max="770" width="23" style="336" customWidth="1"/>
    <col min="771" max="773" width="9.28515625" style="336" customWidth="1"/>
    <col min="774" max="775" width="11.42578125" style="336" customWidth="1"/>
    <col min="776" max="776" width="12.42578125" style="336" customWidth="1"/>
    <col min="777" max="777" width="14.5703125" style="336" customWidth="1"/>
    <col min="778" max="778" width="65.42578125" style="336" customWidth="1"/>
    <col min="779" max="1015" width="11.42578125" style="336" customWidth="1"/>
    <col min="1016" max="1016" width="18.7109375" style="336" customWidth="1"/>
    <col min="1017" max="1024" width="15.42578125" style="336"/>
    <col min="1025" max="1025" width="24.85546875" style="336" customWidth="1"/>
    <col min="1026" max="1026" width="23" style="336" customWidth="1"/>
    <col min="1027" max="1029" width="9.28515625" style="336" customWidth="1"/>
    <col min="1030" max="1031" width="11.42578125" style="336" customWidth="1"/>
    <col min="1032" max="1032" width="12.42578125" style="336" customWidth="1"/>
    <col min="1033" max="1033" width="14.5703125" style="336" customWidth="1"/>
    <col min="1034" max="1034" width="65.42578125" style="336" customWidth="1"/>
    <col min="1035" max="1271" width="11.42578125" style="336" customWidth="1"/>
    <col min="1272" max="1272" width="18.7109375" style="336" customWidth="1"/>
    <col min="1273" max="1280" width="15.42578125" style="336"/>
    <col min="1281" max="1281" width="24.85546875" style="336" customWidth="1"/>
    <col min="1282" max="1282" width="23" style="336" customWidth="1"/>
    <col min="1283" max="1285" width="9.28515625" style="336" customWidth="1"/>
    <col min="1286" max="1287" width="11.42578125" style="336" customWidth="1"/>
    <col min="1288" max="1288" width="12.42578125" style="336" customWidth="1"/>
    <col min="1289" max="1289" width="14.5703125" style="336" customWidth="1"/>
    <col min="1290" max="1290" width="65.42578125" style="336" customWidth="1"/>
    <col min="1291" max="1527" width="11.42578125" style="336" customWidth="1"/>
    <col min="1528" max="1528" width="18.7109375" style="336" customWidth="1"/>
    <col min="1529" max="1536" width="15.42578125" style="336"/>
    <col min="1537" max="1537" width="24.85546875" style="336" customWidth="1"/>
    <col min="1538" max="1538" width="23" style="336" customWidth="1"/>
    <col min="1539" max="1541" width="9.28515625" style="336" customWidth="1"/>
    <col min="1542" max="1543" width="11.42578125" style="336" customWidth="1"/>
    <col min="1544" max="1544" width="12.42578125" style="336" customWidth="1"/>
    <col min="1545" max="1545" width="14.5703125" style="336" customWidth="1"/>
    <col min="1546" max="1546" width="65.42578125" style="336" customWidth="1"/>
    <col min="1547" max="1783" width="11.42578125" style="336" customWidth="1"/>
    <col min="1784" max="1784" width="18.7109375" style="336" customWidth="1"/>
    <col min="1785" max="1792" width="15.42578125" style="336"/>
    <col min="1793" max="1793" width="24.85546875" style="336" customWidth="1"/>
    <col min="1794" max="1794" width="23" style="336" customWidth="1"/>
    <col min="1795" max="1797" width="9.28515625" style="336" customWidth="1"/>
    <col min="1798" max="1799" width="11.42578125" style="336" customWidth="1"/>
    <col min="1800" max="1800" width="12.42578125" style="336" customWidth="1"/>
    <col min="1801" max="1801" width="14.5703125" style="336" customWidth="1"/>
    <col min="1802" max="1802" width="65.42578125" style="336" customWidth="1"/>
    <col min="1803" max="2039" width="11.42578125" style="336" customWidth="1"/>
    <col min="2040" max="2040" width="18.7109375" style="336" customWidth="1"/>
    <col min="2041" max="2048" width="15.42578125" style="336"/>
    <col min="2049" max="2049" width="24.85546875" style="336" customWidth="1"/>
    <col min="2050" max="2050" width="23" style="336" customWidth="1"/>
    <col min="2051" max="2053" width="9.28515625" style="336" customWidth="1"/>
    <col min="2054" max="2055" width="11.42578125" style="336" customWidth="1"/>
    <col min="2056" max="2056" width="12.42578125" style="336" customWidth="1"/>
    <col min="2057" max="2057" width="14.5703125" style="336" customWidth="1"/>
    <col min="2058" max="2058" width="65.42578125" style="336" customWidth="1"/>
    <col min="2059" max="2295" width="11.42578125" style="336" customWidth="1"/>
    <col min="2296" max="2296" width="18.7109375" style="336" customWidth="1"/>
    <col min="2297" max="2304" width="15.42578125" style="336"/>
    <col min="2305" max="2305" width="24.85546875" style="336" customWidth="1"/>
    <col min="2306" max="2306" width="23" style="336" customWidth="1"/>
    <col min="2307" max="2309" width="9.28515625" style="336" customWidth="1"/>
    <col min="2310" max="2311" width="11.42578125" style="336" customWidth="1"/>
    <col min="2312" max="2312" width="12.42578125" style="336" customWidth="1"/>
    <col min="2313" max="2313" width="14.5703125" style="336" customWidth="1"/>
    <col min="2314" max="2314" width="65.42578125" style="336" customWidth="1"/>
    <col min="2315" max="2551" width="11.42578125" style="336" customWidth="1"/>
    <col min="2552" max="2552" width="18.7109375" style="336" customWidth="1"/>
    <col min="2553" max="2560" width="15.42578125" style="336"/>
    <col min="2561" max="2561" width="24.85546875" style="336" customWidth="1"/>
    <col min="2562" max="2562" width="23" style="336" customWidth="1"/>
    <col min="2563" max="2565" width="9.28515625" style="336" customWidth="1"/>
    <col min="2566" max="2567" width="11.42578125" style="336" customWidth="1"/>
    <col min="2568" max="2568" width="12.42578125" style="336" customWidth="1"/>
    <col min="2569" max="2569" width="14.5703125" style="336" customWidth="1"/>
    <col min="2570" max="2570" width="65.42578125" style="336" customWidth="1"/>
    <col min="2571" max="2807" width="11.42578125" style="336" customWidth="1"/>
    <col min="2808" max="2808" width="18.7109375" style="336" customWidth="1"/>
    <col min="2809" max="2816" width="15.42578125" style="336"/>
    <col min="2817" max="2817" width="24.85546875" style="336" customWidth="1"/>
    <col min="2818" max="2818" width="23" style="336" customWidth="1"/>
    <col min="2819" max="2821" width="9.28515625" style="336" customWidth="1"/>
    <col min="2822" max="2823" width="11.42578125" style="336" customWidth="1"/>
    <col min="2824" max="2824" width="12.42578125" style="336" customWidth="1"/>
    <col min="2825" max="2825" width="14.5703125" style="336" customWidth="1"/>
    <col min="2826" max="2826" width="65.42578125" style="336" customWidth="1"/>
    <col min="2827" max="3063" width="11.42578125" style="336" customWidth="1"/>
    <col min="3064" max="3064" width="18.7109375" style="336" customWidth="1"/>
    <col min="3065" max="3072" width="15.42578125" style="336"/>
    <col min="3073" max="3073" width="24.85546875" style="336" customWidth="1"/>
    <col min="3074" max="3074" width="23" style="336" customWidth="1"/>
    <col min="3075" max="3077" width="9.28515625" style="336" customWidth="1"/>
    <col min="3078" max="3079" width="11.42578125" style="336" customWidth="1"/>
    <col min="3080" max="3080" width="12.42578125" style="336" customWidth="1"/>
    <col min="3081" max="3081" width="14.5703125" style="336" customWidth="1"/>
    <col min="3082" max="3082" width="65.42578125" style="336" customWidth="1"/>
    <col min="3083" max="3319" width="11.42578125" style="336" customWidth="1"/>
    <col min="3320" max="3320" width="18.7109375" style="336" customWidth="1"/>
    <col min="3321" max="3328" width="15.42578125" style="336"/>
    <col min="3329" max="3329" width="24.85546875" style="336" customWidth="1"/>
    <col min="3330" max="3330" width="23" style="336" customWidth="1"/>
    <col min="3331" max="3333" width="9.28515625" style="336" customWidth="1"/>
    <col min="3334" max="3335" width="11.42578125" style="336" customWidth="1"/>
    <col min="3336" max="3336" width="12.42578125" style="336" customWidth="1"/>
    <col min="3337" max="3337" width="14.5703125" style="336" customWidth="1"/>
    <col min="3338" max="3338" width="65.42578125" style="336" customWidth="1"/>
    <col min="3339" max="3575" width="11.42578125" style="336" customWidth="1"/>
    <col min="3576" max="3576" width="18.7109375" style="336" customWidth="1"/>
    <col min="3577" max="3584" width="15.42578125" style="336"/>
    <col min="3585" max="3585" width="24.85546875" style="336" customWidth="1"/>
    <col min="3586" max="3586" width="23" style="336" customWidth="1"/>
    <col min="3587" max="3589" width="9.28515625" style="336" customWidth="1"/>
    <col min="3590" max="3591" width="11.42578125" style="336" customWidth="1"/>
    <col min="3592" max="3592" width="12.42578125" style="336" customWidth="1"/>
    <col min="3593" max="3593" width="14.5703125" style="336" customWidth="1"/>
    <col min="3594" max="3594" width="65.42578125" style="336" customWidth="1"/>
    <col min="3595" max="3831" width="11.42578125" style="336" customWidth="1"/>
    <col min="3832" max="3832" width="18.7109375" style="336" customWidth="1"/>
    <col min="3833" max="3840" width="15.42578125" style="336"/>
    <col min="3841" max="3841" width="24.85546875" style="336" customWidth="1"/>
    <col min="3842" max="3842" width="23" style="336" customWidth="1"/>
    <col min="3843" max="3845" width="9.28515625" style="336" customWidth="1"/>
    <col min="3846" max="3847" width="11.42578125" style="336" customWidth="1"/>
    <col min="3848" max="3848" width="12.42578125" style="336" customWidth="1"/>
    <col min="3849" max="3849" width="14.5703125" style="336" customWidth="1"/>
    <col min="3850" max="3850" width="65.42578125" style="336" customWidth="1"/>
    <col min="3851" max="4087" width="11.42578125" style="336" customWidth="1"/>
    <col min="4088" max="4088" width="18.7109375" style="336" customWidth="1"/>
    <col min="4089" max="4096" width="15.42578125" style="336"/>
    <col min="4097" max="4097" width="24.85546875" style="336" customWidth="1"/>
    <col min="4098" max="4098" width="23" style="336" customWidth="1"/>
    <col min="4099" max="4101" width="9.28515625" style="336" customWidth="1"/>
    <col min="4102" max="4103" width="11.42578125" style="336" customWidth="1"/>
    <col min="4104" max="4104" width="12.42578125" style="336" customWidth="1"/>
    <col min="4105" max="4105" width="14.5703125" style="336" customWidth="1"/>
    <col min="4106" max="4106" width="65.42578125" style="336" customWidth="1"/>
    <col min="4107" max="4343" width="11.42578125" style="336" customWidth="1"/>
    <col min="4344" max="4344" width="18.7109375" style="336" customWidth="1"/>
    <col min="4345" max="4352" width="15.42578125" style="336"/>
    <col min="4353" max="4353" width="24.85546875" style="336" customWidth="1"/>
    <col min="4354" max="4354" width="23" style="336" customWidth="1"/>
    <col min="4355" max="4357" width="9.28515625" style="336" customWidth="1"/>
    <col min="4358" max="4359" width="11.42578125" style="336" customWidth="1"/>
    <col min="4360" max="4360" width="12.42578125" style="336" customWidth="1"/>
    <col min="4361" max="4361" width="14.5703125" style="336" customWidth="1"/>
    <col min="4362" max="4362" width="65.42578125" style="336" customWidth="1"/>
    <col min="4363" max="4599" width="11.42578125" style="336" customWidth="1"/>
    <col min="4600" max="4600" width="18.7109375" style="336" customWidth="1"/>
    <col min="4601" max="4608" width="15.42578125" style="336"/>
    <col min="4609" max="4609" width="24.85546875" style="336" customWidth="1"/>
    <col min="4610" max="4610" width="23" style="336" customWidth="1"/>
    <col min="4611" max="4613" width="9.28515625" style="336" customWidth="1"/>
    <col min="4614" max="4615" width="11.42578125" style="336" customWidth="1"/>
    <col min="4616" max="4616" width="12.42578125" style="336" customWidth="1"/>
    <col min="4617" max="4617" width="14.5703125" style="336" customWidth="1"/>
    <col min="4618" max="4618" width="65.42578125" style="336" customWidth="1"/>
    <col min="4619" max="4855" width="11.42578125" style="336" customWidth="1"/>
    <col min="4856" max="4856" width="18.7109375" style="336" customWidth="1"/>
    <col min="4857" max="4864" width="15.42578125" style="336"/>
    <col min="4865" max="4865" width="24.85546875" style="336" customWidth="1"/>
    <col min="4866" max="4866" width="23" style="336" customWidth="1"/>
    <col min="4867" max="4869" width="9.28515625" style="336" customWidth="1"/>
    <col min="4870" max="4871" width="11.42578125" style="336" customWidth="1"/>
    <col min="4872" max="4872" width="12.42578125" style="336" customWidth="1"/>
    <col min="4873" max="4873" width="14.5703125" style="336" customWidth="1"/>
    <col min="4874" max="4874" width="65.42578125" style="336" customWidth="1"/>
    <col min="4875" max="5111" width="11.42578125" style="336" customWidth="1"/>
    <col min="5112" max="5112" width="18.7109375" style="336" customWidth="1"/>
    <col min="5113" max="5120" width="15.42578125" style="336"/>
    <col min="5121" max="5121" width="24.85546875" style="336" customWidth="1"/>
    <col min="5122" max="5122" width="23" style="336" customWidth="1"/>
    <col min="5123" max="5125" width="9.28515625" style="336" customWidth="1"/>
    <col min="5126" max="5127" width="11.42578125" style="336" customWidth="1"/>
    <col min="5128" max="5128" width="12.42578125" style="336" customWidth="1"/>
    <col min="5129" max="5129" width="14.5703125" style="336" customWidth="1"/>
    <col min="5130" max="5130" width="65.42578125" style="336" customWidth="1"/>
    <col min="5131" max="5367" width="11.42578125" style="336" customWidth="1"/>
    <col min="5368" max="5368" width="18.7109375" style="336" customWidth="1"/>
    <col min="5369" max="5376" width="15.42578125" style="336"/>
    <col min="5377" max="5377" width="24.85546875" style="336" customWidth="1"/>
    <col min="5378" max="5378" width="23" style="336" customWidth="1"/>
    <col min="5379" max="5381" width="9.28515625" style="336" customWidth="1"/>
    <col min="5382" max="5383" width="11.42578125" style="336" customWidth="1"/>
    <col min="5384" max="5384" width="12.42578125" style="336" customWidth="1"/>
    <col min="5385" max="5385" width="14.5703125" style="336" customWidth="1"/>
    <col min="5386" max="5386" width="65.42578125" style="336" customWidth="1"/>
    <col min="5387" max="5623" width="11.42578125" style="336" customWidth="1"/>
    <col min="5624" max="5624" width="18.7109375" style="336" customWidth="1"/>
    <col min="5625" max="5632" width="15.42578125" style="336"/>
    <col min="5633" max="5633" width="24.85546875" style="336" customWidth="1"/>
    <col min="5634" max="5634" width="23" style="336" customWidth="1"/>
    <col min="5635" max="5637" width="9.28515625" style="336" customWidth="1"/>
    <col min="5638" max="5639" width="11.42578125" style="336" customWidth="1"/>
    <col min="5640" max="5640" width="12.42578125" style="336" customWidth="1"/>
    <col min="5641" max="5641" width="14.5703125" style="336" customWidth="1"/>
    <col min="5642" max="5642" width="65.42578125" style="336" customWidth="1"/>
    <col min="5643" max="5879" width="11.42578125" style="336" customWidth="1"/>
    <col min="5880" max="5880" width="18.7109375" style="336" customWidth="1"/>
    <col min="5881" max="5888" width="15.42578125" style="336"/>
    <col min="5889" max="5889" width="24.85546875" style="336" customWidth="1"/>
    <col min="5890" max="5890" width="23" style="336" customWidth="1"/>
    <col min="5891" max="5893" width="9.28515625" style="336" customWidth="1"/>
    <col min="5894" max="5895" width="11.42578125" style="336" customWidth="1"/>
    <col min="5896" max="5896" width="12.42578125" style="336" customWidth="1"/>
    <col min="5897" max="5897" width="14.5703125" style="336" customWidth="1"/>
    <col min="5898" max="5898" width="65.42578125" style="336" customWidth="1"/>
    <col min="5899" max="6135" width="11.42578125" style="336" customWidth="1"/>
    <col min="6136" max="6136" width="18.7109375" style="336" customWidth="1"/>
    <col min="6137" max="6144" width="15.42578125" style="336"/>
    <col min="6145" max="6145" width="24.85546875" style="336" customWidth="1"/>
    <col min="6146" max="6146" width="23" style="336" customWidth="1"/>
    <col min="6147" max="6149" width="9.28515625" style="336" customWidth="1"/>
    <col min="6150" max="6151" width="11.42578125" style="336" customWidth="1"/>
    <col min="6152" max="6152" width="12.42578125" style="336" customWidth="1"/>
    <col min="6153" max="6153" width="14.5703125" style="336" customWidth="1"/>
    <col min="6154" max="6154" width="65.42578125" style="336" customWidth="1"/>
    <col min="6155" max="6391" width="11.42578125" style="336" customWidth="1"/>
    <col min="6392" max="6392" width="18.7109375" style="336" customWidth="1"/>
    <col min="6393" max="6400" width="15.42578125" style="336"/>
    <col min="6401" max="6401" width="24.85546875" style="336" customWidth="1"/>
    <col min="6402" max="6402" width="23" style="336" customWidth="1"/>
    <col min="6403" max="6405" width="9.28515625" style="336" customWidth="1"/>
    <col min="6406" max="6407" width="11.42578125" style="336" customWidth="1"/>
    <col min="6408" max="6408" width="12.42578125" style="336" customWidth="1"/>
    <col min="6409" max="6409" width="14.5703125" style="336" customWidth="1"/>
    <col min="6410" max="6410" width="65.42578125" style="336" customWidth="1"/>
    <col min="6411" max="6647" width="11.42578125" style="336" customWidth="1"/>
    <col min="6648" max="6648" width="18.7109375" style="336" customWidth="1"/>
    <col min="6649" max="6656" width="15.42578125" style="336"/>
    <col min="6657" max="6657" width="24.85546875" style="336" customWidth="1"/>
    <col min="6658" max="6658" width="23" style="336" customWidth="1"/>
    <col min="6659" max="6661" width="9.28515625" style="336" customWidth="1"/>
    <col min="6662" max="6663" width="11.42578125" style="336" customWidth="1"/>
    <col min="6664" max="6664" width="12.42578125" style="336" customWidth="1"/>
    <col min="6665" max="6665" width="14.5703125" style="336" customWidth="1"/>
    <col min="6666" max="6666" width="65.42578125" style="336" customWidth="1"/>
    <col min="6667" max="6903" width="11.42578125" style="336" customWidth="1"/>
    <col min="6904" max="6904" width="18.7109375" style="336" customWidth="1"/>
    <col min="6905" max="6912" width="15.42578125" style="336"/>
    <col min="6913" max="6913" width="24.85546875" style="336" customWidth="1"/>
    <col min="6914" max="6914" width="23" style="336" customWidth="1"/>
    <col min="6915" max="6917" width="9.28515625" style="336" customWidth="1"/>
    <col min="6918" max="6919" width="11.42578125" style="336" customWidth="1"/>
    <col min="6920" max="6920" width="12.42578125" style="336" customWidth="1"/>
    <col min="6921" max="6921" width="14.5703125" style="336" customWidth="1"/>
    <col min="6922" max="6922" width="65.42578125" style="336" customWidth="1"/>
    <col min="6923" max="7159" width="11.42578125" style="336" customWidth="1"/>
    <col min="7160" max="7160" width="18.7109375" style="336" customWidth="1"/>
    <col min="7161" max="7168" width="15.42578125" style="336"/>
    <col min="7169" max="7169" width="24.85546875" style="336" customWidth="1"/>
    <col min="7170" max="7170" width="23" style="336" customWidth="1"/>
    <col min="7171" max="7173" width="9.28515625" style="336" customWidth="1"/>
    <col min="7174" max="7175" width="11.42578125" style="336" customWidth="1"/>
    <col min="7176" max="7176" width="12.42578125" style="336" customWidth="1"/>
    <col min="7177" max="7177" width="14.5703125" style="336" customWidth="1"/>
    <col min="7178" max="7178" width="65.42578125" style="336" customWidth="1"/>
    <col min="7179" max="7415" width="11.42578125" style="336" customWidth="1"/>
    <col min="7416" max="7416" width="18.7109375" style="336" customWidth="1"/>
    <col min="7417" max="7424" width="15.42578125" style="336"/>
    <col min="7425" max="7425" width="24.85546875" style="336" customWidth="1"/>
    <col min="7426" max="7426" width="23" style="336" customWidth="1"/>
    <col min="7427" max="7429" width="9.28515625" style="336" customWidth="1"/>
    <col min="7430" max="7431" width="11.42578125" style="336" customWidth="1"/>
    <col min="7432" max="7432" width="12.42578125" style="336" customWidth="1"/>
    <col min="7433" max="7433" width="14.5703125" style="336" customWidth="1"/>
    <col min="7434" max="7434" width="65.42578125" style="336" customWidth="1"/>
    <col min="7435" max="7671" width="11.42578125" style="336" customWidth="1"/>
    <col min="7672" max="7672" width="18.7109375" style="336" customWidth="1"/>
    <col min="7673" max="7680" width="15.42578125" style="336"/>
    <col min="7681" max="7681" width="24.85546875" style="336" customWidth="1"/>
    <col min="7682" max="7682" width="23" style="336" customWidth="1"/>
    <col min="7683" max="7685" width="9.28515625" style="336" customWidth="1"/>
    <col min="7686" max="7687" width="11.42578125" style="336" customWidth="1"/>
    <col min="7688" max="7688" width="12.42578125" style="336" customWidth="1"/>
    <col min="7689" max="7689" width="14.5703125" style="336" customWidth="1"/>
    <col min="7690" max="7690" width="65.42578125" style="336" customWidth="1"/>
    <col min="7691" max="7927" width="11.42578125" style="336" customWidth="1"/>
    <col min="7928" max="7928" width="18.7109375" style="336" customWidth="1"/>
    <col min="7929" max="7936" width="15.42578125" style="336"/>
    <col min="7937" max="7937" width="24.85546875" style="336" customWidth="1"/>
    <col min="7938" max="7938" width="23" style="336" customWidth="1"/>
    <col min="7939" max="7941" width="9.28515625" style="336" customWidth="1"/>
    <col min="7942" max="7943" width="11.42578125" style="336" customWidth="1"/>
    <col min="7944" max="7944" width="12.42578125" style="336" customWidth="1"/>
    <col min="7945" max="7945" width="14.5703125" style="336" customWidth="1"/>
    <col min="7946" max="7946" width="65.42578125" style="336" customWidth="1"/>
    <col min="7947" max="8183" width="11.42578125" style="336" customWidth="1"/>
    <col min="8184" max="8184" width="18.7109375" style="336" customWidth="1"/>
    <col min="8185" max="8192" width="15.42578125" style="336"/>
    <col min="8193" max="8193" width="24.85546875" style="336" customWidth="1"/>
    <col min="8194" max="8194" width="23" style="336" customWidth="1"/>
    <col min="8195" max="8197" width="9.28515625" style="336" customWidth="1"/>
    <col min="8198" max="8199" width="11.42578125" style="336" customWidth="1"/>
    <col min="8200" max="8200" width="12.42578125" style="336" customWidth="1"/>
    <col min="8201" max="8201" width="14.5703125" style="336" customWidth="1"/>
    <col min="8202" max="8202" width="65.42578125" style="336" customWidth="1"/>
    <col min="8203" max="8439" width="11.42578125" style="336" customWidth="1"/>
    <col min="8440" max="8440" width="18.7109375" style="336" customWidth="1"/>
    <col min="8441" max="8448" width="15.42578125" style="336"/>
    <col min="8449" max="8449" width="24.85546875" style="336" customWidth="1"/>
    <col min="8450" max="8450" width="23" style="336" customWidth="1"/>
    <col min="8451" max="8453" width="9.28515625" style="336" customWidth="1"/>
    <col min="8454" max="8455" width="11.42578125" style="336" customWidth="1"/>
    <col min="8456" max="8456" width="12.42578125" style="336" customWidth="1"/>
    <col min="8457" max="8457" width="14.5703125" style="336" customWidth="1"/>
    <col min="8458" max="8458" width="65.42578125" style="336" customWidth="1"/>
    <col min="8459" max="8695" width="11.42578125" style="336" customWidth="1"/>
    <col min="8696" max="8696" width="18.7109375" style="336" customWidth="1"/>
    <col min="8697" max="8704" width="15.42578125" style="336"/>
    <col min="8705" max="8705" width="24.85546875" style="336" customWidth="1"/>
    <col min="8706" max="8706" width="23" style="336" customWidth="1"/>
    <col min="8707" max="8709" width="9.28515625" style="336" customWidth="1"/>
    <col min="8710" max="8711" width="11.42578125" style="336" customWidth="1"/>
    <col min="8712" max="8712" width="12.42578125" style="336" customWidth="1"/>
    <col min="8713" max="8713" width="14.5703125" style="336" customWidth="1"/>
    <col min="8714" max="8714" width="65.42578125" style="336" customWidth="1"/>
    <col min="8715" max="8951" width="11.42578125" style="336" customWidth="1"/>
    <col min="8952" max="8952" width="18.7109375" style="336" customWidth="1"/>
    <col min="8953" max="8960" width="15.42578125" style="336"/>
    <col min="8961" max="8961" width="24.85546875" style="336" customWidth="1"/>
    <col min="8962" max="8962" width="23" style="336" customWidth="1"/>
    <col min="8963" max="8965" width="9.28515625" style="336" customWidth="1"/>
    <col min="8966" max="8967" width="11.42578125" style="336" customWidth="1"/>
    <col min="8968" max="8968" width="12.42578125" style="336" customWidth="1"/>
    <col min="8969" max="8969" width="14.5703125" style="336" customWidth="1"/>
    <col min="8970" max="8970" width="65.42578125" style="336" customWidth="1"/>
    <col min="8971" max="9207" width="11.42578125" style="336" customWidth="1"/>
    <col min="9208" max="9208" width="18.7109375" style="336" customWidth="1"/>
    <col min="9209" max="9216" width="15.42578125" style="336"/>
    <col min="9217" max="9217" width="24.85546875" style="336" customWidth="1"/>
    <col min="9218" max="9218" width="23" style="336" customWidth="1"/>
    <col min="9219" max="9221" width="9.28515625" style="336" customWidth="1"/>
    <col min="9222" max="9223" width="11.42578125" style="336" customWidth="1"/>
    <col min="9224" max="9224" width="12.42578125" style="336" customWidth="1"/>
    <col min="9225" max="9225" width="14.5703125" style="336" customWidth="1"/>
    <col min="9226" max="9226" width="65.42578125" style="336" customWidth="1"/>
    <col min="9227" max="9463" width="11.42578125" style="336" customWidth="1"/>
    <col min="9464" max="9464" width="18.7109375" style="336" customWidth="1"/>
    <col min="9465" max="9472" width="15.42578125" style="336"/>
    <col min="9473" max="9473" width="24.85546875" style="336" customWidth="1"/>
    <col min="9474" max="9474" width="23" style="336" customWidth="1"/>
    <col min="9475" max="9477" width="9.28515625" style="336" customWidth="1"/>
    <col min="9478" max="9479" width="11.42578125" style="336" customWidth="1"/>
    <col min="9480" max="9480" width="12.42578125" style="336" customWidth="1"/>
    <col min="9481" max="9481" width="14.5703125" style="336" customWidth="1"/>
    <col min="9482" max="9482" width="65.42578125" style="336" customWidth="1"/>
    <col min="9483" max="9719" width="11.42578125" style="336" customWidth="1"/>
    <col min="9720" max="9720" width="18.7109375" style="336" customWidth="1"/>
    <col min="9721" max="9728" width="15.42578125" style="336"/>
    <col min="9729" max="9729" width="24.85546875" style="336" customWidth="1"/>
    <col min="9730" max="9730" width="23" style="336" customWidth="1"/>
    <col min="9731" max="9733" width="9.28515625" style="336" customWidth="1"/>
    <col min="9734" max="9735" width="11.42578125" style="336" customWidth="1"/>
    <col min="9736" max="9736" width="12.42578125" style="336" customWidth="1"/>
    <col min="9737" max="9737" width="14.5703125" style="336" customWidth="1"/>
    <col min="9738" max="9738" width="65.42578125" style="336" customWidth="1"/>
    <col min="9739" max="9975" width="11.42578125" style="336" customWidth="1"/>
    <col min="9976" max="9976" width="18.7109375" style="336" customWidth="1"/>
    <col min="9977" max="9984" width="15.42578125" style="336"/>
    <col min="9985" max="9985" width="24.85546875" style="336" customWidth="1"/>
    <col min="9986" max="9986" width="23" style="336" customWidth="1"/>
    <col min="9987" max="9989" width="9.28515625" style="336" customWidth="1"/>
    <col min="9990" max="9991" width="11.42578125" style="336" customWidth="1"/>
    <col min="9992" max="9992" width="12.42578125" style="336" customWidth="1"/>
    <col min="9993" max="9993" width="14.5703125" style="336" customWidth="1"/>
    <col min="9994" max="9994" width="65.42578125" style="336" customWidth="1"/>
    <col min="9995" max="10231" width="11.42578125" style="336" customWidth="1"/>
    <col min="10232" max="10232" width="18.7109375" style="336" customWidth="1"/>
    <col min="10233" max="10240" width="15.42578125" style="336"/>
    <col min="10241" max="10241" width="24.85546875" style="336" customWidth="1"/>
    <col min="10242" max="10242" width="23" style="336" customWidth="1"/>
    <col min="10243" max="10245" width="9.28515625" style="336" customWidth="1"/>
    <col min="10246" max="10247" width="11.42578125" style="336" customWidth="1"/>
    <col min="10248" max="10248" width="12.42578125" style="336" customWidth="1"/>
    <col min="10249" max="10249" width="14.5703125" style="336" customWidth="1"/>
    <col min="10250" max="10250" width="65.42578125" style="336" customWidth="1"/>
    <col min="10251" max="10487" width="11.42578125" style="336" customWidth="1"/>
    <col min="10488" max="10488" width="18.7109375" style="336" customWidth="1"/>
    <col min="10489" max="10496" width="15.42578125" style="336"/>
    <col min="10497" max="10497" width="24.85546875" style="336" customWidth="1"/>
    <col min="10498" max="10498" width="23" style="336" customWidth="1"/>
    <col min="10499" max="10501" width="9.28515625" style="336" customWidth="1"/>
    <col min="10502" max="10503" width="11.42578125" style="336" customWidth="1"/>
    <col min="10504" max="10504" width="12.42578125" style="336" customWidth="1"/>
    <col min="10505" max="10505" width="14.5703125" style="336" customWidth="1"/>
    <col min="10506" max="10506" width="65.42578125" style="336" customWidth="1"/>
    <col min="10507" max="10743" width="11.42578125" style="336" customWidth="1"/>
    <col min="10744" max="10744" width="18.7109375" style="336" customWidth="1"/>
    <col min="10745" max="10752" width="15.42578125" style="336"/>
    <col min="10753" max="10753" width="24.85546875" style="336" customWidth="1"/>
    <col min="10754" max="10754" width="23" style="336" customWidth="1"/>
    <col min="10755" max="10757" width="9.28515625" style="336" customWidth="1"/>
    <col min="10758" max="10759" width="11.42578125" style="336" customWidth="1"/>
    <col min="10760" max="10760" width="12.42578125" style="336" customWidth="1"/>
    <col min="10761" max="10761" width="14.5703125" style="336" customWidth="1"/>
    <col min="10762" max="10762" width="65.42578125" style="336" customWidth="1"/>
    <col min="10763" max="10999" width="11.42578125" style="336" customWidth="1"/>
    <col min="11000" max="11000" width="18.7109375" style="336" customWidth="1"/>
    <col min="11001" max="11008" width="15.42578125" style="336"/>
    <col min="11009" max="11009" width="24.85546875" style="336" customWidth="1"/>
    <col min="11010" max="11010" width="23" style="336" customWidth="1"/>
    <col min="11011" max="11013" width="9.28515625" style="336" customWidth="1"/>
    <col min="11014" max="11015" width="11.42578125" style="336" customWidth="1"/>
    <col min="11016" max="11016" width="12.42578125" style="336" customWidth="1"/>
    <col min="11017" max="11017" width="14.5703125" style="336" customWidth="1"/>
    <col min="11018" max="11018" width="65.42578125" style="336" customWidth="1"/>
    <col min="11019" max="11255" width="11.42578125" style="336" customWidth="1"/>
    <col min="11256" max="11256" width="18.7109375" style="336" customWidth="1"/>
    <col min="11257" max="11264" width="15.42578125" style="336"/>
    <col min="11265" max="11265" width="24.85546875" style="336" customWidth="1"/>
    <col min="11266" max="11266" width="23" style="336" customWidth="1"/>
    <col min="11267" max="11269" width="9.28515625" style="336" customWidth="1"/>
    <col min="11270" max="11271" width="11.42578125" style="336" customWidth="1"/>
    <col min="11272" max="11272" width="12.42578125" style="336" customWidth="1"/>
    <col min="11273" max="11273" width="14.5703125" style="336" customWidth="1"/>
    <col min="11274" max="11274" width="65.42578125" style="336" customWidth="1"/>
    <col min="11275" max="11511" width="11.42578125" style="336" customWidth="1"/>
    <col min="11512" max="11512" width="18.7109375" style="336" customWidth="1"/>
    <col min="11513" max="11520" width="15.42578125" style="336"/>
    <col min="11521" max="11521" width="24.85546875" style="336" customWidth="1"/>
    <col min="11522" max="11522" width="23" style="336" customWidth="1"/>
    <col min="11523" max="11525" width="9.28515625" style="336" customWidth="1"/>
    <col min="11526" max="11527" width="11.42578125" style="336" customWidth="1"/>
    <col min="11528" max="11528" width="12.42578125" style="336" customWidth="1"/>
    <col min="11529" max="11529" width="14.5703125" style="336" customWidth="1"/>
    <col min="11530" max="11530" width="65.42578125" style="336" customWidth="1"/>
    <col min="11531" max="11767" width="11.42578125" style="336" customWidth="1"/>
    <col min="11768" max="11768" width="18.7109375" style="336" customWidth="1"/>
    <col min="11769" max="11776" width="15.42578125" style="336"/>
    <col min="11777" max="11777" width="24.85546875" style="336" customWidth="1"/>
    <col min="11778" max="11778" width="23" style="336" customWidth="1"/>
    <col min="11779" max="11781" width="9.28515625" style="336" customWidth="1"/>
    <col min="11782" max="11783" width="11.42578125" style="336" customWidth="1"/>
    <col min="11784" max="11784" width="12.42578125" style="336" customWidth="1"/>
    <col min="11785" max="11785" width="14.5703125" style="336" customWidth="1"/>
    <col min="11786" max="11786" width="65.42578125" style="336" customWidth="1"/>
    <col min="11787" max="12023" width="11.42578125" style="336" customWidth="1"/>
    <col min="12024" max="12024" width="18.7109375" style="336" customWidth="1"/>
    <col min="12025" max="12032" width="15.42578125" style="336"/>
    <col min="12033" max="12033" width="24.85546875" style="336" customWidth="1"/>
    <col min="12034" max="12034" width="23" style="336" customWidth="1"/>
    <col min="12035" max="12037" width="9.28515625" style="336" customWidth="1"/>
    <col min="12038" max="12039" width="11.42578125" style="336" customWidth="1"/>
    <col min="12040" max="12040" width="12.42578125" style="336" customWidth="1"/>
    <col min="12041" max="12041" width="14.5703125" style="336" customWidth="1"/>
    <col min="12042" max="12042" width="65.42578125" style="336" customWidth="1"/>
    <col min="12043" max="12279" width="11.42578125" style="336" customWidth="1"/>
    <col min="12280" max="12280" width="18.7109375" style="336" customWidth="1"/>
    <col min="12281" max="12288" width="15.42578125" style="336"/>
    <col min="12289" max="12289" width="24.85546875" style="336" customWidth="1"/>
    <col min="12290" max="12290" width="23" style="336" customWidth="1"/>
    <col min="12291" max="12293" width="9.28515625" style="336" customWidth="1"/>
    <col min="12294" max="12295" width="11.42578125" style="336" customWidth="1"/>
    <col min="12296" max="12296" width="12.42578125" style="336" customWidth="1"/>
    <col min="12297" max="12297" width="14.5703125" style="336" customWidth="1"/>
    <col min="12298" max="12298" width="65.42578125" style="336" customWidth="1"/>
    <col min="12299" max="12535" width="11.42578125" style="336" customWidth="1"/>
    <col min="12536" max="12536" width="18.7109375" style="336" customWidth="1"/>
    <col min="12537" max="12544" width="15.42578125" style="336"/>
    <col min="12545" max="12545" width="24.85546875" style="336" customWidth="1"/>
    <col min="12546" max="12546" width="23" style="336" customWidth="1"/>
    <col min="12547" max="12549" width="9.28515625" style="336" customWidth="1"/>
    <col min="12550" max="12551" width="11.42578125" style="336" customWidth="1"/>
    <col min="12552" max="12552" width="12.42578125" style="336" customWidth="1"/>
    <col min="12553" max="12553" width="14.5703125" style="336" customWidth="1"/>
    <col min="12554" max="12554" width="65.42578125" style="336" customWidth="1"/>
    <col min="12555" max="12791" width="11.42578125" style="336" customWidth="1"/>
    <col min="12792" max="12792" width="18.7109375" style="336" customWidth="1"/>
    <col min="12793" max="12800" width="15.42578125" style="336"/>
    <col min="12801" max="12801" width="24.85546875" style="336" customWidth="1"/>
    <col min="12802" max="12802" width="23" style="336" customWidth="1"/>
    <col min="12803" max="12805" width="9.28515625" style="336" customWidth="1"/>
    <col min="12806" max="12807" width="11.42578125" style="336" customWidth="1"/>
    <col min="12808" max="12808" width="12.42578125" style="336" customWidth="1"/>
    <col min="12809" max="12809" width="14.5703125" style="336" customWidth="1"/>
    <col min="12810" max="12810" width="65.42578125" style="336" customWidth="1"/>
    <col min="12811" max="13047" width="11.42578125" style="336" customWidth="1"/>
    <col min="13048" max="13048" width="18.7109375" style="336" customWidth="1"/>
    <col min="13049" max="13056" width="15.42578125" style="336"/>
    <col min="13057" max="13057" width="24.85546875" style="336" customWidth="1"/>
    <col min="13058" max="13058" width="23" style="336" customWidth="1"/>
    <col min="13059" max="13061" width="9.28515625" style="336" customWidth="1"/>
    <col min="13062" max="13063" width="11.42578125" style="336" customWidth="1"/>
    <col min="13064" max="13064" width="12.42578125" style="336" customWidth="1"/>
    <col min="13065" max="13065" width="14.5703125" style="336" customWidth="1"/>
    <col min="13066" max="13066" width="65.42578125" style="336" customWidth="1"/>
    <col min="13067" max="13303" width="11.42578125" style="336" customWidth="1"/>
    <col min="13304" max="13304" width="18.7109375" style="336" customWidth="1"/>
    <col min="13305" max="13312" width="15.42578125" style="336"/>
    <col min="13313" max="13313" width="24.85546875" style="336" customWidth="1"/>
    <col min="13314" max="13314" width="23" style="336" customWidth="1"/>
    <col min="13315" max="13317" width="9.28515625" style="336" customWidth="1"/>
    <col min="13318" max="13319" width="11.42578125" style="336" customWidth="1"/>
    <col min="13320" max="13320" width="12.42578125" style="336" customWidth="1"/>
    <col min="13321" max="13321" width="14.5703125" style="336" customWidth="1"/>
    <col min="13322" max="13322" width="65.42578125" style="336" customWidth="1"/>
    <col min="13323" max="13559" width="11.42578125" style="336" customWidth="1"/>
    <col min="13560" max="13560" width="18.7109375" style="336" customWidth="1"/>
    <col min="13561" max="13568" width="15.42578125" style="336"/>
    <col min="13569" max="13569" width="24.85546875" style="336" customWidth="1"/>
    <col min="13570" max="13570" width="23" style="336" customWidth="1"/>
    <col min="13571" max="13573" width="9.28515625" style="336" customWidth="1"/>
    <col min="13574" max="13575" width="11.42578125" style="336" customWidth="1"/>
    <col min="13576" max="13576" width="12.42578125" style="336" customWidth="1"/>
    <col min="13577" max="13577" width="14.5703125" style="336" customWidth="1"/>
    <col min="13578" max="13578" width="65.42578125" style="336" customWidth="1"/>
    <col min="13579" max="13815" width="11.42578125" style="336" customWidth="1"/>
    <col min="13816" max="13816" width="18.7109375" style="336" customWidth="1"/>
    <col min="13817" max="13824" width="15.42578125" style="336"/>
    <col min="13825" max="13825" width="24.85546875" style="336" customWidth="1"/>
    <col min="13826" max="13826" width="23" style="336" customWidth="1"/>
    <col min="13827" max="13829" width="9.28515625" style="336" customWidth="1"/>
    <col min="13830" max="13831" width="11.42578125" style="336" customWidth="1"/>
    <col min="13832" max="13832" width="12.42578125" style="336" customWidth="1"/>
    <col min="13833" max="13833" width="14.5703125" style="336" customWidth="1"/>
    <col min="13834" max="13834" width="65.42578125" style="336" customWidth="1"/>
    <col min="13835" max="14071" width="11.42578125" style="336" customWidth="1"/>
    <col min="14072" max="14072" width="18.7109375" style="336" customWidth="1"/>
    <col min="14073" max="14080" width="15.42578125" style="336"/>
    <col min="14081" max="14081" width="24.85546875" style="336" customWidth="1"/>
    <col min="14082" max="14082" width="23" style="336" customWidth="1"/>
    <col min="14083" max="14085" width="9.28515625" style="336" customWidth="1"/>
    <col min="14086" max="14087" width="11.42578125" style="336" customWidth="1"/>
    <col min="14088" max="14088" width="12.42578125" style="336" customWidth="1"/>
    <col min="14089" max="14089" width="14.5703125" style="336" customWidth="1"/>
    <col min="14090" max="14090" width="65.42578125" style="336" customWidth="1"/>
    <col min="14091" max="14327" width="11.42578125" style="336" customWidth="1"/>
    <col min="14328" max="14328" width="18.7109375" style="336" customWidth="1"/>
    <col min="14329" max="14336" width="15.42578125" style="336"/>
    <col min="14337" max="14337" width="24.85546875" style="336" customWidth="1"/>
    <col min="14338" max="14338" width="23" style="336" customWidth="1"/>
    <col min="14339" max="14341" width="9.28515625" style="336" customWidth="1"/>
    <col min="14342" max="14343" width="11.42578125" style="336" customWidth="1"/>
    <col min="14344" max="14344" width="12.42578125" style="336" customWidth="1"/>
    <col min="14345" max="14345" width="14.5703125" style="336" customWidth="1"/>
    <col min="14346" max="14346" width="65.42578125" style="336" customWidth="1"/>
    <col min="14347" max="14583" width="11.42578125" style="336" customWidth="1"/>
    <col min="14584" max="14584" width="18.7109375" style="336" customWidth="1"/>
    <col min="14585" max="14592" width="15.42578125" style="336"/>
    <col min="14593" max="14593" width="24.85546875" style="336" customWidth="1"/>
    <col min="14594" max="14594" width="23" style="336" customWidth="1"/>
    <col min="14595" max="14597" width="9.28515625" style="336" customWidth="1"/>
    <col min="14598" max="14599" width="11.42578125" style="336" customWidth="1"/>
    <col min="14600" max="14600" width="12.42578125" style="336" customWidth="1"/>
    <col min="14601" max="14601" width="14.5703125" style="336" customWidth="1"/>
    <col min="14602" max="14602" width="65.42578125" style="336" customWidth="1"/>
    <col min="14603" max="14839" width="11.42578125" style="336" customWidth="1"/>
    <col min="14840" max="14840" width="18.7109375" style="336" customWidth="1"/>
    <col min="14841" max="14848" width="15.42578125" style="336"/>
    <col min="14849" max="14849" width="24.85546875" style="336" customWidth="1"/>
    <col min="14850" max="14850" width="23" style="336" customWidth="1"/>
    <col min="14851" max="14853" width="9.28515625" style="336" customWidth="1"/>
    <col min="14854" max="14855" width="11.42578125" style="336" customWidth="1"/>
    <col min="14856" max="14856" width="12.42578125" style="336" customWidth="1"/>
    <col min="14857" max="14857" width="14.5703125" style="336" customWidth="1"/>
    <col min="14858" max="14858" width="65.42578125" style="336" customWidth="1"/>
    <col min="14859" max="15095" width="11.42578125" style="336" customWidth="1"/>
    <col min="15096" max="15096" width="18.7109375" style="336" customWidth="1"/>
    <col min="15097" max="15104" width="15.42578125" style="336"/>
    <col min="15105" max="15105" width="24.85546875" style="336" customWidth="1"/>
    <col min="15106" max="15106" width="23" style="336" customWidth="1"/>
    <col min="15107" max="15109" width="9.28515625" style="336" customWidth="1"/>
    <col min="15110" max="15111" width="11.42578125" style="336" customWidth="1"/>
    <col min="15112" max="15112" width="12.42578125" style="336" customWidth="1"/>
    <col min="15113" max="15113" width="14.5703125" style="336" customWidth="1"/>
    <col min="15114" max="15114" width="65.42578125" style="336" customWidth="1"/>
    <col min="15115" max="15351" width="11.42578125" style="336" customWidth="1"/>
    <col min="15352" max="15352" width="18.7109375" style="336" customWidth="1"/>
    <col min="15353" max="15360" width="15.42578125" style="336"/>
    <col min="15361" max="15361" width="24.85546875" style="336" customWidth="1"/>
    <col min="15362" max="15362" width="23" style="336" customWidth="1"/>
    <col min="15363" max="15365" width="9.28515625" style="336" customWidth="1"/>
    <col min="15366" max="15367" width="11.42578125" style="336" customWidth="1"/>
    <col min="15368" max="15368" width="12.42578125" style="336" customWidth="1"/>
    <col min="15369" max="15369" width="14.5703125" style="336" customWidth="1"/>
    <col min="15370" max="15370" width="65.42578125" style="336" customWidth="1"/>
    <col min="15371" max="15607" width="11.42578125" style="336" customWidth="1"/>
    <col min="15608" max="15608" width="18.7109375" style="336" customWidth="1"/>
    <col min="15609" max="15616" width="15.42578125" style="336"/>
    <col min="15617" max="15617" width="24.85546875" style="336" customWidth="1"/>
    <col min="15618" max="15618" width="23" style="336" customWidth="1"/>
    <col min="15619" max="15621" width="9.28515625" style="336" customWidth="1"/>
    <col min="15622" max="15623" width="11.42578125" style="336" customWidth="1"/>
    <col min="15624" max="15624" width="12.42578125" style="336" customWidth="1"/>
    <col min="15625" max="15625" width="14.5703125" style="336" customWidth="1"/>
    <col min="15626" max="15626" width="65.42578125" style="336" customWidth="1"/>
    <col min="15627" max="15863" width="11.42578125" style="336" customWidth="1"/>
    <col min="15864" max="15864" width="18.7109375" style="336" customWidth="1"/>
    <col min="15865" max="15872" width="15.42578125" style="336"/>
    <col min="15873" max="15873" width="24.85546875" style="336" customWidth="1"/>
    <col min="15874" max="15874" width="23" style="336" customWidth="1"/>
    <col min="15875" max="15877" width="9.28515625" style="336" customWidth="1"/>
    <col min="15878" max="15879" width="11.42578125" style="336" customWidth="1"/>
    <col min="15880" max="15880" width="12.42578125" style="336" customWidth="1"/>
    <col min="15881" max="15881" width="14.5703125" style="336" customWidth="1"/>
    <col min="15882" max="15882" width="65.42578125" style="336" customWidth="1"/>
    <col min="15883" max="16119" width="11.42578125" style="336" customWidth="1"/>
    <col min="16120" max="16120" width="18.7109375" style="336" customWidth="1"/>
    <col min="16121" max="16128" width="15.42578125" style="336"/>
    <col min="16129" max="16129" width="24.85546875" style="336" customWidth="1"/>
    <col min="16130" max="16130" width="23" style="336" customWidth="1"/>
    <col min="16131" max="16133" width="9.28515625" style="336" customWidth="1"/>
    <col min="16134" max="16135" width="11.42578125" style="336" customWidth="1"/>
    <col min="16136" max="16136" width="12.42578125" style="336" customWidth="1"/>
    <col min="16137" max="16137" width="14.5703125" style="336" customWidth="1"/>
    <col min="16138" max="16138" width="65.42578125" style="336" customWidth="1"/>
    <col min="16139" max="16375" width="11.42578125" style="336" customWidth="1"/>
    <col min="16376" max="16376" width="18.7109375" style="336" customWidth="1"/>
    <col min="16377" max="16384" width="15.42578125" style="336"/>
  </cols>
  <sheetData>
    <row r="1" spans="1:14" ht="24.95" customHeight="1">
      <c r="C1" s="494"/>
    </row>
    <row r="2" spans="1:14" ht="24.95" customHeight="1">
      <c r="A2" s="599" t="s">
        <v>4</v>
      </c>
      <c r="B2" s="599"/>
      <c r="C2" s="599"/>
      <c r="D2" s="599"/>
      <c r="E2" s="599"/>
      <c r="F2" s="599"/>
      <c r="G2" s="599"/>
      <c r="H2" s="599"/>
      <c r="I2" s="599"/>
      <c r="J2" s="599"/>
    </row>
    <row r="3" spans="1:14" ht="26.25" customHeight="1">
      <c r="A3" s="600" t="s">
        <v>194</v>
      </c>
      <c r="B3" s="601"/>
      <c r="C3" s="601"/>
      <c r="D3" s="601"/>
      <c r="E3" s="601"/>
      <c r="F3" s="601"/>
      <c r="G3" s="601"/>
      <c r="H3" s="601"/>
      <c r="I3" s="601"/>
      <c r="J3" s="601"/>
    </row>
    <row r="4" spans="1:14" ht="15.75" thickBot="1">
      <c r="A4" s="258"/>
      <c r="B4" s="259"/>
      <c r="C4" s="259"/>
      <c r="D4" s="259"/>
      <c r="E4" s="259"/>
      <c r="F4" s="259"/>
      <c r="G4" s="259"/>
      <c r="H4" s="259"/>
      <c r="I4" s="260"/>
      <c r="J4" s="309"/>
    </row>
    <row r="5" spans="1:14">
      <c r="A5" s="602" t="s">
        <v>6</v>
      </c>
      <c r="B5" s="603"/>
      <c r="C5" s="603"/>
      <c r="D5" s="603"/>
      <c r="E5" s="603"/>
      <c r="F5" s="603"/>
      <c r="G5" s="603"/>
      <c r="H5" s="604"/>
      <c r="I5" s="339" t="s">
        <v>7</v>
      </c>
      <c r="J5" s="340"/>
    </row>
    <row r="6" spans="1:14">
      <c r="A6" s="605" t="s">
        <v>8</v>
      </c>
      <c r="B6" s="606"/>
      <c r="C6" s="606"/>
      <c r="D6" s="606"/>
      <c r="E6" s="606"/>
      <c r="F6" s="606"/>
      <c r="G6" s="606"/>
      <c r="H6" s="606"/>
      <c r="I6" s="341" t="s">
        <v>77</v>
      </c>
      <c r="J6" s="472"/>
      <c r="K6" s="342"/>
    </row>
    <row r="7" spans="1:14">
      <c r="A7" s="597" t="s">
        <v>10</v>
      </c>
      <c r="B7" s="598"/>
      <c r="C7" s="598"/>
      <c r="D7" s="598"/>
      <c r="E7" s="598"/>
      <c r="F7" s="598"/>
      <c r="G7" s="598"/>
      <c r="H7" s="598"/>
      <c r="I7" s="265"/>
      <c r="J7" s="313"/>
    </row>
    <row r="8" spans="1:14">
      <c r="A8" s="607" t="s">
        <v>153</v>
      </c>
      <c r="B8" s="608"/>
      <c r="C8" s="608"/>
      <c r="D8" s="608"/>
      <c r="E8" s="608"/>
      <c r="F8" s="608"/>
      <c r="G8" s="608"/>
      <c r="H8" s="608"/>
      <c r="I8" s="265"/>
      <c r="J8" s="313"/>
    </row>
    <row r="9" spans="1:14">
      <c r="A9" s="267" t="s">
        <v>12</v>
      </c>
      <c r="B9" s="473">
        <f>I24</f>
        <v>405626400</v>
      </c>
      <c r="C9" s="268"/>
      <c r="D9" s="269"/>
      <c r="E9" s="269"/>
      <c r="F9" s="269"/>
      <c r="G9" s="269"/>
      <c r="H9" s="270"/>
      <c r="I9" s="271"/>
      <c r="J9" s="314"/>
    </row>
    <row r="10" spans="1:14" ht="22.5" customHeight="1">
      <c r="A10" s="273" t="s">
        <v>13</v>
      </c>
      <c r="B10" s="274"/>
      <c r="C10" s="275"/>
      <c r="D10" s="269"/>
      <c r="E10" s="269"/>
      <c r="F10" s="268"/>
      <c r="G10" s="276"/>
      <c r="H10" s="609" t="s">
        <v>14</v>
      </c>
      <c r="I10" s="610"/>
      <c r="J10" s="611"/>
    </row>
    <row r="11" spans="1:14" ht="22.5" customHeight="1">
      <c r="A11" s="273" t="s">
        <v>15</v>
      </c>
      <c r="B11" s="274"/>
      <c r="C11" s="275"/>
      <c r="D11" s="269"/>
      <c r="E11" s="269"/>
      <c r="F11" s="269"/>
      <c r="G11" s="276"/>
      <c r="H11" s="277" t="s">
        <v>16</v>
      </c>
      <c r="I11" s="612" t="s">
        <v>17</v>
      </c>
      <c r="J11" s="613"/>
    </row>
    <row r="12" spans="1:14" ht="22.5" customHeight="1" thickBot="1">
      <c r="A12" s="343" t="s">
        <v>18</v>
      </c>
      <c r="B12" s="344"/>
      <c r="C12" s="345"/>
      <c r="D12" s="346"/>
      <c r="E12" s="346"/>
      <c r="F12" s="346"/>
      <c r="G12" s="347"/>
      <c r="H12" s="347" t="s">
        <v>19</v>
      </c>
      <c r="I12" s="644" t="s">
        <v>20</v>
      </c>
      <c r="J12" s="645"/>
    </row>
    <row r="13" spans="1:14" s="348" customFormat="1" ht="33" customHeight="1">
      <c r="A13" s="616" t="s">
        <v>21</v>
      </c>
      <c r="B13" s="618" t="s">
        <v>22</v>
      </c>
      <c r="C13" s="618" t="s">
        <v>23</v>
      </c>
      <c r="D13" s="618" t="s">
        <v>24</v>
      </c>
      <c r="E13" s="618" t="s">
        <v>25</v>
      </c>
      <c r="F13" s="620" t="s">
        <v>26</v>
      </c>
      <c r="G13" s="620"/>
      <c r="H13" s="621" t="s">
        <v>27</v>
      </c>
      <c r="I13" s="623" t="s">
        <v>28</v>
      </c>
      <c r="J13" s="637" t="s">
        <v>137</v>
      </c>
      <c r="K13" s="436" t="s">
        <v>78</v>
      </c>
      <c r="L13" s="437" t="s">
        <v>79</v>
      </c>
      <c r="N13" s="439" t="s">
        <v>195</v>
      </c>
    </row>
    <row r="14" spans="1:14" s="348" customFormat="1" ht="36.75" thickBot="1">
      <c r="A14" s="617"/>
      <c r="B14" s="619"/>
      <c r="C14" s="619"/>
      <c r="D14" s="619"/>
      <c r="E14" s="619"/>
      <c r="F14" s="491" t="s">
        <v>30</v>
      </c>
      <c r="G14" s="491" t="s">
        <v>92</v>
      </c>
      <c r="H14" s="622"/>
      <c r="I14" s="624"/>
      <c r="J14" s="638"/>
      <c r="K14" s="436" t="s">
        <v>80</v>
      </c>
      <c r="L14" s="437" t="s">
        <v>80</v>
      </c>
      <c r="N14" s="442">
        <v>2958000</v>
      </c>
    </row>
    <row r="15" spans="1:14">
      <c r="A15" s="282">
        <v>1</v>
      </c>
      <c r="B15" s="283">
        <v>2</v>
      </c>
      <c r="C15" s="283">
        <v>3</v>
      </c>
      <c r="D15" s="284">
        <v>4</v>
      </c>
      <c r="E15" s="284">
        <v>5</v>
      </c>
      <c r="F15" s="629">
        <v>6</v>
      </c>
      <c r="G15" s="630"/>
      <c r="H15" s="285">
        <v>7</v>
      </c>
      <c r="I15" s="286">
        <v>8</v>
      </c>
      <c r="J15" s="316">
        <v>9</v>
      </c>
      <c r="K15" s="490">
        <v>1</v>
      </c>
      <c r="L15" s="490">
        <v>15</v>
      </c>
      <c r="N15" s="494">
        <v>1</v>
      </c>
    </row>
    <row r="16" spans="1:14" ht="84">
      <c r="A16" s="349" t="s">
        <v>196</v>
      </c>
      <c r="B16" s="350" t="s">
        <v>156</v>
      </c>
      <c r="C16" s="351">
        <v>3</v>
      </c>
      <c r="D16" s="352">
        <v>10</v>
      </c>
      <c r="E16" s="291">
        <v>15</v>
      </c>
      <c r="F16" s="322">
        <v>44228</v>
      </c>
      <c r="G16" s="292" t="s">
        <v>197</v>
      </c>
      <c r="H16" s="504">
        <v>3038400</v>
      </c>
      <c r="I16" s="323">
        <f>(C16*D16*H16)+(H16/30*E16*C16)</f>
        <v>95709600</v>
      </c>
      <c r="J16" s="356" t="s">
        <v>198</v>
      </c>
      <c r="K16" s="508">
        <f>H16/30*K15</f>
        <v>101280</v>
      </c>
      <c r="L16" s="508">
        <f>I16/30*L15</f>
        <v>47854800</v>
      </c>
      <c r="N16" s="509">
        <f>N14/30*N15</f>
        <v>98600</v>
      </c>
    </row>
    <row r="17" spans="1:10" ht="84">
      <c r="A17" s="353" t="s">
        <v>199</v>
      </c>
      <c r="B17" s="350" t="s">
        <v>156</v>
      </c>
      <c r="C17" s="354">
        <v>1</v>
      </c>
      <c r="D17" s="352">
        <v>10</v>
      </c>
      <c r="E17" s="291">
        <v>15</v>
      </c>
      <c r="F17" s="322">
        <v>44228</v>
      </c>
      <c r="G17" s="292" t="s">
        <v>197</v>
      </c>
      <c r="H17" s="504">
        <v>3038400</v>
      </c>
      <c r="I17" s="323">
        <f>(C17*D17*H17)+(H17/30*E17*C17)</f>
        <v>31903200</v>
      </c>
      <c r="J17" s="356" t="s">
        <v>200</v>
      </c>
    </row>
    <row r="18" spans="1:10" ht="99.75" customHeight="1">
      <c r="A18" s="349" t="s">
        <v>201</v>
      </c>
      <c r="B18" s="350" t="s">
        <v>156</v>
      </c>
      <c r="C18" s="351">
        <v>2</v>
      </c>
      <c r="D18" s="352">
        <v>9</v>
      </c>
      <c r="E18" s="291">
        <v>15</v>
      </c>
      <c r="F18" s="39">
        <v>44256</v>
      </c>
      <c r="G18" s="292" t="s">
        <v>197</v>
      </c>
      <c r="H18" s="504">
        <v>3038400</v>
      </c>
      <c r="I18" s="323">
        <f t="shared" ref="I18:I22" si="0">(C18*D18*H18)+(H18/30*E18*C18)</f>
        <v>57729600</v>
      </c>
      <c r="J18" s="356" t="s">
        <v>202</v>
      </c>
    </row>
    <row r="19" spans="1:10" ht="99.75" customHeight="1">
      <c r="A19" s="355" t="s">
        <v>203</v>
      </c>
      <c r="B19" s="350" t="s">
        <v>156</v>
      </c>
      <c r="C19" s="351">
        <v>2</v>
      </c>
      <c r="D19" s="352">
        <v>10</v>
      </c>
      <c r="E19" s="291">
        <v>15</v>
      </c>
      <c r="F19" s="322">
        <v>44228</v>
      </c>
      <c r="G19" s="292" t="s">
        <v>197</v>
      </c>
      <c r="H19" s="504">
        <v>3038400</v>
      </c>
      <c r="I19" s="323">
        <f t="shared" si="0"/>
        <v>63806400</v>
      </c>
      <c r="J19" s="449" t="s">
        <v>204</v>
      </c>
    </row>
    <row r="20" spans="1:10" ht="72">
      <c r="A20" s="349" t="s">
        <v>205</v>
      </c>
      <c r="B20" s="350" t="s">
        <v>156</v>
      </c>
      <c r="C20" s="351">
        <v>1</v>
      </c>
      <c r="D20" s="352">
        <v>10</v>
      </c>
      <c r="E20" s="291">
        <v>15</v>
      </c>
      <c r="F20" s="322">
        <v>44228</v>
      </c>
      <c r="G20" s="292" t="s">
        <v>197</v>
      </c>
      <c r="H20" s="504">
        <v>3038400</v>
      </c>
      <c r="I20" s="323">
        <f t="shared" si="0"/>
        <v>31903200</v>
      </c>
      <c r="J20" s="450" t="s">
        <v>206</v>
      </c>
    </row>
    <row r="21" spans="1:10" ht="204">
      <c r="A21" s="349" t="s">
        <v>207</v>
      </c>
      <c r="B21" s="350" t="s">
        <v>156</v>
      </c>
      <c r="C21" s="351">
        <v>1</v>
      </c>
      <c r="D21" s="352">
        <v>10</v>
      </c>
      <c r="E21" s="291">
        <v>15</v>
      </c>
      <c r="F21" s="322">
        <v>44228</v>
      </c>
      <c r="G21" s="292" t="s">
        <v>197</v>
      </c>
      <c r="H21" s="504">
        <v>3038400</v>
      </c>
      <c r="I21" s="323">
        <f t="shared" si="0"/>
        <v>31903200</v>
      </c>
      <c r="J21" s="451" t="s">
        <v>208</v>
      </c>
    </row>
    <row r="22" spans="1:10" ht="84" customHeight="1">
      <c r="A22" s="349" t="s">
        <v>209</v>
      </c>
      <c r="B22" s="350" t="s">
        <v>156</v>
      </c>
      <c r="C22" s="351">
        <v>1</v>
      </c>
      <c r="D22" s="352">
        <v>9</v>
      </c>
      <c r="E22" s="291">
        <v>15</v>
      </c>
      <c r="F22" s="322">
        <v>44256</v>
      </c>
      <c r="G22" s="292" t="s">
        <v>197</v>
      </c>
      <c r="H22" s="504">
        <v>3038400</v>
      </c>
      <c r="I22" s="323">
        <f t="shared" si="0"/>
        <v>28864800</v>
      </c>
      <c r="J22" s="356" t="s">
        <v>210</v>
      </c>
    </row>
    <row r="23" spans="1:10" ht="72">
      <c r="A23" s="349" t="s">
        <v>211</v>
      </c>
      <c r="B23" s="350" t="s">
        <v>181</v>
      </c>
      <c r="C23" s="351">
        <v>2</v>
      </c>
      <c r="D23" s="352">
        <v>10</v>
      </c>
      <c r="E23" s="291">
        <v>15</v>
      </c>
      <c r="F23" s="322">
        <v>44228</v>
      </c>
      <c r="G23" s="292" t="s">
        <v>197</v>
      </c>
      <c r="H23" s="504">
        <v>3038400</v>
      </c>
      <c r="I23" s="323">
        <f>(C23*D23*H23)+(H23/30*E23*C23)</f>
        <v>63806400</v>
      </c>
      <c r="J23" s="356" t="s">
        <v>212</v>
      </c>
    </row>
    <row r="24" spans="1:10" ht="15.75" thickBot="1">
      <c r="A24" s="357"/>
      <c r="B24" s="358" t="s">
        <v>3</v>
      </c>
      <c r="C24" s="298">
        <f>SUM(C16:C23)</f>
        <v>13</v>
      </c>
      <c r="D24" s="359"/>
      <c r="E24" s="360"/>
      <c r="F24" s="359"/>
      <c r="G24" s="359"/>
      <c r="H24" s="359"/>
      <c r="I24" s="361">
        <f>SUM(I16:I23)</f>
        <v>405626400</v>
      </c>
      <c r="J24" s="362"/>
    </row>
    <row r="26" spans="1:10">
      <c r="C26" s="494"/>
      <c r="I26" s="363"/>
    </row>
    <row r="27" spans="1:10">
      <c r="C27" s="494"/>
      <c r="I27" s="364"/>
    </row>
    <row r="30" spans="1:10">
      <c r="C30" s="494"/>
      <c r="E30" s="642"/>
      <c r="F30" s="642"/>
      <c r="G30" s="642"/>
      <c r="I30" s="641"/>
      <c r="J30" s="642"/>
    </row>
    <row r="31" spans="1:10">
      <c r="A31" s="643" t="s">
        <v>172</v>
      </c>
      <c r="B31" s="643"/>
      <c r="C31" s="336"/>
      <c r="E31" s="643" t="s">
        <v>173</v>
      </c>
      <c r="F31" s="643"/>
      <c r="G31" s="643"/>
      <c r="J31" s="494" t="s">
        <v>70</v>
      </c>
    </row>
    <row r="32" spans="1:10">
      <c r="A32" s="641" t="s">
        <v>97</v>
      </c>
      <c r="B32" s="641"/>
      <c r="C32" s="336"/>
      <c r="E32" s="641" t="s">
        <v>174</v>
      </c>
      <c r="F32" s="641"/>
      <c r="G32" s="641"/>
      <c r="J32" s="494" t="s">
        <v>73</v>
      </c>
    </row>
    <row r="33" spans="1:10" ht="26.25" customHeight="1">
      <c r="A33" s="646" t="s">
        <v>175</v>
      </c>
      <c r="B33" s="646"/>
      <c r="C33" s="342"/>
      <c r="D33" s="342"/>
      <c r="E33" s="647" t="s">
        <v>176</v>
      </c>
      <c r="F33" s="647"/>
      <c r="G33" s="647"/>
      <c r="H33" s="365"/>
      <c r="I33" s="342"/>
      <c r="J33" s="495" t="s">
        <v>76</v>
      </c>
    </row>
  </sheetData>
  <mergeCells count="27">
    <mergeCell ref="A32:B32"/>
    <mergeCell ref="E32:G32"/>
    <mergeCell ref="A33:B33"/>
    <mergeCell ref="E33:G33"/>
    <mergeCell ref="F15:G15"/>
    <mergeCell ref="E30:G30"/>
    <mergeCell ref="I30:J30"/>
    <mergeCell ref="A31:B31"/>
    <mergeCell ref="E31:G31"/>
    <mergeCell ref="A8:H8"/>
    <mergeCell ref="H10:J10"/>
    <mergeCell ref="I11:J11"/>
    <mergeCell ref="I12:J12"/>
    <mergeCell ref="A13:A14"/>
    <mergeCell ref="B13:B14"/>
    <mergeCell ref="C13:C14"/>
    <mergeCell ref="D13:D14"/>
    <mergeCell ref="E13:E14"/>
    <mergeCell ref="F13:G13"/>
    <mergeCell ref="H13:H14"/>
    <mergeCell ref="I13:I14"/>
    <mergeCell ref="J13:J14"/>
    <mergeCell ref="A7:H7"/>
    <mergeCell ref="A2:J2"/>
    <mergeCell ref="A3:J3"/>
    <mergeCell ref="A5:H5"/>
    <mergeCell ref="A6:H6"/>
  </mergeCells>
  <printOptions horizontalCentered="1"/>
  <pageMargins left="0.31496062992125984" right="0.31496062992125984" top="0.35433070866141736" bottom="0.35433070866141736" header="0.31496062992125984" footer="0.31496062992125984"/>
  <pageSetup scale="55" orientation="landscape" r:id="rId1"/>
  <drawing r:id="rId2"/>
  <legacyDrawing r:id="rId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CECB39-3310-4697-9AC9-39FBC89E418E}">
  <sheetPr>
    <tabColor rgb="FF00B0F0"/>
  </sheetPr>
  <dimension ref="A1:L29"/>
  <sheetViews>
    <sheetView zoomScale="90" zoomScaleNormal="90" workbookViewId="0"/>
  </sheetViews>
  <sheetFormatPr baseColWidth="10" defaultColWidth="15.42578125" defaultRowHeight="15"/>
  <cols>
    <col min="1" max="1" width="29.7109375" style="366" customWidth="1"/>
    <col min="2" max="2" width="22.7109375" style="366" customWidth="1"/>
    <col min="3" max="3" width="9.28515625" style="367" customWidth="1"/>
    <col min="4" max="5" width="9.28515625" style="366" customWidth="1"/>
    <col min="6" max="7" width="10.7109375" style="366" customWidth="1"/>
    <col min="8" max="8" width="11.7109375" style="366" customWidth="1"/>
    <col min="9" max="9" width="13.7109375" style="366" customWidth="1"/>
    <col min="10" max="10" width="120.7109375" style="368" customWidth="1"/>
    <col min="11" max="11" width="14" style="366" customWidth="1"/>
    <col min="12" max="12" width="16.140625" style="366" customWidth="1"/>
    <col min="13" max="248" width="11.42578125" style="366" customWidth="1"/>
    <col min="249" max="249" width="18.7109375" style="366" customWidth="1"/>
    <col min="250" max="256" width="15.42578125" style="366"/>
    <col min="257" max="257" width="24.85546875" style="366" customWidth="1"/>
    <col min="258" max="258" width="23" style="366" customWidth="1"/>
    <col min="259" max="261" width="9.28515625" style="366" customWidth="1"/>
    <col min="262" max="263" width="11.42578125" style="366" customWidth="1"/>
    <col min="264" max="264" width="12.42578125" style="366" customWidth="1"/>
    <col min="265" max="265" width="14.5703125" style="366" customWidth="1"/>
    <col min="266" max="266" width="42.7109375" style="366" customWidth="1"/>
    <col min="267" max="504" width="11.42578125" style="366" customWidth="1"/>
    <col min="505" max="505" width="18.7109375" style="366" customWidth="1"/>
    <col min="506" max="512" width="15.42578125" style="366"/>
    <col min="513" max="513" width="24.85546875" style="366" customWidth="1"/>
    <col min="514" max="514" width="23" style="366" customWidth="1"/>
    <col min="515" max="517" width="9.28515625" style="366" customWidth="1"/>
    <col min="518" max="519" width="11.42578125" style="366" customWidth="1"/>
    <col min="520" max="520" width="12.42578125" style="366" customWidth="1"/>
    <col min="521" max="521" width="14.5703125" style="366" customWidth="1"/>
    <col min="522" max="522" width="42.7109375" style="366" customWidth="1"/>
    <col min="523" max="760" width="11.42578125" style="366" customWidth="1"/>
    <col min="761" max="761" width="18.7109375" style="366" customWidth="1"/>
    <col min="762" max="768" width="15.42578125" style="366"/>
    <col min="769" max="769" width="24.85546875" style="366" customWidth="1"/>
    <col min="770" max="770" width="23" style="366" customWidth="1"/>
    <col min="771" max="773" width="9.28515625" style="366" customWidth="1"/>
    <col min="774" max="775" width="11.42578125" style="366" customWidth="1"/>
    <col min="776" max="776" width="12.42578125" style="366" customWidth="1"/>
    <col min="777" max="777" width="14.5703125" style="366" customWidth="1"/>
    <col min="778" max="778" width="42.7109375" style="366" customWidth="1"/>
    <col min="779" max="1016" width="11.42578125" style="366" customWidth="1"/>
    <col min="1017" max="1017" width="18.7109375" style="366" customWidth="1"/>
    <col min="1018" max="1024" width="15.42578125" style="366"/>
    <col min="1025" max="1025" width="24.85546875" style="366" customWidth="1"/>
    <col min="1026" max="1026" width="23" style="366" customWidth="1"/>
    <col min="1027" max="1029" width="9.28515625" style="366" customWidth="1"/>
    <col min="1030" max="1031" width="11.42578125" style="366" customWidth="1"/>
    <col min="1032" max="1032" width="12.42578125" style="366" customWidth="1"/>
    <col min="1033" max="1033" width="14.5703125" style="366" customWidth="1"/>
    <col min="1034" max="1034" width="42.7109375" style="366" customWidth="1"/>
    <col min="1035" max="1272" width="11.42578125" style="366" customWidth="1"/>
    <col min="1273" max="1273" width="18.7109375" style="366" customWidth="1"/>
    <col min="1274" max="1280" width="15.42578125" style="366"/>
    <col min="1281" max="1281" width="24.85546875" style="366" customWidth="1"/>
    <col min="1282" max="1282" width="23" style="366" customWidth="1"/>
    <col min="1283" max="1285" width="9.28515625" style="366" customWidth="1"/>
    <col min="1286" max="1287" width="11.42578125" style="366" customWidth="1"/>
    <col min="1288" max="1288" width="12.42578125" style="366" customWidth="1"/>
    <col min="1289" max="1289" width="14.5703125" style="366" customWidth="1"/>
    <col min="1290" max="1290" width="42.7109375" style="366" customWidth="1"/>
    <col min="1291" max="1528" width="11.42578125" style="366" customWidth="1"/>
    <col min="1529" max="1529" width="18.7109375" style="366" customWidth="1"/>
    <col min="1530" max="1536" width="15.42578125" style="366"/>
    <col min="1537" max="1537" width="24.85546875" style="366" customWidth="1"/>
    <col min="1538" max="1538" width="23" style="366" customWidth="1"/>
    <col min="1539" max="1541" width="9.28515625" style="366" customWidth="1"/>
    <col min="1542" max="1543" width="11.42578125" style="366" customWidth="1"/>
    <col min="1544" max="1544" width="12.42578125" style="366" customWidth="1"/>
    <col min="1545" max="1545" width="14.5703125" style="366" customWidth="1"/>
    <col min="1546" max="1546" width="42.7109375" style="366" customWidth="1"/>
    <col min="1547" max="1784" width="11.42578125" style="366" customWidth="1"/>
    <col min="1785" max="1785" width="18.7109375" style="366" customWidth="1"/>
    <col min="1786" max="1792" width="15.42578125" style="366"/>
    <col min="1793" max="1793" width="24.85546875" style="366" customWidth="1"/>
    <col min="1794" max="1794" width="23" style="366" customWidth="1"/>
    <col min="1795" max="1797" width="9.28515625" style="366" customWidth="1"/>
    <col min="1798" max="1799" width="11.42578125" style="366" customWidth="1"/>
    <col min="1800" max="1800" width="12.42578125" style="366" customWidth="1"/>
    <col min="1801" max="1801" width="14.5703125" style="366" customWidth="1"/>
    <col min="1802" max="1802" width="42.7109375" style="366" customWidth="1"/>
    <col min="1803" max="2040" width="11.42578125" style="366" customWidth="1"/>
    <col min="2041" max="2041" width="18.7109375" style="366" customWidth="1"/>
    <col min="2042" max="2048" width="15.42578125" style="366"/>
    <col min="2049" max="2049" width="24.85546875" style="366" customWidth="1"/>
    <col min="2050" max="2050" width="23" style="366" customWidth="1"/>
    <col min="2051" max="2053" width="9.28515625" style="366" customWidth="1"/>
    <col min="2054" max="2055" width="11.42578125" style="366" customWidth="1"/>
    <col min="2056" max="2056" width="12.42578125" style="366" customWidth="1"/>
    <col min="2057" max="2057" width="14.5703125" style="366" customWidth="1"/>
    <col min="2058" max="2058" width="42.7109375" style="366" customWidth="1"/>
    <col min="2059" max="2296" width="11.42578125" style="366" customWidth="1"/>
    <col min="2297" max="2297" width="18.7109375" style="366" customWidth="1"/>
    <col min="2298" max="2304" width="15.42578125" style="366"/>
    <col min="2305" max="2305" width="24.85546875" style="366" customWidth="1"/>
    <col min="2306" max="2306" width="23" style="366" customWidth="1"/>
    <col min="2307" max="2309" width="9.28515625" style="366" customWidth="1"/>
    <col min="2310" max="2311" width="11.42578125" style="366" customWidth="1"/>
    <col min="2312" max="2312" width="12.42578125" style="366" customWidth="1"/>
    <col min="2313" max="2313" width="14.5703125" style="366" customWidth="1"/>
    <col min="2314" max="2314" width="42.7109375" style="366" customWidth="1"/>
    <col min="2315" max="2552" width="11.42578125" style="366" customWidth="1"/>
    <col min="2553" max="2553" width="18.7109375" style="366" customWidth="1"/>
    <col min="2554" max="2560" width="15.42578125" style="366"/>
    <col min="2561" max="2561" width="24.85546875" style="366" customWidth="1"/>
    <col min="2562" max="2562" width="23" style="366" customWidth="1"/>
    <col min="2563" max="2565" width="9.28515625" style="366" customWidth="1"/>
    <col min="2566" max="2567" width="11.42578125" style="366" customWidth="1"/>
    <col min="2568" max="2568" width="12.42578125" style="366" customWidth="1"/>
    <col min="2569" max="2569" width="14.5703125" style="366" customWidth="1"/>
    <col min="2570" max="2570" width="42.7109375" style="366" customWidth="1"/>
    <col min="2571" max="2808" width="11.42578125" style="366" customWidth="1"/>
    <col min="2809" max="2809" width="18.7109375" style="366" customWidth="1"/>
    <col min="2810" max="2816" width="15.42578125" style="366"/>
    <col min="2817" max="2817" width="24.85546875" style="366" customWidth="1"/>
    <col min="2818" max="2818" width="23" style="366" customWidth="1"/>
    <col min="2819" max="2821" width="9.28515625" style="366" customWidth="1"/>
    <col min="2822" max="2823" width="11.42578125" style="366" customWidth="1"/>
    <col min="2824" max="2824" width="12.42578125" style="366" customWidth="1"/>
    <col min="2825" max="2825" width="14.5703125" style="366" customWidth="1"/>
    <col min="2826" max="2826" width="42.7109375" style="366" customWidth="1"/>
    <col min="2827" max="3064" width="11.42578125" style="366" customWidth="1"/>
    <col min="3065" max="3065" width="18.7109375" style="366" customWidth="1"/>
    <col min="3066" max="3072" width="15.42578125" style="366"/>
    <col min="3073" max="3073" width="24.85546875" style="366" customWidth="1"/>
    <col min="3074" max="3074" width="23" style="366" customWidth="1"/>
    <col min="3075" max="3077" width="9.28515625" style="366" customWidth="1"/>
    <col min="3078" max="3079" width="11.42578125" style="366" customWidth="1"/>
    <col min="3080" max="3080" width="12.42578125" style="366" customWidth="1"/>
    <col min="3081" max="3081" width="14.5703125" style="366" customWidth="1"/>
    <col min="3082" max="3082" width="42.7109375" style="366" customWidth="1"/>
    <col min="3083" max="3320" width="11.42578125" style="366" customWidth="1"/>
    <col min="3321" max="3321" width="18.7109375" style="366" customWidth="1"/>
    <col min="3322" max="3328" width="15.42578125" style="366"/>
    <col min="3329" max="3329" width="24.85546875" style="366" customWidth="1"/>
    <col min="3330" max="3330" width="23" style="366" customWidth="1"/>
    <col min="3331" max="3333" width="9.28515625" style="366" customWidth="1"/>
    <col min="3334" max="3335" width="11.42578125" style="366" customWidth="1"/>
    <col min="3336" max="3336" width="12.42578125" style="366" customWidth="1"/>
    <col min="3337" max="3337" width="14.5703125" style="366" customWidth="1"/>
    <col min="3338" max="3338" width="42.7109375" style="366" customWidth="1"/>
    <col min="3339" max="3576" width="11.42578125" style="366" customWidth="1"/>
    <col min="3577" max="3577" width="18.7109375" style="366" customWidth="1"/>
    <col min="3578" max="3584" width="15.42578125" style="366"/>
    <col min="3585" max="3585" width="24.85546875" style="366" customWidth="1"/>
    <col min="3586" max="3586" width="23" style="366" customWidth="1"/>
    <col min="3587" max="3589" width="9.28515625" style="366" customWidth="1"/>
    <col min="3590" max="3591" width="11.42578125" style="366" customWidth="1"/>
    <col min="3592" max="3592" width="12.42578125" style="366" customWidth="1"/>
    <col min="3593" max="3593" width="14.5703125" style="366" customWidth="1"/>
    <col min="3594" max="3594" width="42.7109375" style="366" customWidth="1"/>
    <col min="3595" max="3832" width="11.42578125" style="366" customWidth="1"/>
    <col min="3833" max="3833" width="18.7109375" style="366" customWidth="1"/>
    <col min="3834" max="3840" width="15.42578125" style="366"/>
    <col min="3841" max="3841" width="24.85546875" style="366" customWidth="1"/>
    <col min="3842" max="3842" width="23" style="366" customWidth="1"/>
    <col min="3843" max="3845" width="9.28515625" style="366" customWidth="1"/>
    <col min="3846" max="3847" width="11.42578125" style="366" customWidth="1"/>
    <col min="3848" max="3848" width="12.42578125" style="366" customWidth="1"/>
    <col min="3849" max="3849" width="14.5703125" style="366" customWidth="1"/>
    <col min="3850" max="3850" width="42.7109375" style="366" customWidth="1"/>
    <col min="3851" max="4088" width="11.42578125" style="366" customWidth="1"/>
    <col min="4089" max="4089" width="18.7109375" style="366" customWidth="1"/>
    <col min="4090" max="4096" width="15.42578125" style="366"/>
    <col min="4097" max="4097" width="24.85546875" style="366" customWidth="1"/>
    <col min="4098" max="4098" width="23" style="366" customWidth="1"/>
    <col min="4099" max="4101" width="9.28515625" style="366" customWidth="1"/>
    <col min="4102" max="4103" width="11.42578125" style="366" customWidth="1"/>
    <col min="4104" max="4104" width="12.42578125" style="366" customWidth="1"/>
    <col min="4105" max="4105" width="14.5703125" style="366" customWidth="1"/>
    <col min="4106" max="4106" width="42.7109375" style="366" customWidth="1"/>
    <col min="4107" max="4344" width="11.42578125" style="366" customWidth="1"/>
    <col min="4345" max="4345" width="18.7109375" style="366" customWidth="1"/>
    <col min="4346" max="4352" width="15.42578125" style="366"/>
    <col min="4353" max="4353" width="24.85546875" style="366" customWidth="1"/>
    <col min="4354" max="4354" width="23" style="366" customWidth="1"/>
    <col min="4355" max="4357" width="9.28515625" style="366" customWidth="1"/>
    <col min="4358" max="4359" width="11.42578125" style="366" customWidth="1"/>
    <col min="4360" max="4360" width="12.42578125" style="366" customWidth="1"/>
    <col min="4361" max="4361" width="14.5703125" style="366" customWidth="1"/>
    <col min="4362" max="4362" width="42.7109375" style="366" customWidth="1"/>
    <col min="4363" max="4600" width="11.42578125" style="366" customWidth="1"/>
    <col min="4601" max="4601" width="18.7109375" style="366" customWidth="1"/>
    <col min="4602" max="4608" width="15.42578125" style="366"/>
    <col min="4609" max="4609" width="24.85546875" style="366" customWidth="1"/>
    <col min="4610" max="4610" width="23" style="366" customWidth="1"/>
    <col min="4611" max="4613" width="9.28515625" style="366" customWidth="1"/>
    <col min="4614" max="4615" width="11.42578125" style="366" customWidth="1"/>
    <col min="4616" max="4616" width="12.42578125" style="366" customWidth="1"/>
    <col min="4617" max="4617" width="14.5703125" style="366" customWidth="1"/>
    <col min="4618" max="4618" width="42.7109375" style="366" customWidth="1"/>
    <col min="4619" max="4856" width="11.42578125" style="366" customWidth="1"/>
    <col min="4857" max="4857" width="18.7109375" style="366" customWidth="1"/>
    <col min="4858" max="4864" width="15.42578125" style="366"/>
    <col min="4865" max="4865" width="24.85546875" style="366" customWidth="1"/>
    <col min="4866" max="4866" width="23" style="366" customWidth="1"/>
    <col min="4867" max="4869" width="9.28515625" style="366" customWidth="1"/>
    <col min="4870" max="4871" width="11.42578125" style="366" customWidth="1"/>
    <col min="4872" max="4872" width="12.42578125" style="366" customWidth="1"/>
    <col min="4873" max="4873" width="14.5703125" style="366" customWidth="1"/>
    <col min="4874" max="4874" width="42.7109375" style="366" customWidth="1"/>
    <col min="4875" max="5112" width="11.42578125" style="366" customWidth="1"/>
    <col min="5113" max="5113" width="18.7109375" style="366" customWidth="1"/>
    <col min="5114" max="5120" width="15.42578125" style="366"/>
    <col min="5121" max="5121" width="24.85546875" style="366" customWidth="1"/>
    <col min="5122" max="5122" width="23" style="366" customWidth="1"/>
    <col min="5123" max="5125" width="9.28515625" style="366" customWidth="1"/>
    <col min="5126" max="5127" width="11.42578125" style="366" customWidth="1"/>
    <col min="5128" max="5128" width="12.42578125" style="366" customWidth="1"/>
    <col min="5129" max="5129" width="14.5703125" style="366" customWidth="1"/>
    <col min="5130" max="5130" width="42.7109375" style="366" customWidth="1"/>
    <col min="5131" max="5368" width="11.42578125" style="366" customWidth="1"/>
    <col min="5369" max="5369" width="18.7109375" style="366" customWidth="1"/>
    <col min="5370" max="5376" width="15.42578125" style="366"/>
    <col min="5377" max="5377" width="24.85546875" style="366" customWidth="1"/>
    <col min="5378" max="5378" width="23" style="366" customWidth="1"/>
    <col min="5379" max="5381" width="9.28515625" style="366" customWidth="1"/>
    <col min="5382" max="5383" width="11.42578125" style="366" customWidth="1"/>
    <col min="5384" max="5384" width="12.42578125" style="366" customWidth="1"/>
    <col min="5385" max="5385" width="14.5703125" style="366" customWidth="1"/>
    <col min="5386" max="5386" width="42.7109375" style="366" customWidth="1"/>
    <col min="5387" max="5624" width="11.42578125" style="366" customWidth="1"/>
    <col min="5625" max="5625" width="18.7109375" style="366" customWidth="1"/>
    <col min="5626" max="5632" width="15.42578125" style="366"/>
    <col min="5633" max="5633" width="24.85546875" style="366" customWidth="1"/>
    <col min="5634" max="5634" width="23" style="366" customWidth="1"/>
    <col min="5635" max="5637" width="9.28515625" style="366" customWidth="1"/>
    <col min="5638" max="5639" width="11.42578125" style="366" customWidth="1"/>
    <col min="5640" max="5640" width="12.42578125" style="366" customWidth="1"/>
    <col min="5641" max="5641" width="14.5703125" style="366" customWidth="1"/>
    <col min="5642" max="5642" width="42.7109375" style="366" customWidth="1"/>
    <col min="5643" max="5880" width="11.42578125" style="366" customWidth="1"/>
    <col min="5881" max="5881" width="18.7109375" style="366" customWidth="1"/>
    <col min="5882" max="5888" width="15.42578125" style="366"/>
    <col min="5889" max="5889" width="24.85546875" style="366" customWidth="1"/>
    <col min="5890" max="5890" width="23" style="366" customWidth="1"/>
    <col min="5891" max="5893" width="9.28515625" style="366" customWidth="1"/>
    <col min="5894" max="5895" width="11.42578125" style="366" customWidth="1"/>
    <col min="5896" max="5896" width="12.42578125" style="366" customWidth="1"/>
    <col min="5897" max="5897" width="14.5703125" style="366" customWidth="1"/>
    <col min="5898" max="5898" width="42.7109375" style="366" customWidth="1"/>
    <col min="5899" max="6136" width="11.42578125" style="366" customWidth="1"/>
    <col min="6137" max="6137" width="18.7109375" style="366" customWidth="1"/>
    <col min="6138" max="6144" width="15.42578125" style="366"/>
    <col min="6145" max="6145" width="24.85546875" style="366" customWidth="1"/>
    <col min="6146" max="6146" width="23" style="366" customWidth="1"/>
    <col min="6147" max="6149" width="9.28515625" style="366" customWidth="1"/>
    <col min="6150" max="6151" width="11.42578125" style="366" customWidth="1"/>
    <col min="6152" max="6152" width="12.42578125" style="366" customWidth="1"/>
    <col min="6153" max="6153" width="14.5703125" style="366" customWidth="1"/>
    <col min="6154" max="6154" width="42.7109375" style="366" customWidth="1"/>
    <col min="6155" max="6392" width="11.42578125" style="366" customWidth="1"/>
    <col min="6393" max="6393" width="18.7109375" style="366" customWidth="1"/>
    <col min="6394" max="6400" width="15.42578125" style="366"/>
    <col min="6401" max="6401" width="24.85546875" style="366" customWidth="1"/>
    <col min="6402" max="6402" width="23" style="366" customWidth="1"/>
    <col min="6403" max="6405" width="9.28515625" style="366" customWidth="1"/>
    <col min="6406" max="6407" width="11.42578125" style="366" customWidth="1"/>
    <col min="6408" max="6408" width="12.42578125" style="366" customWidth="1"/>
    <col min="6409" max="6409" width="14.5703125" style="366" customWidth="1"/>
    <col min="6410" max="6410" width="42.7109375" style="366" customWidth="1"/>
    <col min="6411" max="6648" width="11.42578125" style="366" customWidth="1"/>
    <col min="6649" max="6649" width="18.7109375" style="366" customWidth="1"/>
    <col min="6650" max="6656" width="15.42578125" style="366"/>
    <col min="6657" max="6657" width="24.85546875" style="366" customWidth="1"/>
    <col min="6658" max="6658" width="23" style="366" customWidth="1"/>
    <col min="6659" max="6661" width="9.28515625" style="366" customWidth="1"/>
    <col min="6662" max="6663" width="11.42578125" style="366" customWidth="1"/>
    <col min="6664" max="6664" width="12.42578125" style="366" customWidth="1"/>
    <col min="6665" max="6665" width="14.5703125" style="366" customWidth="1"/>
    <col min="6666" max="6666" width="42.7109375" style="366" customWidth="1"/>
    <col min="6667" max="6904" width="11.42578125" style="366" customWidth="1"/>
    <col min="6905" max="6905" width="18.7109375" style="366" customWidth="1"/>
    <col min="6906" max="6912" width="15.42578125" style="366"/>
    <col min="6913" max="6913" width="24.85546875" style="366" customWidth="1"/>
    <col min="6914" max="6914" width="23" style="366" customWidth="1"/>
    <col min="6915" max="6917" width="9.28515625" style="366" customWidth="1"/>
    <col min="6918" max="6919" width="11.42578125" style="366" customWidth="1"/>
    <col min="6920" max="6920" width="12.42578125" style="366" customWidth="1"/>
    <col min="6921" max="6921" width="14.5703125" style="366" customWidth="1"/>
    <col min="6922" max="6922" width="42.7109375" style="366" customWidth="1"/>
    <col min="6923" max="7160" width="11.42578125" style="366" customWidth="1"/>
    <col min="7161" max="7161" width="18.7109375" style="366" customWidth="1"/>
    <col min="7162" max="7168" width="15.42578125" style="366"/>
    <col min="7169" max="7169" width="24.85546875" style="366" customWidth="1"/>
    <col min="7170" max="7170" width="23" style="366" customWidth="1"/>
    <col min="7171" max="7173" width="9.28515625" style="366" customWidth="1"/>
    <col min="7174" max="7175" width="11.42578125" style="366" customWidth="1"/>
    <col min="7176" max="7176" width="12.42578125" style="366" customWidth="1"/>
    <col min="7177" max="7177" width="14.5703125" style="366" customWidth="1"/>
    <col min="7178" max="7178" width="42.7109375" style="366" customWidth="1"/>
    <col min="7179" max="7416" width="11.42578125" style="366" customWidth="1"/>
    <col min="7417" max="7417" width="18.7109375" style="366" customWidth="1"/>
    <col min="7418" max="7424" width="15.42578125" style="366"/>
    <col min="7425" max="7425" width="24.85546875" style="366" customWidth="1"/>
    <col min="7426" max="7426" width="23" style="366" customWidth="1"/>
    <col min="7427" max="7429" width="9.28515625" style="366" customWidth="1"/>
    <col min="7430" max="7431" width="11.42578125" style="366" customWidth="1"/>
    <col min="7432" max="7432" width="12.42578125" style="366" customWidth="1"/>
    <col min="7433" max="7433" width="14.5703125" style="366" customWidth="1"/>
    <col min="7434" max="7434" width="42.7109375" style="366" customWidth="1"/>
    <col min="7435" max="7672" width="11.42578125" style="366" customWidth="1"/>
    <col min="7673" max="7673" width="18.7109375" style="366" customWidth="1"/>
    <col min="7674" max="7680" width="15.42578125" style="366"/>
    <col min="7681" max="7681" width="24.85546875" style="366" customWidth="1"/>
    <col min="7682" max="7682" width="23" style="366" customWidth="1"/>
    <col min="7683" max="7685" width="9.28515625" style="366" customWidth="1"/>
    <col min="7686" max="7687" width="11.42578125" style="366" customWidth="1"/>
    <col min="7688" max="7688" width="12.42578125" style="366" customWidth="1"/>
    <col min="7689" max="7689" width="14.5703125" style="366" customWidth="1"/>
    <col min="7690" max="7690" width="42.7109375" style="366" customWidth="1"/>
    <col min="7691" max="7928" width="11.42578125" style="366" customWidth="1"/>
    <col min="7929" max="7929" width="18.7109375" style="366" customWidth="1"/>
    <col min="7930" max="7936" width="15.42578125" style="366"/>
    <col min="7937" max="7937" width="24.85546875" style="366" customWidth="1"/>
    <col min="7938" max="7938" width="23" style="366" customWidth="1"/>
    <col min="7939" max="7941" width="9.28515625" style="366" customWidth="1"/>
    <col min="7942" max="7943" width="11.42578125" style="366" customWidth="1"/>
    <col min="7944" max="7944" width="12.42578125" style="366" customWidth="1"/>
    <col min="7945" max="7945" width="14.5703125" style="366" customWidth="1"/>
    <col min="7946" max="7946" width="42.7109375" style="366" customWidth="1"/>
    <col min="7947" max="8184" width="11.42578125" style="366" customWidth="1"/>
    <col min="8185" max="8185" width="18.7109375" style="366" customWidth="1"/>
    <col min="8186" max="8192" width="15.42578125" style="366"/>
    <col min="8193" max="8193" width="24.85546875" style="366" customWidth="1"/>
    <col min="8194" max="8194" width="23" style="366" customWidth="1"/>
    <col min="8195" max="8197" width="9.28515625" style="366" customWidth="1"/>
    <col min="8198" max="8199" width="11.42578125" style="366" customWidth="1"/>
    <col min="8200" max="8200" width="12.42578125" style="366" customWidth="1"/>
    <col min="8201" max="8201" width="14.5703125" style="366" customWidth="1"/>
    <col min="8202" max="8202" width="42.7109375" style="366" customWidth="1"/>
    <col min="8203" max="8440" width="11.42578125" style="366" customWidth="1"/>
    <col min="8441" max="8441" width="18.7109375" style="366" customWidth="1"/>
    <col min="8442" max="8448" width="15.42578125" style="366"/>
    <col min="8449" max="8449" width="24.85546875" style="366" customWidth="1"/>
    <col min="8450" max="8450" width="23" style="366" customWidth="1"/>
    <col min="8451" max="8453" width="9.28515625" style="366" customWidth="1"/>
    <col min="8454" max="8455" width="11.42578125" style="366" customWidth="1"/>
    <col min="8456" max="8456" width="12.42578125" style="366" customWidth="1"/>
    <col min="8457" max="8457" width="14.5703125" style="366" customWidth="1"/>
    <col min="8458" max="8458" width="42.7109375" style="366" customWidth="1"/>
    <col min="8459" max="8696" width="11.42578125" style="366" customWidth="1"/>
    <col min="8697" max="8697" width="18.7109375" style="366" customWidth="1"/>
    <col min="8698" max="8704" width="15.42578125" style="366"/>
    <col min="8705" max="8705" width="24.85546875" style="366" customWidth="1"/>
    <col min="8706" max="8706" width="23" style="366" customWidth="1"/>
    <col min="8707" max="8709" width="9.28515625" style="366" customWidth="1"/>
    <col min="8710" max="8711" width="11.42578125" style="366" customWidth="1"/>
    <col min="8712" max="8712" width="12.42578125" style="366" customWidth="1"/>
    <col min="8713" max="8713" width="14.5703125" style="366" customWidth="1"/>
    <col min="8714" max="8714" width="42.7109375" style="366" customWidth="1"/>
    <col min="8715" max="8952" width="11.42578125" style="366" customWidth="1"/>
    <col min="8953" max="8953" width="18.7109375" style="366" customWidth="1"/>
    <col min="8954" max="8960" width="15.42578125" style="366"/>
    <col min="8961" max="8961" width="24.85546875" style="366" customWidth="1"/>
    <col min="8962" max="8962" width="23" style="366" customWidth="1"/>
    <col min="8963" max="8965" width="9.28515625" style="366" customWidth="1"/>
    <col min="8966" max="8967" width="11.42578125" style="366" customWidth="1"/>
    <col min="8968" max="8968" width="12.42578125" style="366" customWidth="1"/>
    <col min="8969" max="8969" width="14.5703125" style="366" customWidth="1"/>
    <col min="8970" max="8970" width="42.7109375" style="366" customWidth="1"/>
    <col min="8971" max="9208" width="11.42578125" style="366" customWidth="1"/>
    <col min="9209" max="9209" width="18.7109375" style="366" customWidth="1"/>
    <col min="9210" max="9216" width="15.42578125" style="366"/>
    <col min="9217" max="9217" width="24.85546875" style="366" customWidth="1"/>
    <col min="9218" max="9218" width="23" style="366" customWidth="1"/>
    <col min="9219" max="9221" width="9.28515625" style="366" customWidth="1"/>
    <col min="9222" max="9223" width="11.42578125" style="366" customWidth="1"/>
    <col min="9224" max="9224" width="12.42578125" style="366" customWidth="1"/>
    <col min="9225" max="9225" width="14.5703125" style="366" customWidth="1"/>
    <col min="9226" max="9226" width="42.7109375" style="366" customWidth="1"/>
    <col min="9227" max="9464" width="11.42578125" style="366" customWidth="1"/>
    <col min="9465" max="9465" width="18.7109375" style="366" customWidth="1"/>
    <col min="9466" max="9472" width="15.42578125" style="366"/>
    <col min="9473" max="9473" width="24.85546875" style="366" customWidth="1"/>
    <col min="9474" max="9474" width="23" style="366" customWidth="1"/>
    <col min="9475" max="9477" width="9.28515625" style="366" customWidth="1"/>
    <col min="9478" max="9479" width="11.42578125" style="366" customWidth="1"/>
    <col min="9480" max="9480" width="12.42578125" style="366" customWidth="1"/>
    <col min="9481" max="9481" width="14.5703125" style="366" customWidth="1"/>
    <col min="9482" max="9482" width="42.7109375" style="366" customWidth="1"/>
    <col min="9483" max="9720" width="11.42578125" style="366" customWidth="1"/>
    <col min="9721" max="9721" width="18.7109375" style="366" customWidth="1"/>
    <col min="9722" max="9728" width="15.42578125" style="366"/>
    <col min="9729" max="9729" width="24.85546875" style="366" customWidth="1"/>
    <col min="9730" max="9730" width="23" style="366" customWidth="1"/>
    <col min="9731" max="9733" width="9.28515625" style="366" customWidth="1"/>
    <col min="9734" max="9735" width="11.42578125" style="366" customWidth="1"/>
    <col min="9736" max="9736" width="12.42578125" style="366" customWidth="1"/>
    <col min="9737" max="9737" width="14.5703125" style="366" customWidth="1"/>
    <col min="9738" max="9738" width="42.7109375" style="366" customWidth="1"/>
    <col min="9739" max="9976" width="11.42578125" style="366" customWidth="1"/>
    <col min="9977" max="9977" width="18.7109375" style="366" customWidth="1"/>
    <col min="9978" max="9984" width="15.42578125" style="366"/>
    <col min="9985" max="9985" width="24.85546875" style="366" customWidth="1"/>
    <col min="9986" max="9986" width="23" style="366" customWidth="1"/>
    <col min="9987" max="9989" width="9.28515625" style="366" customWidth="1"/>
    <col min="9990" max="9991" width="11.42578125" style="366" customWidth="1"/>
    <col min="9992" max="9992" width="12.42578125" style="366" customWidth="1"/>
    <col min="9993" max="9993" width="14.5703125" style="366" customWidth="1"/>
    <col min="9994" max="9994" width="42.7109375" style="366" customWidth="1"/>
    <col min="9995" max="10232" width="11.42578125" style="366" customWidth="1"/>
    <col min="10233" max="10233" width="18.7109375" style="366" customWidth="1"/>
    <col min="10234" max="10240" width="15.42578125" style="366"/>
    <col min="10241" max="10241" width="24.85546875" style="366" customWidth="1"/>
    <col min="10242" max="10242" width="23" style="366" customWidth="1"/>
    <col min="10243" max="10245" width="9.28515625" style="366" customWidth="1"/>
    <col min="10246" max="10247" width="11.42578125" style="366" customWidth="1"/>
    <col min="10248" max="10248" width="12.42578125" style="366" customWidth="1"/>
    <col min="10249" max="10249" width="14.5703125" style="366" customWidth="1"/>
    <col min="10250" max="10250" width="42.7109375" style="366" customWidth="1"/>
    <col min="10251" max="10488" width="11.42578125" style="366" customWidth="1"/>
    <col min="10489" max="10489" width="18.7109375" style="366" customWidth="1"/>
    <col min="10490" max="10496" width="15.42578125" style="366"/>
    <col min="10497" max="10497" width="24.85546875" style="366" customWidth="1"/>
    <col min="10498" max="10498" width="23" style="366" customWidth="1"/>
    <col min="10499" max="10501" width="9.28515625" style="366" customWidth="1"/>
    <col min="10502" max="10503" width="11.42578125" style="366" customWidth="1"/>
    <col min="10504" max="10504" width="12.42578125" style="366" customWidth="1"/>
    <col min="10505" max="10505" width="14.5703125" style="366" customWidth="1"/>
    <col min="10506" max="10506" width="42.7109375" style="366" customWidth="1"/>
    <col min="10507" max="10744" width="11.42578125" style="366" customWidth="1"/>
    <col min="10745" max="10745" width="18.7109375" style="366" customWidth="1"/>
    <col min="10746" max="10752" width="15.42578125" style="366"/>
    <col min="10753" max="10753" width="24.85546875" style="366" customWidth="1"/>
    <col min="10754" max="10754" width="23" style="366" customWidth="1"/>
    <col min="10755" max="10757" width="9.28515625" style="366" customWidth="1"/>
    <col min="10758" max="10759" width="11.42578125" style="366" customWidth="1"/>
    <col min="10760" max="10760" width="12.42578125" style="366" customWidth="1"/>
    <col min="10761" max="10761" width="14.5703125" style="366" customWidth="1"/>
    <col min="10762" max="10762" width="42.7109375" style="366" customWidth="1"/>
    <col min="10763" max="11000" width="11.42578125" style="366" customWidth="1"/>
    <col min="11001" max="11001" width="18.7109375" style="366" customWidth="1"/>
    <col min="11002" max="11008" width="15.42578125" style="366"/>
    <col min="11009" max="11009" width="24.85546875" style="366" customWidth="1"/>
    <col min="11010" max="11010" width="23" style="366" customWidth="1"/>
    <col min="11011" max="11013" width="9.28515625" style="366" customWidth="1"/>
    <col min="11014" max="11015" width="11.42578125" style="366" customWidth="1"/>
    <col min="11016" max="11016" width="12.42578125" style="366" customWidth="1"/>
    <col min="11017" max="11017" width="14.5703125" style="366" customWidth="1"/>
    <col min="11018" max="11018" width="42.7109375" style="366" customWidth="1"/>
    <col min="11019" max="11256" width="11.42578125" style="366" customWidth="1"/>
    <col min="11257" max="11257" width="18.7109375" style="366" customWidth="1"/>
    <col min="11258" max="11264" width="15.42578125" style="366"/>
    <col min="11265" max="11265" width="24.85546875" style="366" customWidth="1"/>
    <col min="11266" max="11266" width="23" style="366" customWidth="1"/>
    <col min="11267" max="11269" width="9.28515625" style="366" customWidth="1"/>
    <col min="11270" max="11271" width="11.42578125" style="366" customWidth="1"/>
    <col min="11272" max="11272" width="12.42578125" style="366" customWidth="1"/>
    <col min="11273" max="11273" width="14.5703125" style="366" customWidth="1"/>
    <col min="11274" max="11274" width="42.7109375" style="366" customWidth="1"/>
    <col min="11275" max="11512" width="11.42578125" style="366" customWidth="1"/>
    <col min="11513" max="11513" width="18.7109375" style="366" customWidth="1"/>
    <col min="11514" max="11520" width="15.42578125" style="366"/>
    <col min="11521" max="11521" width="24.85546875" style="366" customWidth="1"/>
    <col min="11522" max="11522" width="23" style="366" customWidth="1"/>
    <col min="11523" max="11525" width="9.28515625" style="366" customWidth="1"/>
    <col min="11526" max="11527" width="11.42578125" style="366" customWidth="1"/>
    <col min="11528" max="11528" width="12.42578125" style="366" customWidth="1"/>
    <col min="11529" max="11529" width="14.5703125" style="366" customWidth="1"/>
    <col min="11530" max="11530" width="42.7109375" style="366" customWidth="1"/>
    <col min="11531" max="11768" width="11.42578125" style="366" customWidth="1"/>
    <col min="11769" max="11769" width="18.7109375" style="366" customWidth="1"/>
    <col min="11770" max="11776" width="15.42578125" style="366"/>
    <col min="11777" max="11777" width="24.85546875" style="366" customWidth="1"/>
    <col min="11778" max="11778" width="23" style="366" customWidth="1"/>
    <col min="11779" max="11781" width="9.28515625" style="366" customWidth="1"/>
    <col min="11782" max="11783" width="11.42578125" style="366" customWidth="1"/>
    <col min="11784" max="11784" width="12.42578125" style="366" customWidth="1"/>
    <col min="11785" max="11785" width="14.5703125" style="366" customWidth="1"/>
    <col min="11786" max="11786" width="42.7109375" style="366" customWidth="1"/>
    <col min="11787" max="12024" width="11.42578125" style="366" customWidth="1"/>
    <col min="12025" max="12025" width="18.7109375" style="366" customWidth="1"/>
    <col min="12026" max="12032" width="15.42578125" style="366"/>
    <col min="12033" max="12033" width="24.85546875" style="366" customWidth="1"/>
    <col min="12034" max="12034" width="23" style="366" customWidth="1"/>
    <col min="12035" max="12037" width="9.28515625" style="366" customWidth="1"/>
    <col min="12038" max="12039" width="11.42578125" style="366" customWidth="1"/>
    <col min="12040" max="12040" width="12.42578125" style="366" customWidth="1"/>
    <col min="12041" max="12041" width="14.5703125" style="366" customWidth="1"/>
    <col min="12042" max="12042" width="42.7109375" style="366" customWidth="1"/>
    <col min="12043" max="12280" width="11.42578125" style="366" customWidth="1"/>
    <col min="12281" max="12281" width="18.7109375" style="366" customWidth="1"/>
    <col min="12282" max="12288" width="15.42578125" style="366"/>
    <col min="12289" max="12289" width="24.85546875" style="366" customWidth="1"/>
    <col min="12290" max="12290" width="23" style="366" customWidth="1"/>
    <col min="12291" max="12293" width="9.28515625" style="366" customWidth="1"/>
    <col min="12294" max="12295" width="11.42578125" style="366" customWidth="1"/>
    <col min="12296" max="12296" width="12.42578125" style="366" customWidth="1"/>
    <col min="12297" max="12297" width="14.5703125" style="366" customWidth="1"/>
    <col min="12298" max="12298" width="42.7109375" style="366" customWidth="1"/>
    <col min="12299" max="12536" width="11.42578125" style="366" customWidth="1"/>
    <col min="12537" max="12537" width="18.7109375" style="366" customWidth="1"/>
    <col min="12538" max="12544" width="15.42578125" style="366"/>
    <col min="12545" max="12545" width="24.85546875" style="366" customWidth="1"/>
    <col min="12546" max="12546" width="23" style="366" customWidth="1"/>
    <col min="12547" max="12549" width="9.28515625" style="366" customWidth="1"/>
    <col min="12550" max="12551" width="11.42578125" style="366" customWidth="1"/>
    <col min="12552" max="12552" width="12.42578125" style="366" customWidth="1"/>
    <col min="12553" max="12553" width="14.5703125" style="366" customWidth="1"/>
    <col min="12554" max="12554" width="42.7109375" style="366" customWidth="1"/>
    <col min="12555" max="12792" width="11.42578125" style="366" customWidth="1"/>
    <col min="12793" max="12793" width="18.7109375" style="366" customWidth="1"/>
    <col min="12794" max="12800" width="15.42578125" style="366"/>
    <col min="12801" max="12801" width="24.85546875" style="366" customWidth="1"/>
    <col min="12802" max="12802" width="23" style="366" customWidth="1"/>
    <col min="12803" max="12805" width="9.28515625" style="366" customWidth="1"/>
    <col min="12806" max="12807" width="11.42578125" style="366" customWidth="1"/>
    <col min="12808" max="12808" width="12.42578125" style="366" customWidth="1"/>
    <col min="12809" max="12809" width="14.5703125" style="366" customWidth="1"/>
    <col min="12810" max="12810" width="42.7109375" style="366" customWidth="1"/>
    <col min="12811" max="13048" width="11.42578125" style="366" customWidth="1"/>
    <col min="13049" max="13049" width="18.7109375" style="366" customWidth="1"/>
    <col min="13050" max="13056" width="15.42578125" style="366"/>
    <col min="13057" max="13057" width="24.85546875" style="366" customWidth="1"/>
    <col min="13058" max="13058" width="23" style="366" customWidth="1"/>
    <col min="13059" max="13061" width="9.28515625" style="366" customWidth="1"/>
    <col min="13062" max="13063" width="11.42578125" style="366" customWidth="1"/>
    <col min="13064" max="13064" width="12.42578125" style="366" customWidth="1"/>
    <col min="13065" max="13065" width="14.5703125" style="366" customWidth="1"/>
    <col min="13066" max="13066" width="42.7109375" style="366" customWidth="1"/>
    <col min="13067" max="13304" width="11.42578125" style="366" customWidth="1"/>
    <col min="13305" max="13305" width="18.7109375" style="366" customWidth="1"/>
    <col min="13306" max="13312" width="15.42578125" style="366"/>
    <col min="13313" max="13313" width="24.85546875" style="366" customWidth="1"/>
    <col min="13314" max="13314" width="23" style="366" customWidth="1"/>
    <col min="13315" max="13317" width="9.28515625" style="366" customWidth="1"/>
    <col min="13318" max="13319" width="11.42578125" style="366" customWidth="1"/>
    <col min="13320" max="13320" width="12.42578125" style="366" customWidth="1"/>
    <col min="13321" max="13321" width="14.5703125" style="366" customWidth="1"/>
    <col min="13322" max="13322" width="42.7109375" style="366" customWidth="1"/>
    <col min="13323" max="13560" width="11.42578125" style="366" customWidth="1"/>
    <col min="13561" max="13561" width="18.7109375" style="366" customWidth="1"/>
    <col min="13562" max="13568" width="15.42578125" style="366"/>
    <col min="13569" max="13569" width="24.85546875" style="366" customWidth="1"/>
    <col min="13570" max="13570" width="23" style="366" customWidth="1"/>
    <col min="13571" max="13573" width="9.28515625" style="366" customWidth="1"/>
    <col min="13574" max="13575" width="11.42578125" style="366" customWidth="1"/>
    <col min="13576" max="13576" width="12.42578125" style="366" customWidth="1"/>
    <col min="13577" max="13577" width="14.5703125" style="366" customWidth="1"/>
    <col min="13578" max="13578" width="42.7109375" style="366" customWidth="1"/>
    <col min="13579" max="13816" width="11.42578125" style="366" customWidth="1"/>
    <col min="13817" max="13817" width="18.7109375" style="366" customWidth="1"/>
    <col min="13818" max="13824" width="15.42578125" style="366"/>
    <col min="13825" max="13825" width="24.85546875" style="366" customWidth="1"/>
    <col min="13826" max="13826" width="23" style="366" customWidth="1"/>
    <col min="13827" max="13829" width="9.28515625" style="366" customWidth="1"/>
    <col min="13830" max="13831" width="11.42578125" style="366" customWidth="1"/>
    <col min="13832" max="13832" width="12.42578125" style="366" customWidth="1"/>
    <col min="13833" max="13833" width="14.5703125" style="366" customWidth="1"/>
    <col min="13834" max="13834" width="42.7109375" style="366" customWidth="1"/>
    <col min="13835" max="14072" width="11.42578125" style="366" customWidth="1"/>
    <col min="14073" max="14073" width="18.7109375" style="366" customWidth="1"/>
    <col min="14074" max="14080" width="15.42578125" style="366"/>
    <col min="14081" max="14081" width="24.85546875" style="366" customWidth="1"/>
    <col min="14082" max="14082" width="23" style="366" customWidth="1"/>
    <col min="14083" max="14085" width="9.28515625" style="366" customWidth="1"/>
    <col min="14086" max="14087" width="11.42578125" style="366" customWidth="1"/>
    <col min="14088" max="14088" width="12.42578125" style="366" customWidth="1"/>
    <col min="14089" max="14089" width="14.5703125" style="366" customWidth="1"/>
    <col min="14090" max="14090" width="42.7109375" style="366" customWidth="1"/>
    <col min="14091" max="14328" width="11.42578125" style="366" customWidth="1"/>
    <col min="14329" max="14329" width="18.7109375" style="366" customWidth="1"/>
    <col min="14330" max="14336" width="15.42578125" style="366"/>
    <col min="14337" max="14337" width="24.85546875" style="366" customWidth="1"/>
    <col min="14338" max="14338" width="23" style="366" customWidth="1"/>
    <col min="14339" max="14341" width="9.28515625" style="366" customWidth="1"/>
    <col min="14342" max="14343" width="11.42578125" style="366" customWidth="1"/>
    <col min="14344" max="14344" width="12.42578125" style="366" customWidth="1"/>
    <col min="14345" max="14345" width="14.5703125" style="366" customWidth="1"/>
    <col min="14346" max="14346" width="42.7109375" style="366" customWidth="1"/>
    <col min="14347" max="14584" width="11.42578125" style="366" customWidth="1"/>
    <col min="14585" max="14585" width="18.7109375" style="366" customWidth="1"/>
    <col min="14586" max="14592" width="15.42578125" style="366"/>
    <col min="14593" max="14593" width="24.85546875" style="366" customWidth="1"/>
    <col min="14594" max="14594" width="23" style="366" customWidth="1"/>
    <col min="14595" max="14597" width="9.28515625" style="366" customWidth="1"/>
    <col min="14598" max="14599" width="11.42578125" style="366" customWidth="1"/>
    <col min="14600" max="14600" width="12.42578125" style="366" customWidth="1"/>
    <col min="14601" max="14601" width="14.5703125" style="366" customWidth="1"/>
    <col min="14602" max="14602" width="42.7109375" style="366" customWidth="1"/>
    <col min="14603" max="14840" width="11.42578125" style="366" customWidth="1"/>
    <col min="14841" max="14841" width="18.7109375" style="366" customWidth="1"/>
    <col min="14842" max="14848" width="15.42578125" style="366"/>
    <col min="14849" max="14849" width="24.85546875" style="366" customWidth="1"/>
    <col min="14850" max="14850" width="23" style="366" customWidth="1"/>
    <col min="14851" max="14853" width="9.28515625" style="366" customWidth="1"/>
    <col min="14854" max="14855" width="11.42578125" style="366" customWidth="1"/>
    <col min="14856" max="14856" width="12.42578125" style="366" customWidth="1"/>
    <col min="14857" max="14857" width="14.5703125" style="366" customWidth="1"/>
    <col min="14858" max="14858" width="42.7109375" style="366" customWidth="1"/>
    <col min="14859" max="15096" width="11.42578125" style="366" customWidth="1"/>
    <col min="15097" max="15097" width="18.7109375" style="366" customWidth="1"/>
    <col min="15098" max="15104" width="15.42578125" style="366"/>
    <col min="15105" max="15105" width="24.85546875" style="366" customWidth="1"/>
    <col min="15106" max="15106" width="23" style="366" customWidth="1"/>
    <col min="15107" max="15109" width="9.28515625" style="366" customWidth="1"/>
    <col min="15110" max="15111" width="11.42578125" style="366" customWidth="1"/>
    <col min="15112" max="15112" width="12.42578125" style="366" customWidth="1"/>
    <col min="15113" max="15113" width="14.5703125" style="366" customWidth="1"/>
    <col min="15114" max="15114" width="42.7109375" style="366" customWidth="1"/>
    <col min="15115" max="15352" width="11.42578125" style="366" customWidth="1"/>
    <col min="15353" max="15353" width="18.7109375" style="366" customWidth="1"/>
    <col min="15354" max="15360" width="15.42578125" style="366"/>
    <col min="15361" max="15361" width="24.85546875" style="366" customWidth="1"/>
    <col min="15362" max="15362" width="23" style="366" customWidth="1"/>
    <col min="15363" max="15365" width="9.28515625" style="366" customWidth="1"/>
    <col min="15366" max="15367" width="11.42578125" style="366" customWidth="1"/>
    <col min="15368" max="15368" width="12.42578125" style="366" customWidth="1"/>
    <col min="15369" max="15369" width="14.5703125" style="366" customWidth="1"/>
    <col min="15370" max="15370" width="42.7109375" style="366" customWidth="1"/>
    <col min="15371" max="15608" width="11.42578125" style="366" customWidth="1"/>
    <col min="15609" max="15609" width="18.7109375" style="366" customWidth="1"/>
    <col min="15610" max="15616" width="15.42578125" style="366"/>
    <col min="15617" max="15617" width="24.85546875" style="366" customWidth="1"/>
    <col min="15618" max="15618" width="23" style="366" customWidth="1"/>
    <col min="15619" max="15621" width="9.28515625" style="366" customWidth="1"/>
    <col min="15622" max="15623" width="11.42578125" style="366" customWidth="1"/>
    <col min="15624" max="15624" width="12.42578125" style="366" customWidth="1"/>
    <col min="15625" max="15625" width="14.5703125" style="366" customWidth="1"/>
    <col min="15626" max="15626" width="42.7109375" style="366" customWidth="1"/>
    <col min="15627" max="15864" width="11.42578125" style="366" customWidth="1"/>
    <col min="15865" max="15865" width="18.7109375" style="366" customWidth="1"/>
    <col min="15866" max="15872" width="15.42578125" style="366"/>
    <col min="15873" max="15873" width="24.85546875" style="366" customWidth="1"/>
    <col min="15874" max="15874" width="23" style="366" customWidth="1"/>
    <col min="15875" max="15877" width="9.28515625" style="366" customWidth="1"/>
    <col min="15878" max="15879" width="11.42578125" style="366" customWidth="1"/>
    <col min="15880" max="15880" width="12.42578125" style="366" customWidth="1"/>
    <col min="15881" max="15881" width="14.5703125" style="366" customWidth="1"/>
    <col min="15882" max="15882" width="42.7109375" style="366" customWidth="1"/>
    <col min="15883" max="16120" width="11.42578125" style="366" customWidth="1"/>
    <col min="16121" max="16121" width="18.7109375" style="366" customWidth="1"/>
    <col min="16122" max="16128" width="15.42578125" style="366"/>
    <col min="16129" max="16129" width="24.85546875" style="366" customWidth="1"/>
    <col min="16130" max="16130" width="23" style="366" customWidth="1"/>
    <col min="16131" max="16133" width="9.28515625" style="366" customWidth="1"/>
    <col min="16134" max="16135" width="11.42578125" style="366" customWidth="1"/>
    <col min="16136" max="16136" width="12.42578125" style="366" customWidth="1"/>
    <col min="16137" max="16137" width="14.5703125" style="366" customWidth="1"/>
    <col min="16138" max="16138" width="42.7109375" style="366" customWidth="1"/>
    <col min="16139" max="16376" width="11.42578125" style="366" customWidth="1"/>
    <col min="16377" max="16377" width="18.7109375" style="366" customWidth="1"/>
    <col min="16378" max="16384" width="15.42578125" style="366"/>
  </cols>
  <sheetData>
    <row r="1" spans="1:12" ht="24.95" customHeight="1">
      <c r="C1" s="496"/>
    </row>
    <row r="2" spans="1:12" ht="24.95" customHeight="1">
      <c r="A2" s="648" t="s">
        <v>4</v>
      </c>
      <c r="B2" s="648"/>
      <c r="C2" s="648"/>
      <c r="D2" s="648"/>
      <c r="E2" s="648"/>
      <c r="F2" s="648"/>
      <c r="G2" s="648"/>
      <c r="H2" s="648"/>
      <c r="I2" s="648"/>
      <c r="J2" s="648"/>
    </row>
    <row r="3" spans="1:12" ht="26.25" customHeight="1">
      <c r="A3" s="600" t="s">
        <v>213</v>
      </c>
      <c r="B3" s="601"/>
      <c r="C3" s="601"/>
      <c r="D3" s="601"/>
      <c r="E3" s="601"/>
      <c r="F3" s="601"/>
      <c r="G3" s="601"/>
      <c r="H3" s="601"/>
      <c r="I3" s="601"/>
      <c r="J3" s="601"/>
    </row>
    <row r="4" spans="1:12" ht="15.75" thickBot="1">
      <c r="A4" s="258"/>
      <c r="B4" s="259"/>
      <c r="C4" s="259"/>
      <c r="D4" s="259"/>
      <c r="E4" s="259"/>
      <c r="F4" s="259"/>
      <c r="G4" s="259"/>
      <c r="H4" s="259"/>
      <c r="I4" s="260"/>
      <c r="J4" s="309"/>
    </row>
    <row r="5" spans="1:12">
      <c r="A5" s="602" t="s">
        <v>6</v>
      </c>
      <c r="B5" s="603"/>
      <c r="C5" s="603"/>
      <c r="D5" s="603"/>
      <c r="E5" s="603"/>
      <c r="F5" s="603"/>
      <c r="G5" s="603"/>
      <c r="H5" s="604"/>
      <c r="I5" s="262" t="s">
        <v>7</v>
      </c>
      <c r="J5" s="369"/>
    </row>
    <row r="6" spans="1:12">
      <c r="A6" s="649" t="s">
        <v>8</v>
      </c>
      <c r="B6" s="650"/>
      <c r="C6" s="650"/>
      <c r="D6" s="650"/>
      <c r="E6" s="650"/>
      <c r="F6" s="650"/>
      <c r="G6" s="650"/>
      <c r="H6" s="650"/>
      <c r="I6" s="311" t="s">
        <v>77</v>
      </c>
      <c r="J6" s="472"/>
    </row>
    <row r="7" spans="1:12">
      <c r="A7" s="597" t="s">
        <v>10</v>
      </c>
      <c r="B7" s="598"/>
      <c r="C7" s="598"/>
      <c r="D7" s="598"/>
      <c r="E7" s="598"/>
      <c r="F7" s="598"/>
      <c r="G7" s="598"/>
      <c r="H7" s="598"/>
      <c r="I7" s="265"/>
      <c r="J7" s="313"/>
    </row>
    <row r="8" spans="1:12">
      <c r="A8" s="607" t="s">
        <v>153</v>
      </c>
      <c r="B8" s="608"/>
      <c r="C8" s="608"/>
      <c r="D8" s="608"/>
      <c r="E8" s="608"/>
      <c r="F8" s="608"/>
      <c r="G8" s="608"/>
      <c r="H8" s="608"/>
      <c r="I8" s="265"/>
      <c r="J8" s="313"/>
    </row>
    <row r="9" spans="1:12">
      <c r="A9" s="267" t="s">
        <v>12</v>
      </c>
      <c r="B9" s="473">
        <f>I21</f>
        <v>261302400</v>
      </c>
      <c r="C9" s="268"/>
      <c r="D9" s="269"/>
      <c r="E9" s="269"/>
      <c r="F9" s="269"/>
      <c r="G9" s="269"/>
      <c r="H9" s="270"/>
      <c r="I9" s="271"/>
      <c r="J9" s="314"/>
    </row>
    <row r="10" spans="1:12" ht="22.5" customHeight="1">
      <c r="A10" s="273" t="s">
        <v>13</v>
      </c>
      <c r="B10" s="274"/>
      <c r="C10" s="275"/>
      <c r="D10" s="269"/>
      <c r="E10" s="269"/>
      <c r="F10" s="268"/>
      <c r="G10" s="276"/>
      <c r="H10" s="609" t="s">
        <v>14</v>
      </c>
      <c r="I10" s="610"/>
      <c r="J10" s="611"/>
    </row>
    <row r="11" spans="1:12" ht="22.5" customHeight="1">
      <c r="A11" s="273" t="s">
        <v>15</v>
      </c>
      <c r="B11" s="274"/>
      <c r="C11" s="275"/>
      <c r="D11" s="269"/>
      <c r="E11" s="269"/>
      <c r="F11" s="269"/>
      <c r="G11" s="276"/>
      <c r="H11" s="277" t="s">
        <v>16</v>
      </c>
      <c r="I11" s="612" t="s">
        <v>17</v>
      </c>
      <c r="J11" s="613"/>
    </row>
    <row r="12" spans="1:12" ht="22.5" customHeight="1" thickBot="1">
      <c r="A12" s="343" t="s">
        <v>18</v>
      </c>
      <c r="B12" s="344"/>
      <c r="C12" s="345"/>
      <c r="D12" s="346"/>
      <c r="E12" s="346"/>
      <c r="F12" s="346"/>
      <c r="G12" s="347"/>
      <c r="H12" s="347" t="s">
        <v>19</v>
      </c>
      <c r="I12" s="644" t="s">
        <v>20</v>
      </c>
      <c r="J12" s="645"/>
    </row>
    <row r="13" spans="1:12" s="370" customFormat="1" ht="33" customHeight="1">
      <c r="A13" s="616" t="s">
        <v>21</v>
      </c>
      <c r="B13" s="618" t="s">
        <v>22</v>
      </c>
      <c r="C13" s="618" t="s">
        <v>23</v>
      </c>
      <c r="D13" s="618" t="s">
        <v>24</v>
      </c>
      <c r="E13" s="618" t="s">
        <v>25</v>
      </c>
      <c r="F13" s="620" t="s">
        <v>26</v>
      </c>
      <c r="G13" s="620"/>
      <c r="H13" s="621" t="s">
        <v>27</v>
      </c>
      <c r="I13" s="623" t="s">
        <v>28</v>
      </c>
      <c r="J13" s="637" t="s">
        <v>137</v>
      </c>
      <c r="K13" s="436" t="s">
        <v>78</v>
      </c>
      <c r="L13" s="437" t="s">
        <v>79</v>
      </c>
    </row>
    <row r="14" spans="1:12" s="370" customFormat="1" ht="41.45" customHeight="1" thickBot="1">
      <c r="A14" s="654"/>
      <c r="B14" s="655"/>
      <c r="C14" s="655"/>
      <c r="D14" s="655"/>
      <c r="E14" s="655"/>
      <c r="F14" s="498" t="s">
        <v>30</v>
      </c>
      <c r="G14" s="498" t="s">
        <v>92</v>
      </c>
      <c r="H14" s="656"/>
      <c r="I14" s="657"/>
      <c r="J14" s="658"/>
      <c r="K14" s="436" t="s">
        <v>80</v>
      </c>
      <c r="L14" s="437" t="s">
        <v>80</v>
      </c>
    </row>
    <row r="15" spans="1:12">
      <c r="A15" s="371">
        <v>1</v>
      </c>
      <c r="B15" s="372">
        <v>2</v>
      </c>
      <c r="C15" s="372">
        <v>3</v>
      </c>
      <c r="D15" s="373">
        <v>4</v>
      </c>
      <c r="E15" s="373">
        <v>5</v>
      </c>
      <c r="F15" s="661">
        <v>6</v>
      </c>
      <c r="G15" s="661"/>
      <c r="H15" s="374">
        <v>7</v>
      </c>
      <c r="I15" s="375">
        <v>8</v>
      </c>
      <c r="J15" s="376">
        <v>9</v>
      </c>
      <c r="K15" s="490">
        <v>5</v>
      </c>
      <c r="L15" s="490">
        <v>15</v>
      </c>
    </row>
    <row r="16" spans="1:12" ht="100.5" customHeight="1">
      <c r="A16" s="377" t="s">
        <v>214</v>
      </c>
      <c r="B16" s="378" t="s">
        <v>156</v>
      </c>
      <c r="C16" s="379">
        <v>3</v>
      </c>
      <c r="D16" s="380">
        <v>6</v>
      </c>
      <c r="E16" s="321">
        <v>0</v>
      </c>
      <c r="F16" s="39">
        <v>44291</v>
      </c>
      <c r="G16" s="322">
        <v>44296</v>
      </c>
      <c r="H16" s="504">
        <v>3038400</v>
      </c>
      <c r="I16" s="323">
        <f>(C16*D16*H16)+(H16/30*E16*C16)</f>
        <v>54691200</v>
      </c>
      <c r="J16" s="381" t="s">
        <v>215</v>
      </c>
      <c r="K16" s="443">
        <f>H16/30*K15</f>
        <v>506400</v>
      </c>
      <c r="L16" s="443">
        <f>I16/30*L15</f>
        <v>27345600</v>
      </c>
    </row>
    <row r="17" spans="1:12" ht="99.75" customHeight="1">
      <c r="A17" s="377" t="s">
        <v>216</v>
      </c>
      <c r="B17" s="378" t="s">
        <v>156</v>
      </c>
      <c r="C17" s="379">
        <v>3</v>
      </c>
      <c r="D17" s="380">
        <v>6</v>
      </c>
      <c r="E17" s="321">
        <v>0</v>
      </c>
      <c r="F17" s="39">
        <v>44291</v>
      </c>
      <c r="G17" s="322">
        <v>44296</v>
      </c>
      <c r="H17" s="504">
        <v>3038400</v>
      </c>
      <c r="I17" s="323">
        <f>(C17*D17*H17)+(H17/30*E17*C17)</f>
        <v>54691200</v>
      </c>
      <c r="J17" s="381" t="s">
        <v>217</v>
      </c>
    </row>
    <row r="18" spans="1:12" ht="113.25" customHeight="1">
      <c r="A18" s="377" t="s">
        <v>218</v>
      </c>
      <c r="B18" s="378" t="s">
        <v>156</v>
      </c>
      <c r="C18" s="379">
        <v>2</v>
      </c>
      <c r="D18" s="380">
        <v>10</v>
      </c>
      <c r="E18" s="321">
        <v>0</v>
      </c>
      <c r="F18" s="292" t="s">
        <v>219</v>
      </c>
      <c r="G18" s="322" t="s">
        <v>220</v>
      </c>
      <c r="H18" s="504">
        <v>3038400</v>
      </c>
      <c r="I18" s="323">
        <f>(C18*D18*H18)+(H18/30*E18*C18)</f>
        <v>60768000</v>
      </c>
      <c r="J18" s="382" t="s">
        <v>221</v>
      </c>
    </row>
    <row r="19" spans="1:12" ht="96">
      <c r="A19" s="377" t="s">
        <v>222</v>
      </c>
      <c r="B19" s="378" t="s">
        <v>156</v>
      </c>
      <c r="C19" s="379">
        <v>2</v>
      </c>
      <c r="D19" s="380">
        <v>10</v>
      </c>
      <c r="E19" s="321">
        <v>0</v>
      </c>
      <c r="F19" s="292" t="s">
        <v>219</v>
      </c>
      <c r="G19" s="322" t="s">
        <v>220</v>
      </c>
      <c r="H19" s="504">
        <v>3038400</v>
      </c>
      <c r="I19" s="323">
        <f>(C19*D19*H19)+(H19/30*E19*C19)</f>
        <v>60768000</v>
      </c>
      <c r="J19" s="381" t="s">
        <v>223</v>
      </c>
      <c r="L19" s="383"/>
    </row>
    <row r="20" spans="1:12" ht="84">
      <c r="A20" s="377" t="s">
        <v>224</v>
      </c>
      <c r="B20" s="378" t="s">
        <v>156</v>
      </c>
      <c r="C20" s="379">
        <v>1</v>
      </c>
      <c r="D20" s="380">
        <v>10</v>
      </c>
      <c r="E20" s="321">
        <v>0</v>
      </c>
      <c r="F20" s="292" t="s">
        <v>219</v>
      </c>
      <c r="G20" s="322" t="s">
        <v>220</v>
      </c>
      <c r="H20" s="504">
        <v>3038400</v>
      </c>
      <c r="I20" s="323">
        <f>(C20*D20*H20)+(H20/30*E20*C20)</f>
        <v>30384000</v>
      </c>
      <c r="J20" s="382" t="s">
        <v>225</v>
      </c>
    </row>
    <row r="21" spans="1:12" ht="15.75" thickBot="1">
      <c r="A21" s="384"/>
      <c r="B21" s="385" t="s">
        <v>3</v>
      </c>
      <c r="C21" s="328">
        <f>SUM(C16:C20)</f>
        <v>11</v>
      </c>
      <c r="D21" s="386"/>
      <c r="E21" s="387"/>
      <c r="F21" s="386"/>
      <c r="G21" s="386"/>
      <c r="H21" s="386"/>
      <c r="I21" s="331">
        <f>SUM(I16:I20)</f>
        <v>261302400</v>
      </c>
      <c r="J21" s="388"/>
    </row>
    <row r="22" spans="1:12">
      <c r="C22" s="496"/>
      <c r="I22" s="389"/>
    </row>
    <row r="23" spans="1:12">
      <c r="C23" s="496"/>
      <c r="I23" s="389"/>
    </row>
    <row r="26" spans="1:12">
      <c r="C26" s="496"/>
      <c r="E26" s="652"/>
      <c r="F26" s="652"/>
      <c r="G26" s="652"/>
      <c r="I26" s="651"/>
      <c r="J26" s="652"/>
    </row>
    <row r="27" spans="1:12">
      <c r="A27" s="653" t="s">
        <v>172</v>
      </c>
      <c r="B27" s="653"/>
      <c r="C27" s="366"/>
      <c r="E27" s="653" t="s">
        <v>173</v>
      </c>
      <c r="F27" s="653"/>
      <c r="G27" s="653"/>
      <c r="J27" s="496" t="s">
        <v>70</v>
      </c>
    </row>
    <row r="28" spans="1:12">
      <c r="A28" s="651" t="s">
        <v>97</v>
      </c>
      <c r="B28" s="651"/>
      <c r="C28" s="366"/>
      <c r="E28" s="651" t="s">
        <v>226</v>
      </c>
      <c r="F28" s="651"/>
      <c r="G28" s="651"/>
      <c r="J28" s="496" t="s">
        <v>73</v>
      </c>
    </row>
    <row r="29" spans="1:12" ht="26.25" customHeight="1">
      <c r="A29" s="659" t="s">
        <v>175</v>
      </c>
      <c r="B29" s="659"/>
      <c r="C29" s="390"/>
      <c r="D29" s="390"/>
      <c r="E29" s="660" t="s">
        <v>176</v>
      </c>
      <c r="F29" s="660"/>
      <c r="G29" s="660"/>
      <c r="H29" s="391"/>
      <c r="I29" s="390"/>
      <c r="J29" s="497" t="s">
        <v>76</v>
      </c>
    </row>
  </sheetData>
  <mergeCells count="27">
    <mergeCell ref="A28:B28"/>
    <mergeCell ref="E28:G28"/>
    <mergeCell ref="A29:B29"/>
    <mergeCell ref="E29:G29"/>
    <mergeCell ref="F15:G15"/>
    <mergeCell ref="E26:G26"/>
    <mergeCell ref="I26:J26"/>
    <mergeCell ref="A27:B27"/>
    <mergeCell ref="E27:G27"/>
    <mergeCell ref="A8:H8"/>
    <mergeCell ref="H10:J10"/>
    <mergeCell ref="I11:J11"/>
    <mergeCell ref="I12:J12"/>
    <mergeCell ref="A13:A14"/>
    <mergeCell ref="B13:B14"/>
    <mergeCell ref="C13:C14"/>
    <mergeCell ref="D13:D14"/>
    <mergeCell ref="E13:E14"/>
    <mergeCell ref="F13:G13"/>
    <mergeCell ref="H13:H14"/>
    <mergeCell ref="I13:I14"/>
    <mergeCell ref="J13:J14"/>
    <mergeCell ref="A7:H7"/>
    <mergeCell ref="A2:J2"/>
    <mergeCell ref="A3:J3"/>
    <mergeCell ref="A5:H5"/>
    <mergeCell ref="A6:H6"/>
  </mergeCells>
  <pageMargins left="0.31496062992125984" right="0.31496062992125984" top="0.35433070866141736" bottom="0.35433070866141736" header="0.31496062992125984" footer="0.31496062992125984"/>
  <pageSetup scale="54" orientation="landscape" r:id="rId1"/>
  <colBreaks count="1" manualBreakCount="1">
    <brk id="10" max="1048575" man="1"/>
  </colBreaks>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505F9C-964E-466E-94AF-9CDC04C04D3E}">
  <sheetPr>
    <tabColor rgb="FF00B0F0"/>
  </sheetPr>
  <dimension ref="A1:O41"/>
  <sheetViews>
    <sheetView zoomScale="90" zoomScaleNormal="90" zoomScaleSheetLayoutView="80" workbookViewId="0"/>
  </sheetViews>
  <sheetFormatPr baseColWidth="10" defaultColWidth="15.42578125" defaultRowHeight="15"/>
  <cols>
    <col min="1" max="1" width="29.7109375" style="336" customWidth="1"/>
    <col min="2" max="2" width="22.7109375" style="336" customWidth="1"/>
    <col min="3" max="3" width="9.28515625" style="337" customWidth="1"/>
    <col min="4" max="5" width="9.28515625" style="336" customWidth="1"/>
    <col min="6" max="7" width="10.7109375" style="336" customWidth="1"/>
    <col min="8" max="8" width="11.7109375" style="336" customWidth="1"/>
    <col min="9" max="9" width="14.85546875" style="336" bestFit="1" customWidth="1"/>
    <col min="10" max="10" width="120.7109375" style="342" customWidth="1"/>
    <col min="11" max="11" width="15.28515625" style="336" customWidth="1"/>
    <col min="12" max="12" width="16.7109375" style="336" customWidth="1"/>
    <col min="13" max="13" width="28.140625" style="336" hidden="1" customWidth="1"/>
    <col min="14" max="14" width="14.42578125" style="336" hidden="1" customWidth="1"/>
    <col min="15" max="15" width="15.140625" style="336" customWidth="1"/>
    <col min="16" max="243" width="11.42578125" style="336" customWidth="1"/>
    <col min="244" max="244" width="18.7109375" style="336" customWidth="1"/>
    <col min="245" max="256" width="15.42578125" style="336"/>
    <col min="257" max="257" width="19.85546875" style="336" customWidth="1"/>
    <col min="258" max="258" width="13.85546875" style="336" customWidth="1"/>
    <col min="259" max="259" width="8.5703125" style="336" customWidth="1"/>
    <col min="260" max="261" width="8.42578125" style="336" customWidth="1"/>
    <col min="262" max="262" width="8.7109375" style="336" bestFit="1" customWidth="1"/>
    <col min="263" max="263" width="12" style="336" customWidth="1"/>
    <col min="264" max="264" width="10.7109375" style="336" customWidth="1"/>
    <col min="265" max="265" width="16.42578125" style="336" customWidth="1"/>
    <col min="266" max="266" width="64.28515625" style="336" customWidth="1"/>
    <col min="267" max="499" width="11.42578125" style="336" customWidth="1"/>
    <col min="500" max="500" width="18.7109375" style="336" customWidth="1"/>
    <col min="501" max="512" width="15.42578125" style="336"/>
    <col min="513" max="513" width="19.85546875" style="336" customWidth="1"/>
    <col min="514" max="514" width="13.85546875" style="336" customWidth="1"/>
    <col min="515" max="515" width="8.5703125" style="336" customWidth="1"/>
    <col min="516" max="517" width="8.42578125" style="336" customWidth="1"/>
    <col min="518" max="518" width="8.7109375" style="336" bestFit="1" customWidth="1"/>
    <col min="519" max="519" width="12" style="336" customWidth="1"/>
    <col min="520" max="520" width="10.7109375" style="336" customWidth="1"/>
    <col min="521" max="521" width="16.42578125" style="336" customWidth="1"/>
    <col min="522" max="522" width="64.28515625" style="336" customWidth="1"/>
    <col min="523" max="755" width="11.42578125" style="336" customWidth="1"/>
    <col min="756" max="756" width="18.7109375" style="336" customWidth="1"/>
    <col min="757" max="768" width="15.42578125" style="336"/>
    <col min="769" max="769" width="19.85546875" style="336" customWidth="1"/>
    <col min="770" max="770" width="13.85546875" style="336" customWidth="1"/>
    <col min="771" max="771" width="8.5703125" style="336" customWidth="1"/>
    <col min="772" max="773" width="8.42578125" style="336" customWidth="1"/>
    <col min="774" max="774" width="8.7109375" style="336" bestFit="1" customWidth="1"/>
    <col min="775" max="775" width="12" style="336" customWidth="1"/>
    <col min="776" max="776" width="10.7109375" style="336" customWidth="1"/>
    <col min="777" max="777" width="16.42578125" style="336" customWidth="1"/>
    <col min="778" max="778" width="64.28515625" style="336" customWidth="1"/>
    <col min="779" max="1011" width="11.42578125" style="336" customWidth="1"/>
    <col min="1012" max="1012" width="18.7109375" style="336" customWidth="1"/>
    <col min="1013" max="1024" width="15.42578125" style="336"/>
    <col min="1025" max="1025" width="19.85546875" style="336" customWidth="1"/>
    <col min="1026" max="1026" width="13.85546875" style="336" customWidth="1"/>
    <col min="1027" max="1027" width="8.5703125" style="336" customWidth="1"/>
    <col min="1028" max="1029" width="8.42578125" style="336" customWidth="1"/>
    <col min="1030" max="1030" width="8.7109375" style="336" bestFit="1" customWidth="1"/>
    <col min="1031" max="1031" width="12" style="336" customWidth="1"/>
    <col min="1032" max="1032" width="10.7109375" style="336" customWidth="1"/>
    <col min="1033" max="1033" width="16.42578125" style="336" customWidth="1"/>
    <col min="1034" max="1034" width="64.28515625" style="336" customWidth="1"/>
    <col min="1035" max="1267" width="11.42578125" style="336" customWidth="1"/>
    <col min="1268" max="1268" width="18.7109375" style="336" customWidth="1"/>
    <col min="1269" max="1280" width="15.42578125" style="336"/>
    <col min="1281" max="1281" width="19.85546875" style="336" customWidth="1"/>
    <col min="1282" max="1282" width="13.85546875" style="336" customWidth="1"/>
    <col min="1283" max="1283" width="8.5703125" style="336" customWidth="1"/>
    <col min="1284" max="1285" width="8.42578125" style="336" customWidth="1"/>
    <col min="1286" max="1286" width="8.7109375" style="336" bestFit="1" customWidth="1"/>
    <col min="1287" max="1287" width="12" style="336" customWidth="1"/>
    <col min="1288" max="1288" width="10.7109375" style="336" customWidth="1"/>
    <col min="1289" max="1289" width="16.42578125" style="336" customWidth="1"/>
    <col min="1290" max="1290" width="64.28515625" style="336" customWidth="1"/>
    <col min="1291" max="1523" width="11.42578125" style="336" customWidth="1"/>
    <col min="1524" max="1524" width="18.7109375" style="336" customWidth="1"/>
    <col min="1525" max="1536" width="15.42578125" style="336"/>
    <col min="1537" max="1537" width="19.85546875" style="336" customWidth="1"/>
    <col min="1538" max="1538" width="13.85546875" style="336" customWidth="1"/>
    <col min="1539" max="1539" width="8.5703125" style="336" customWidth="1"/>
    <col min="1540" max="1541" width="8.42578125" style="336" customWidth="1"/>
    <col min="1542" max="1542" width="8.7109375" style="336" bestFit="1" customWidth="1"/>
    <col min="1543" max="1543" width="12" style="336" customWidth="1"/>
    <col min="1544" max="1544" width="10.7109375" style="336" customWidth="1"/>
    <col min="1545" max="1545" width="16.42578125" style="336" customWidth="1"/>
    <col min="1546" max="1546" width="64.28515625" style="336" customWidth="1"/>
    <col min="1547" max="1779" width="11.42578125" style="336" customWidth="1"/>
    <col min="1780" max="1780" width="18.7109375" style="336" customWidth="1"/>
    <col min="1781" max="1792" width="15.42578125" style="336"/>
    <col min="1793" max="1793" width="19.85546875" style="336" customWidth="1"/>
    <col min="1794" max="1794" width="13.85546875" style="336" customWidth="1"/>
    <col min="1795" max="1795" width="8.5703125" style="336" customWidth="1"/>
    <col min="1796" max="1797" width="8.42578125" style="336" customWidth="1"/>
    <col min="1798" max="1798" width="8.7109375" style="336" bestFit="1" customWidth="1"/>
    <col min="1799" max="1799" width="12" style="336" customWidth="1"/>
    <col min="1800" max="1800" width="10.7109375" style="336" customWidth="1"/>
    <col min="1801" max="1801" width="16.42578125" style="336" customWidth="1"/>
    <col min="1802" max="1802" width="64.28515625" style="336" customWidth="1"/>
    <col min="1803" max="2035" width="11.42578125" style="336" customWidth="1"/>
    <col min="2036" max="2036" width="18.7109375" style="336" customWidth="1"/>
    <col min="2037" max="2048" width="15.42578125" style="336"/>
    <col min="2049" max="2049" width="19.85546875" style="336" customWidth="1"/>
    <col min="2050" max="2050" width="13.85546875" style="336" customWidth="1"/>
    <col min="2051" max="2051" width="8.5703125" style="336" customWidth="1"/>
    <col min="2052" max="2053" width="8.42578125" style="336" customWidth="1"/>
    <col min="2054" max="2054" width="8.7109375" style="336" bestFit="1" customWidth="1"/>
    <col min="2055" max="2055" width="12" style="336" customWidth="1"/>
    <col min="2056" max="2056" width="10.7109375" style="336" customWidth="1"/>
    <col min="2057" max="2057" width="16.42578125" style="336" customWidth="1"/>
    <col min="2058" max="2058" width="64.28515625" style="336" customWidth="1"/>
    <col min="2059" max="2291" width="11.42578125" style="336" customWidth="1"/>
    <col min="2292" max="2292" width="18.7109375" style="336" customWidth="1"/>
    <col min="2293" max="2304" width="15.42578125" style="336"/>
    <col min="2305" max="2305" width="19.85546875" style="336" customWidth="1"/>
    <col min="2306" max="2306" width="13.85546875" style="336" customWidth="1"/>
    <col min="2307" max="2307" width="8.5703125" style="336" customWidth="1"/>
    <col min="2308" max="2309" width="8.42578125" style="336" customWidth="1"/>
    <col min="2310" max="2310" width="8.7109375" style="336" bestFit="1" customWidth="1"/>
    <col min="2311" max="2311" width="12" style="336" customWidth="1"/>
    <col min="2312" max="2312" width="10.7109375" style="336" customWidth="1"/>
    <col min="2313" max="2313" width="16.42578125" style="336" customWidth="1"/>
    <col min="2314" max="2314" width="64.28515625" style="336" customWidth="1"/>
    <col min="2315" max="2547" width="11.42578125" style="336" customWidth="1"/>
    <col min="2548" max="2548" width="18.7109375" style="336" customWidth="1"/>
    <col min="2549" max="2560" width="15.42578125" style="336"/>
    <col min="2561" max="2561" width="19.85546875" style="336" customWidth="1"/>
    <col min="2562" max="2562" width="13.85546875" style="336" customWidth="1"/>
    <col min="2563" max="2563" width="8.5703125" style="336" customWidth="1"/>
    <col min="2564" max="2565" width="8.42578125" style="336" customWidth="1"/>
    <col min="2566" max="2566" width="8.7109375" style="336" bestFit="1" customWidth="1"/>
    <col min="2567" max="2567" width="12" style="336" customWidth="1"/>
    <col min="2568" max="2568" width="10.7109375" style="336" customWidth="1"/>
    <col min="2569" max="2569" width="16.42578125" style="336" customWidth="1"/>
    <col min="2570" max="2570" width="64.28515625" style="336" customWidth="1"/>
    <col min="2571" max="2803" width="11.42578125" style="336" customWidth="1"/>
    <col min="2804" max="2804" width="18.7109375" style="336" customWidth="1"/>
    <col min="2805" max="2816" width="15.42578125" style="336"/>
    <col min="2817" max="2817" width="19.85546875" style="336" customWidth="1"/>
    <col min="2818" max="2818" width="13.85546875" style="336" customWidth="1"/>
    <col min="2819" max="2819" width="8.5703125" style="336" customWidth="1"/>
    <col min="2820" max="2821" width="8.42578125" style="336" customWidth="1"/>
    <col min="2822" max="2822" width="8.7109375" style="336" bestFit="1" customWidth="1"/>
    <col min="2823" max="2823" width="12" style="336" customWidth="1"/>
    <col min="2824" max="2824" width="10.7109375" style="336" customWidth="1"/>
    <col min="2825" max="2825" width="16.42578125" style="336" customWidth="1"/>
    <col min="2826" max="2826" width="64.28515625" style="336" customWidth="1"/>
    <col min="2827" max="3059" width="11.42578125" style="336" customWidth="1"/>
    <col min="3060" max="3060" width="18.7109375" style="336" customWidth="1"/>
    <col min="3061" max="3072" width="15.42578125" style="336"/>
    <col min="3073" max="3073" width="19.85546875" style="336" customWidth="1"/>
    <col min="3074" max="3074" width="13.85546875" style="336" customWidth="1"/>
    <col min="3075" max="3075" width="8.5703125" style="336" customWidth="1"/>
    <col min="3076" max="3077" width="8.42578125" style="336" customWidth="1"/>
    <col min="3078" max="3078" width="8.7109375" style="336" bestFit="1" customWidth="1"/>
    <col min="3079" max="3079" width="12" style="336" customWidth="1"/>
    <col min="3080" max="3080" width="10.7109375" style="336" customWidth="1"/>
    <col min="3081" max="3081" width="16.42578125" style="336" customWidth="1"/>
    <col min="3082" max="3082" width="64.28515625" style="336" customWidth="1"/>
    <col min="3083" max="3315" width="11.42578125" style="336" customWidth="1"/>
    <col min="3316" max="3316" width="18.7109375" style="336" customWidth="1"/>
    <col min="3317" max="3328" width="15.42578125" style="336"/>
    <col min="3329" max="3329" width="19.85546875" style="336" customWidth="1"/>
    <col min="3330" max="3330" width="13.85546875" style="336" customWidth="1"/>
    <col min="3331" max="3331" width="8.5703125" style="336" customWidth="1"/>
    <col min="3332" max="3333" width="8.42578125" style="336" customWidth="1"/>
    <col min="3334" max="3334" width="8.7109375" style="336" bestFit="1" customWidth="1"/>
    <col min="3335" max="3335" width="12" style="336" customWidth="1"/>
    <col min="3336" max="3336" width="10.7109375" style="336" customWidth="1"/>
    <col min="3337" max="3337" width="16.42578125" style="336" customWidth="1"/>
    <col min="3338" max="3338" width="64.28515625" style="336" customWidth="1"/>
    <col min="3339" max="3571" width="11.42578125" style="336" customWidth="1"/>
    <col min="3572" max="3572" width="18.7109375" style="336" customWidth="1"/>
    <col min="3573" max="3584" width="15.42578125" style="336"/>
    <col min="3585" max="3585" width="19.85546875" style="336" customWidth="1"/>
    <col min="3586" max="3586" width="13.85546875" style="336" customWidth="1"/>
    <col min="3587" max="3587" width="8.5703125" style="336" customWidth="1"/>
    <col min="3588" max="3589" width="8.42578125" style="336" customWidth="1"/>
    <col min="3590" max="3590" width="8.7109375" style="336" bestFit="1" customWidth="1"/>
    <col min="3591" max="3591" width="12" style="336" customWidth="1"/>
    <col min="3592" max="3592" width="10.7109375" style="336" customWidth="1"/>
    <col min="3593" max="3593" width="16.42578125" style="336" customWidth="1"/>
    <col min="3594" max="3594" width="64.28515625" style="336" customWidth="1"/>
    <col min="3595" max="3827" width="11.42578125" style="336" customWidth="1"/>
    <col min="3828" max="3828" width="18.7109375" style="336" customWidth="1"/>
    <col min="3829" max="3840" width="15.42578125" style="336"/>
    <col min="3841" max="3841" width="19.85546875" style="336" customWidth="1"/>
    <col min="3842" max="3842" width="13.85546875" style="336" customWidth="1"/>
    <col min="3843" max="3843" width="8.5703125" style="336" customWidth="1"/>
    <col min="3844" max="3845" width="8.42578125" style="336" customWidth="1"/>
    <col min="3846" max="3846" width="8.7109375" style="336" bestFit="1" customWidth="1"/>
    <col min="3847" max="3847" width="12" style="336" customWidth="1"/>
    <col min="3848" max="3848" width="10.7109375" style="336" customWidth="1"/>
    <col min="3849" max="3849" width="16.42578125" style="336" customWidth="1"/>
    <col min="3850" max="3850" width="64.28515625" style="336" customWidth="1"/>
    <col min="3851" max="4083" width="11.42578125" style="336" customWidth="1"/>
    <col min="4084" max="4084" width="18.7109375" style="336" customWidth="1"/>
    <col min="4085" max="4096" width="15.42578125" style="336"/>
    <col min="4097" max="4097" width="19.85546875" style="336" customWidth="1"/>
    <col min="4098" max="4098" width="13.85546875" style="336" customWidth="1"/>
    <col min="4099" max="4099" width="8.5703125" style="336" customWidth="1"/>
    <col min="4100" max="4101" width="8.42578125" style="336" customWidth="1"/>
    <col min="4102" max="4102" width="8.7109375" style="336" bestFit="1" customWidth="1"/>
    <col min="4103" max="4103" width="12" style="336" customWidth="1"/>
    <col min="4104" max="4104" width="10.7109375" style="336" customWidth="1"/>
    <col min="4105" max="4105" width="16.42578125" style="336" customWidth="1"/>
    <col min="4106" max="4106" width="64.28515625" style="336" customWidth="1"/>
    <col min="4107" max="4339" width="11.42578125" style="336" customWidth="1"/>
    <col min="4340" max="4340" width="18.7109375" style="336" customWidth="1"/>
    <col min="4341" max="4352" width="15.42578125" style="336"/>
    <col min="4353" max="4353" width="19.85546875" style="336" customWidth="1"/>
    <col min="4354" max="4354" width="13.85546875" style="336" customWidth="1"/>
    <col min="4355" max="4355" width="8.5703125" style="336" customWidth="1"/>
    <col min="4356" max="4357" width="8.42578125" style="336" customWidth="1"/>
    <col min="4358" max="4358" width="8.7109375" style="336" bestFit="1" customWidth="1"/>
    <col min="4359" max="4359" width="12" style="336" customWidth="1"/>
    <col min="4360" max="4360" width="10.7109375" style="336" customWidth="1"/>
    <col min="4361" max="4361" width="16.42578125" style="336" customWidth="1"/>
    <col min="4362" max="4362" width="64.28515625" style="336" customWidth="1"/>
    <col min="4363" max="4595" width="11.42578125" style="336" customWidth="1"/>
    <col min="4596" max="4596" width="18.7109375" style="336" customWidth="1"/>
    <col min="4597" max="4608" width="15.42578125" style="336"/>
    <col min="4609" max="4609" width="19.85546875" style="336" customWidth="1"/>
    <col min="4610" max="4610" width="13.85546875" style="336" customWidth="1"/>
    <col min="4611" max="4611" width="8.5703125" style="336" customWidth="1"/>
    <col min="4612" max="4613" width="8.42578125" style="336" customWidth="1"/>
    <col min="4614" max="4614" width="8.7109375" style="336" bestFit="1" customWidth="1"/>
    <col min="4615" max="4615" width="12" style="336" customWidth="1"/>
    <col min="4616" max="4616" width="10.7109375" style="336" customWidth="1"/>
    <col min="4617" max="4617" width="16.42578125" style="336" customWidth="1"/>
    <col min="4618" max="4618" width="64.28515625" style="336" customWidth="1"/>
    <col min="4619" max="4851" width="11.42578125" style="336" customWidth="1"/>
    <col min="4852" max="4852" width="18.7109375" style="336" customWidth="1"/>
    <col min="4853" max="4864" width="15.42578125" style="336"/>
    <col min="4865" max="4865" width="19.85546875" style="336" customWidth="1"/>
    <col min="4866" max="4866" width="13.85546875" style="336" customWidth="1"/>
    <col min="4867" max="4867" width="8.5703125" style="336" customWidth="1"/>
    <col min="4868" max="4869" width="8.42578125" style="336" customWidth="1"/>
    <col min="4870" max="4870" width="8.7109375" style="336" bestFit="1" customWidth="1"/>
    <col min="4871" max="4871" width="12" style="336" customWidth="1"/>
    <col min="4872" max="4872" width="10.7109375" style="336" customWidth="1"/>
    <col min="4873" max="4873" width="16.42578125" style="336" customWidth="1"/>
    <col min="4874" max="4874" width="64.28515625" style="336" customWidth="1"/>
    <col min="4875" max="5107" width="11.42578125" style="336" customWidth="1"/>
    <col min="5108" max="5108" width="18.7109375" style="336" customWidth="1"/>
    <col min="5109" max="5120" width="15.42578125" style="336"/>
    <col min="5121" max="5121" width="19.85546875" style="336" customWidth="1"/>
    <col min="5122" max="5122" width="13.85546875" style="336" customWidth="1"/>
    <col min="5123" max="5123" width="8.5703125" style="336" customWidth="1"/>
    <col min="5124" max="5125" width="8.42578125" style="336" customWidth="1"/>
    <col min="5126" max="5126" width="8.7109375" style="336" bestFit="1" customWidth="1"/>
    <col min="5127" max="5127" width="12" style="336" customWidth="1"/>
    <col min="5128" max="5128" width="10.7109375" style="336" customWidth="1"/>
    <col min="5129" max="5129" width="16.42578125" style="336" customWidth="1"/>
    <col min="5130" max="5130" width="64.28515625" style="336" customWidth="1"/>
    <col min="5131" max="5363" width="11.42578125" style="336" customWidth="1"/>
    <col min="5364" max="5364" width="18.7109375" style="336" customWidth="1"/>
    <col min="5365" max="5376" width="15.42578125" style="336"/>
    <col min="5377" max="5377" width="19.85546875" style="336" customWidth="1"/>
    <col min="5378" max="5378" width="13.85546875" style="336" customWidth="1"/>
    <col min="5379" max="5379" width="8.5703125" style="336" customWidth="1"/>
    <col min="5380" max="5381" width="8.42578125" style="336" customWidth="1"/>
    <col min="5382" max="5382" width="8.7109375" style="336" bestFit="1" customWidth="1"/>
    <col min="5383" max="5383" width="12" style="336" customWidth="1"/>
    <col min="5384" max="5384" width="10.7109375" style="336" customWidth="1"/>
    <col min="5385" max="5385" width="16.42578125" style="336" customWidth="1"/>
    <col min="5386" max="5386" width="64.28515625" style="336" customWidth="1"/>
    <col min="5387" max="5619" width="11.42578125" style="336" customWidth="1"/>
    <col min="5620" max="5620" width="18.7109375" style="336" customWidth="1"/>
    <col min="5621" max="5632" width="15.42578125" style="336"/>
    <col min="5633" max="5633" width="19.85546875" style="336" customWidth="1"/>
    <col min="5634" max="5634" width="13.85546875" style="336" customWidth="1"/>
    <col min="5635" max="5635" width="8.5703125" style="336" customWidth="1"/>
    <col min="5636" max="5637" width="8.42578125" style="336" customWidth="1"/>
    <col min="5638" max="5638" width="8.7109375" style="336" bestFit="1" customWidth="1"/>
    <col min="5639" max="5639" width="12" style="336" customWidth="1"/>
    <col min="5640" max="5640" width="10.7109375" style="336" customWidth="1"/>
    <col min="5641" max="5641" width="16.42578125" style="336" customWidth="1"/>
    <col min="5642" max="5642" width="64.28515625" style="336" customWidth="1"/>
    <col min="5643" max="5875" width="11.42578125" style="336" customWidth="1"/>
    <col min="5876" max="5876" width="18.7109375" style="336" customWidth="1"/>
    <col min="5877" max="5888" width="15.42578125" style="336"/>
    <col min="5889" max="5889" width="19.85546875" style="336" customWidth="1"/>
    <col min="5890" max="5890" width="13.85546875" style="336" customWidth="1"/>
    <col min="5891" max="5891" width="8.5703125" style="336" customWidth="1"/>
    <col min="5892" max="5893" width="8.42578125" style="336" customWidth="1"/>
    <col min="5894" max="5894" width="8.7109375" style="336" bestFit="1" customWidth="1"/>
    <col min="5895" max="5895" width="12" style="336" customWidth="1"/>
    <col min="5896" max="5896" width="10.7109375" style="336" customWidth="1"/>
    <col min="5897" max="5897" width="16.42578125" style="336" customWidth="1"/>
    <col min="5898" max="5898" width="64.28515625" style="336" customWidth="1"/>
    <col min="5899" max="6131" width="11.42578125" style="336" customWidth="1"/>
    <col min="6132" max="6132" width="18.7109375" style="336" customWidth="1"/>
    <col min="6133" max="6144" width="15.42578125" style="336"/>
    <col min="6145" max="6145" width="19.85546875" style="336" customWidth="1"/>
    <col min="6146" max="6146" width="13.85546875" style="336" customWidth="1"/>
    <col min="6147" max="6147" width="8.5703125" style="336" customWidth="1"/>
    <col min="6148" max="6149" width="8.42578125" style="336" customWidth="1"/>
    <col min="6150" max="6150" width="8.7109375" style="336" bestFit="1" customWidth="1"/>
    <col min="6151" max="6151" width="12" style="336" customWidth="1"/>
    <col min="6152" max="6152" width="10.7109375" style="336" customWidth="1"/>
    <col min="6153" max="6153" width="16.42578125" style="336" customWidth="1"/>
    <col min="6154" max="6154" width="64.28515625" style="336" customWidth="1"/>
    <col min="6155" max="6387" width="11.42578125" style="336" customWidth="1"/>
    <col min="6388" max="6388" width="18.7109375" style="336" customWidth="1"/>
    <col min="6389" max="6400" width="15.42578125" style="336"/>
    <col min="6401" max="6401" width="19.85546875" style="336" customWidth="1"/>
    <col min="6402" max="6402" width="13.85546875" style="336" customWidth="1"/>
    <col min="6403" max="6403" width="8.5703125" style="336" customWidth="1"/>
    <col min="6404" max="6405" width="8.42578125" style="336" customWidth="1"/>
    <col min="6406" max="6406" width="8.7109375" style="336" bestFit="1" customWidth="1"/>
    <col min="6407" max="6407" width="12" style="336" customWidth="1"/>
    <col min="6408" max="6408" width="10.7109375" style="336" customWidth="1"/>
    <col min="6409" max="6409" width="16.42578125" style="336" customWidth="1"/>
    <col min="6410" max="6410" width="64.28515625" style="336" customWidth="1"/>
    <col min="6411" max="6643" width="11.42578125" style="336" customWidth="1"/>
    <col min="6644" max="6644" width="18.7109375" style="336" customWidth="1"/>
    <col min="6645" max="6656" width="15.42578125" style="336"/>
    <col min="6657" max="6657" width="19.85546875" style="336" customWidth="1"/>
    <col min="6658" max="6658" width="13.85546875" style="336" customWidth="1"/>
    <col min="6659" max="6659" width="8.5703125" style="336" customWidth="1"/>
    <col min="6660" max="6661" width="8.42578125" style="336" customWidth="1"/>
    <col min="6662" max="6662" width="8.7109375" style="336" bestFit="1" customWidth="1"/>
    <col min="6663" max="6663" width="12" style="336" customWidth="1"/>
    <col min="6664" max="6664" width="10.7109375" style="336" customWidth="1"/>
    <col min="6665" max="6665" width="16.42578125" style="336" customWidth="1"/>
    <col min="6666" max="6666" width="64.28515625" style="336" customWidth="1"/>
    <col min="6667" max="6899" width="11.42578125" style="336" customWidth="1"/>
    <col min="6900" max="6900" width="18.7109375" style="336" customWidth="1"/>
    <col min="6901" max="6912" width="15.42578125" style="336"/>
    <col min="6913" max="6913" width="19.85546875" style="336" customWidth="1"/>
    <col min="6914" max="6914" width="13.85546875" style="336" customWidth="1"/>
    <col min="6915" max="6915" width="8.5703125" style="336" customWidth="1"/>
    <col min="6916" max="6917" width="8.42578125" style="336" customWidth="1"/>
    <col min="6918" max="6918" width="8.7109375" style="336" bestFit="1" customWidth="1"/>
    <col min="6919" max="6919" width="12" style="336" customWidth="1"/>
    <col min="6920" max="6920" width="10.7109375" style="336" customWidth="1"/>
    <col min="6921" max="6921" width="16.42578125" style="336" customWidth="1"/>
    <col min="6922" max="6922" width="64.28515625" style="336" customWidth="1"/>
    <col min="6923" max="7155" width="11.42578125" style="336" customWidth="1"/>
    <col min="7156" max="7156" width="18.7109375" style="336" customWidth="1"/>
    <col min="7157" max="7168" width="15.42578125" style="336"/>
    <col min="7169" max="7169" width="19.85546875" style="336" customWidth="1"/>
    <col min="7170" max="7170" width="13.85546875" style="336" customWidth="1"/>
    <col min="7171" max="7171" width="8.5703125" style="336" customWidth="1"/>
    <col min="7172" max="7173" width="8.42578125" style="336" customWidth="1"/>
    <col min="7174" max="7174" width="8.7109375" style="336" bestFit="1" customWidth="1"/>
    <col min="7175" max="7175" width="12" style="336" customWidth="1"/>
    <col min="7176" max="7176" width="10.7109375" style="336" customWidth="1"/>
    <col min="7177" max="7177" width="16.42578125" style="336" customWidth="1"/>
    <col min="7178" max="7178" width="64.28515625" style="336" customWidth="1"/>
    <col min="7179" max="7411" width="11.42578125" style="336" customWidth="1"/>
    <col min="7412" max="7412" width="18.7109375" style="336" customWidth="1"/>
    <col min="7413" max="7424" width="15.42578125" style="336"/>
    <col min="7425" max="7425" width="19.85546875" style="336" customWidth="1"/>
    <col min="7426" max="7426" width="13.85546875" style="336" customWidth="1"/>
    <col min="7427" max="7427" width="8.5703125" style="336" customWidth="1"/>
    <col min="7428" max="7429" width="8.42578125" style="336" customWidth="1"/>
    <col min="7430" max="7430" width="8.7109375" style="336" bestFit="1" customWidth="1"/>
    <col min="7431" max="7431" width="12" style="336" customWidth="1"/>
    <col min="7432" max="7432" width="10.7109375" style="336" customWidth="1"/>
    <col min="7433" max="7433" width="16.42578125" style="336" customWidth="1"/>
    <col min="7434" max="7434" width="64.28515625" style="336" customWidth="1"/>
    <col min="7435" max="7667" width="11.42578125" style="336" customWidth="1"/>
    <col min="7668" max="7668" width="18.7109375" style="336" customWidth="1"/>
    <col min="7669" max="7680" width="15.42578125" style="336"/>
    <col min="7681" max="7681" width="19.85546875" style="336" customWidth="1"/>
    <col min="7682" max="7682" width="13.85546875" style="336" customWidth="1"/>
    <col min="7683" max="7683" width="8.5703125" style="336" customWidth="1"/>
    <col min="7684" max="7685" width="8.42578125" style="336" customWidth="1"/>
    <col min="7686" max="7686" width="8.7109375" style="336" bestFit="1" customWidth="1"/>
    <col min="7687" max="7687" width="12" style="336" customWidth="1"/>
    <col min="7688" max="7688" width="10.7109375" style="336" customWidth="1"/>
    <col min="7689" max="7689" width="16.42578125" style="336" customWidth="1"/>
    <col min="7690" max="7690" width="64.28515625" style="336" customWidth="1"/>
    <col min="7691" max="7923" width="11.42578125" style="336" customWidth="1"/>
    <col min="7924" max="7924" width="18.7109375" style="336" customWidth="1"/>
    <col min="7925" max="7936" width="15.42578125" style="336"/>
    <col min="7937" max="7937" width="19.85546875" style="336" customWidth="1"/>
    <col min="7938" max="7938" width="13.85546875" style="336" customWidth="1"/>
    <col min="7939" max="7939" width="8.5703125" style="336" customWidth="1"/>
    <col min="7940" max="7941" width="8.42578125" style="336" customWidth="1"/>
    <col min="7942" max="7942" width="8.7109375" style="336" bestFit="1" customWidth="1"/>
    <col min="7943" max="7943" width="12" style="336" customWidth="1"/>
    <col min="7944" max="7944" width="10.7109375" style="336" customWidth="1"/>
    <col min="7945" max="7945" width="16.42578125" style="336" customWidth="1"/>
    <col min="7946" max="7946" width="64.28515625" style="336" customWidth="1"/>
    <col min="7947" max="8179" width="11.42578125" style="336" customWidth="1"/>
    <col min="8180" max="8180" width="18.7109375" style="336" customWidth="1"/>
    <col min="8181" max="8192" width="15.42578125" style="336"/>
    <col min="8193" max="8193" width="19.85546875" style="336" customWidth="1"/>
    <col min="8194" max="8194" width="13.85546875" style="336" customWidth="1"/>
    <col min="8195" max="8195" width="8.5703125" style="336" customWidth="1"/>
    <col min="8196" max="8197" width="8.42578125" style="336" customWidth="1"/>
    <col min="8198" max="8198" width="8.7109375" style="336" bestFit="1" customWidth="1"/>
    <col min="8199" max="8199" width="12" style="336" customWidth="1"/>
    <col min="8200" max="8200" width="10.7109375" style="336" customWidth="1"/>
    <col min="8201" max="8201" width="16.42578125" style="336" customWidth="1"/>
    <col min="8202" max="8202" width="64.28515625" style="336" customWidth="1"/>
    <col min="8203" max="8435" width="11.42578125" style="336" customWidth="1"/>
    <col min="8436" max="8436" width="18.7109375" style="336" customWidth="1"/>
    <col min="8437" max="8448" width="15.42578125" style="336"/>
    <col min="8449" max="8449" width="19.85546875" style="336" customWidth="1"/>
    <col min="8450" max="8450" width="13.85546875" style="336" customWidth="1"/>
    <col min="8451" max="8451" width="8.5703125" style="336" customWidth="1"/>
    <col min="8452" max="8453" width="8.42578125" style="336" customWidth="1"/>
    <col min="8454" max="8454" width="8.7109375" style="336" bestFit="1" customWidth="1"/>
    <col min="8455" max="8455" width="12" style="336" customWidth="1"/>
    <col min="8456" max="8456" width="10.7109375" style="336" customWidth="1"/>
    <col min="8457" max="8457" width="16.42578125" style="336" customWidth="1"/>
    <col min="8458" max="8458" width="64.28515625" style="336" customWidth="1"/>
    <col min="8459" max="8691" width="11.42578125" style="336" customWidth="1"/>
    <col min="8692" max="8692" width="18.7109375" style="336" customWidth="1"/>
    <col min="8693" max="8704" width="15.42578125" style="336"/>
    <col min="8705" max="8705" width="19.85546875" style="336" customWidth="1"/>
    <col min="8706" max="8706" width="13.85546875" style="336" customWidth="1"/>
    <col min="8707" max="8707" width="8.5703125" style="336" customWidth="1"/>
    <col min="8708" max="8709" width="8.42578125" style="336" customWidth="1"/>
    <col min="8710" max="8710" width="8.7109375" style="336" bestFit="1" customWidth="1"/>
    <col min="8711" max="8711" width="12" style="336" customWidth="1"/>
    <col min="8712" max="8712" width="10.7109375" style="336" customWidth="1"/>
    <col min="8713" max="8713" width="16.42578125" style="336" customWidth="1"/>
    <col min="8714" max="8714" width="64.28515625" style="336" customWidth="1"/>
    <col min="8715" max="8947" width="11.42578125" style="336" customWidth="1"/>
    <col min="8948" max="8948" width="18.7109375" style="336" customWidth="1"/>
    <col min="8949" max="8960" width="15.42578125" style="336"/>
    <col min="8961" max="8961" width="19.85546875" style="336" customWidth="1"/>
    <col min="8962" max="8962" width="13.85546875" style="336" customWidth="1"/>
    <col min="8963" max="8963" width="8.5703125" style="336" customWidth="1"/>
    <col min="8964" max="8965" width="8.42578125" style="336" customWidth="1"/>
    <col min="8966" max="8966" width="8.7109375" style="336" bestFit="1" customWidth="1"/>
    <col min="8967" max="8967" width="12" style="336" customWidth="1"/>
    <col min="8968" max="8968" width="10.7109375" style="336" customWidth="1"/>
    <col min="8969" max="8969" width="16.42578125" style="336" customWidth="1"/>
    <col min="8970" max="8970" width="64.28515625" style="336" customWidth="1"/>
    <col min="8971" max="9203" width="11.42578125" style="336" customWidth="1"/>
    <col min="9204" max="9204" width="18.7109375" style="336" customWidth="1"/>
    <col min="9205" max="9216" width="15.42578125" style="336"/>
    <col min="9217" max="9217" width="19.85546875" style="336" customWidth="1"/>
    <col min="9218" max="9218" width="13.85546875" style="336" customWidth="1"/>
    <col min="9219" max="9219" width="8.5703125" style="336" customWidth="1"/>
    <col min="9220" max="9221" width="8.42578125" style="336" customWidth="1"/>
    <col min="9222" max="9222" width="8.7109375" style="336" bestFit="1" customWidth="1"/>
    <col min="9223" max="9223" width="12" style="336" customWidth="1"/>
    <col min="9224" max="9224" width="10.7109375" style="336" customWidth="1"/>
    <col min="9225" max="9225" width="16.42578125" style="336" customWidth="1"/>
    <col min="9226" max="9226" width="64.28515625" style="336" customWidth="1"/>
    <col min="9227" max="9459" width="11.42578125" style="336" customWidth="1"/>
    <col min="9460" max="9460" width="18.7109375" style="336" customWidth="1"/>
    <col min="9461" max="9472" width="15.42578125" style="336"/>
    <col min="9473" max="9473" width="19.85546875" style="336" customWidth="1"/>
    <col min="9474" max="9474" width="13.85546875" style="336" customWidth="1"/>
    <col min="9475" max="9475" width="8.5703125" style="336" customWidth="1"/>
    <col min="9476" max="9477" width="8.42578125" style="336" customWidth="1"/>
    <col min="9478" max="9478" width="8.7109375" style="336" bestFit="1" customWidth="1"/>
    <col min="9479" max="9479" width="12" style="336" customWidth="1"/>
    <col min="9480" max="9480" width="10.7109375" style="336" customWidth="1"/>
    <col min="9481" max="9481" width="16.42578125" style="336" customWidth="1"/>
    <col min="9482" max="9482" width="64.28515625" style="336" customWidth="1"/>
    <col min="9483" max="9715" width="11.42578125" style="336" customWidth="1"/>
    <col min="9716" max="9716" width="18.7109375" style="336" customWidth="1"/>
    <col min="9717" max="9728" width="15.42578125" style="336"/>
    <col min="9729" max="9729" width="19.85546875" style="336" customWidth="1"/>
    <col min="9730" max="9730" width="13.85546875" style="336" customWidth="1"/>
    <col min="9731" max="9731" width="8.5703125" style="336" customWidth="1"/>
    <col min="9732" max="9733" width="8.42578125" style="336" customWidth="1"/>
    <col min="9734" max="9734" width="8.7109375" style="336" bestFit="1" customWidth="1"/>
    <col min="9735" max="9735" width="12" style="336" customWidth="1"/>
    <col min="9736" max="9736" width="10.7109375" style="336" customWidth="1"/>
    <col min="9737" max="9737" width="16.42578125" style="336" customWidth="1"/>
    <col min="9738" max="9738" width="64.28515625" style="336" customWidth="1"/>
    <col min="9739" max="9971" width="11.42578125" style="336" customWidth="1"/>
    <col min="9972" max="9972" width="18.7109375" style="336" customWidth="1"/>
    <col min="9973" max="9984" width="15.42578125" style="336"/>
    <col min="9985" max="9985" width="19.85546875" style="336" customWidth="1"/>
    <col min="9986" max="9986" width="13.85546875" style="336" customWidth="1"/>
    <col min="9987" max="9987" width="8.5703125" style="336" customWidth="1"/>
    <col min="9988" max="9989" width="8.42578125" style="336" customWidth="1"/>
    <col min="9990" max="9990" width="8.7109375" style="336" bestFit="1" customWidth="1"/>
    <col min="9991" max="9991" width="12" style="336" customWidth="1"/>
    <col min="9992" max="9992" width="10.7109375" style="336" customWidth="1"/>
    <col min="9993" max="9993" width="16.42578125" style="336" customWidth="1"/>
    <col min="9994" max="9994" width="64.28515625" style="336" customWidth="1"/>
    <col min="9995" max="10227" width="11.42578125" style="336" customWidth="1"/>
    <col min="10228" max="10228" width="18.7109375" style="336" customWidth="1"/>
    <col min="10229" max="10240" width="15.42578125" style="336"/>
    <col min="10241" max="10241" width="19.85546875" style="336" customWidth="1"/>
    <col min="10242" max="10242" width="13.85546875" style="336" customWidth="1"/>
    <col min="10243" max="10243" width="8.5703125" style="336" customWidth="1"/>
    <col min="10244" max="10245" width="8.42578125" style="336" customWidth="1"/>
    <col min="10246" max="10246" width="8.7109375" style="336" bestFit="1" customWidth="1"/>
    <col min="10247" max="10247" width="12" style="336" customWidth="1"/>
    <col min="10248" max="10248" width="10.7109375" style="336" customWidth="1"/>
    <col min="10249" max="10249" width="16.42578125" style="336" customWidth="1"/>
    <col min="10250" max="10250" width="64.28515625" style="336" customWidth="1"/>
    <col min="10251" max="10483" width="11.42578125" style="336" customWidth="1"/>
    <col min="10484" max="10484" width="18.7109375" style="336" customWidth="1"/>
    <col min="10485" max="10496" width="15.42578125" style="336"/>
    <col min="10497" max="10497" width="19.85546875" style="336" customWidth="1"/>
    <col min="10498" max="10498" width="13.85546875" style="336" customWidth="1"/>
    <col min="10499" max="10499" width="8.5703125" style="336" customWidth="1"/>
    <col min="10500" max="10501" width="8.42578125" style="336" customWidth="1"/>
    <col min="10502" max="10502" width="8.7109375" style="336" bestFit="1" customWidth="1"/>
    <col min="10503" max="10503" width="12" style="336" customWidth="1"/>
    <col min="10504" max="10504" width="10.7109375" style="336" customWidth="1"/>
    <col min="10505" max="10505" width="16.42578125" style="336" customWidth="1"/>
    <col min="10506" max="10506" width="64.28515625" style="336" customWidth="1"/>
    <col min="10507" max="10739" width="11.42578125" style="336" customWidth="1"/>
    <col min="10740" max="10740" width="18.7109375" style="336" customWidth="1"/>
    <col min="10741" max="10752" width="15.42578125" style="336"/>
    <col min="10753" max="10753" width="19.85546875" style="336" customWidth="1"/>
    <col min="10754" max="10754" width="13.85546875" style="336" customWidth="1"/>
    <col min="10755" max="10755" width="8.5703125" style="336" customWidth="1"/>
    <col min="10756" max="10757" width="8.42578125" style="336" customWidth="1"/>
    <col min="10758" max="10758" width="8.7109375" style="336" bestFit="1" customWidth="1"/>
    <col min="10759" max="10759" width="12" style="336" customWidth="1"/>
    <col min="10760" max="10760" width="10.7109375" style="336" customWidth="1"/>
    <col min="10761" max="10761" width="16.42578125" style="336" customWidth="1"/>
    <col min="10762" max="10762" width="64.28515625" style="336" customWidth="1"/>
    <col min="10763" max="10995" width="11.42578125" style="336" customWidth="1"/>
    <col min="10996" max="10996" width="18.7109375" style="336" customWidth="1"/>
    <col min="10997" max="11008" width="15.42578125" style="336"/>
    <col min="11009" max="11009" width="19.85546875" style="336" customWidth="1"/>
    <col min="11010" max="11010" width="13.85546875" style="336" customWidth="1"/>
    <col min="11011" max="11011" width="8.5703125" style="336" customWidth="1"/>
    <col min="11012" max="11013" width="8.42578125" style="336" customWidth="1"/>
    <col min="11014" max="11014" width="8.7109375" style="336" bestFit="1" customWidth="1"/>
    <col min="11015" max="11015" width="12" style="336" customWidth="1"/>
    <col min="11016" max="11016" width="10.7109375" style="336" customWidth="1"/>
    <col min="11017" max="11017" width="16.42578125" style="336" customWidth="1"/>
    <col min="11018" max="11018" width="64.28515625" style="336" customWidth="1"/>
    <col min="11019" max="11251" width="11.42578125" style="336" customWidth="1"/>
    <col min="11252" max="11252" width="18.7109375" style="336" customWidth="1"/>
    <col min="11253" max="11264" width="15.42578125" style="336"/>
    <col min="11265" max="11265" width="19.85546875" style="336" customWidth="1"/>
    <col min="11266" max="11266" width="13.85546875" style="336" customWidth="1"/>
    <col min="11267" max="11267" width="8.5703125" style="336" customWidth="1"/>
    <col min="11268" max="11269" width="8.42578125" style="336" customWidth="1"/>
    <col min="11270" max="11270" width="8.7109375" style="336" bestFit="1" customWidth="1"/>
    <col min="11271" max="11271" width="12" style="336" customWidth="1"/>
    <col min="11272" max="11272" width="10.7109375" style="336" customWidth="1"/>
    <col min="11273" max="11273" width="16.42578125" style="336" customWidth="1"/>
    <col min="11274" max="11274" width="64.28515625" style="336" customWidth="1"/>
    <col min="11275" max="11507" width="11.42578125" style="336" customWidth="1"/>
    <col min="11508" max="11508" width="18.7109375" style="336" customWidth="1"/>
    <col min="11509" max="11520" width="15.42578125" style="336"/>
    <col min="11521" max="11521" width="19.85546875" style="336" customWidth="1"/>
    <col min="11522" max="11522" width="13.85546875" style="336" customWidth="1"/>
    <col min="11523" max="11523" width="8.5703125" style="336" customWidth="1"/>
    <col min="11524" max="11525" width="8.42578125" style="336" customWidth="1"/>
    <col min="11526" max="11526" width="8.7109375" style="336" bestFit="1" customWidth="1"/>
    <col min="11527" max="11527" width="12" style="336" customWidth="1"/>
    <col min="11528" max="11528" width="10.7109375" style="336" customWidth="1"/>
    <col min="11529" max="11529" width="16.42578125" style="336" customWidth="1"/>
    <col min="11530" max="11530" width="64.28515625" style="336" customWidth="1"/>
    <col min="11531" max="11763" width="11.42578125" style="336" customWidth="1"/>
    <col min="11764" max="11764" width="18.7109375" style="336" customWidth="1"/>
    <col min="11765" max="11776" width="15.42578125" style="336"/>
    <col min="11777" max="11777" width="19.85546875" style="336" customWidth="1"/>
    <col min="11778" max="11778" width="13.85546875" style="336" customWidth="1"/>
    <col min="11779" max="11779" width="8.5703125" style="336" customWidth="1"/>
    <col min="11780" max="11781" width="8.42578125" style="336" customWidth="1"/>
    <col min="11782" max="11782" width="8.7109375" style="336" bestFit="1" customWidth="1"/>
    <col min="11783" max="11783" width="12" style="336" customWidth="1"/>
    <col min="11784" max="11784" width="10.7109375" style="336" customWidth="1"/>
    <col min="11785" max="11785" width="16.42578125" style="336" customWidth="1"/>
    <col min="11786" max="11786" width="64.28515625" style="336" customWidth="1"/>
    <col min="11787" max="12019" width="11.42578125" style="336" customWidth="1"/>
    <col min="12020" max="12020" width="18.7109375" style="336" customWidth="1"/>
    <col min="12021" max="12032" width="15.42578125" style="336"/>
    <col min="12033" max="12033" width="19.85546875" style="336" customWidth="1"/>
    <col min="12034" max="12034" width="13.85546875" style="336" customWidth="1"/>
    <col min="12035" max="12035" width="8.5703125" style="336" customWidth="1"/>
    <col min="12036" max="12037" width="8.42578125" style="336" customWidth="1"/>
    <col min="12038" max="12038" width="8.7109375" style="336" bestFit="1" customWidth="1"/>
    <col min="12039" max="12039" width="12" style="336" customWidth="1"/>
    <col min="12040" max="12040" width="10.7109375" style="336" customWidth="1"/>
    <col min="12041" max="12041" width="16.42578125" style="336" customWidth="1"/>
    <col min="12042" max="12042" width="64.28515625" style="336" customWidth="1"/>
    <col min="12043" max="12275" width="11.42578125" style="336" customWidth="1"/>
    <col min="12276" max="12276" width="18.7109375" style="336" customWidth="1"/>
    <col min="12277" max="12288" width="15.42578125" style="336"/>
    <col min="12289" max="12289" width="19.85546875" style="336" customWidth="1"/>
    <col min="12290" max="12290" width="13.85546875" style="336" customWidth="1"/>
    <col min="12291" max="12291" width="8.5703125" style="336" customWidth="1"/>
    <col min="12292" max="12293" width="8.42578125" style="336" customWidth="1"/>
    <col min="12294" max="12294" width="8.7109375" style="336" bestFit="1" customWidth="1"/>
    <col min="12295" max="12295" width="12" style="336" customWidth="1"/>
    <col min="12296" max="12296" width="10.7109375" style="336" customWidth="1"/>
    <col min="12297" max="12297" width="16.42578125" style="336" customWidth="1"/>
    <col min="12298" max="12298" width="64.28515625" style="336" customWidth="1"/>
    <col min="12299" max="12531" width="11.42578125" style="336" customWidth="1"/>
    <col min="12532" max="12532" width="18.7109375" style="336" customWidth="1"/>
    <col min="12533" max="12544" width="15.42578125" style="336"/>
    <col min="12545" max="12545" width="19.85546875" style="336" customWidth="1"/>
    <col min="12546" max="12546" width="13.85546875" style="336" customWidth="1"/>
    <col min="12547" max="12547" width="8.5703125" style="336" customWidth="1"/>
    <col min="12548" max="12549" width="8.42578125" style="336" customWidth="1"/>
    <col min="12550" max="12550" width="8.7109375" style="336" bestFit="1" customWidth="1"/>
    <col min="12551" max="12551" width="12" style="336" customWidth="1"/>
    <col min="12552" max="12552" width="10.7109375" style="336" customWidth="1"/>
    <col min="12553" max="12553" width="16.42578125" style="336" customWidth="1"/>
    <col min="12554" max="12554" width="64.28515625" style="336" customWidth="1"/>
    <col min="12555" max="12787" width="11.42578125" style="336" customWidth="1"/>
    <col min="12788" max="12788" width="18.7109375" style="336" customWidth="1"/>
    <col min="12789" max="12800" width="15.42578125" style="336"/>
    <col min="12801" max="12801" width="19.85546875" style="336" customWidth="1"/>
    <col min="12802" max="12802" width="13.85546875" style="336" customWidth="1"/>
    <col min="12803" max="12803" width="8.5703125" style="336" customWidth="1"/>
    <col min="12804" max="12805" width="8.42578125" style="336" customWidth="1"/>
    <col min="12806" max="12806" width="8.7109375" style="336" bestFit="1" customWidth="1"/>
    <col min="12807" max="12807" width="12" style="336" customWidth="1"/>
    <col min="12808" max="12808" width="10.7109375" style="336" customWidth="1"/>
    <col min="12809" max="12809" width="16.42578125" style="336" customWidth="1"/>
    <col min="12810" max="12810" width="64.28515625" style="336" customWidth="1"/>
    <col min="12811" max="13043" width="11.42578125" style="336" customWidth="1"/>
    <col min="13044" max="13044" width="18.7109375" style="336" customWidth="1"/>
    <col min="13045" max="13056" width="15.42578125" style="336"/>
    <col min="13057" max="13057" width="19.85546875" style="336" customWidth="1"/>
    <col min="13058" max="13058" width="13.85546875" style="336" customWidth="1"/>
    <col min="13059" max="13059" width="8.5703125" style="336" customWidth="1"/>
    <col min="13060" max="13061" width="8.42578125" style="336" customWidth="1"/>
    <col min="13062" max="13062" width="8.7109375" style="336" bestFit="1" customWidth="1"/>
    <col min="13063" max="13063" width="12" style="336" customWidth="1"/>
    <col min="13064" max="13064" width="10.7109375" style="336" customWidth="1"/>
    <col min="13065" max="13065" width="16.42578125" style="336" customWidth="1"/>
    <col min="13066" max="13066" width="64.28515625" style="336" customWidth="1"/>
    <col min="13067" max="13299" width="11.42578125" style="336" customWidth="1"/>
    <col min="13300" max="13300" width="18.7109375" style="336" customWidth="1"/>
    <col min="13301" max="13312" width="15.42578125" style="336"/>
    <col min="13313" max="13313" width="19.85546875" style="336" customWidth="1"/>
    <col min="13314" max="13314" width="13.85546875" style="336" customWidth="1"/>
    <col min="13315" max="13315" width="8.5703125" style="336" customWidth="1"/>
    <col min="13316" max="13317" width="8.42578125" style="336" customWidth="1"/>
    <col min="13318" max="13318" width="8.7109375" style="336" bestFit="1" customWidth="1"/>
    <col min="13319" max="13319" width="12" style="336" customWidth="1"/>
    <col min="13320" max="13320" width="10.7109375" style="336" customWidth="1"/>
    <col min="13321" max="13321" width="16.42578125" style="336" customWidth="1"/>
    <col min="13322" max="13322" width="64.28515625" style="336" customWidth="1"/>
    <col min="13323" max="13555" width="11.42578125" style="336" customWidth="1"/>
    <col min="13556" max="13556" width="18.7109375" style="336" customWidth="1"/>
    <col min="13557" max="13568" width="15.42578125" style="336"/>
    <col min="13569" max="13569" width="19.85546875" style="336" customWidth="1"/>
    <col min="13570" max="13570" width="13.85546875" style="336" customWidth="1"/>
    <col min="13571" max="13571" width="8.5703125" style="336" customWidth="1"/>
    <col min="13572" max="13573" width="8.42578125" style="336" customWidth="1"/>
    <col min="13574" max="13574" width="8.7109375" style="336" bestFit="1" customWidth="1"/>
    <col min="13575" max="13575" width="12" style="336" customWidth="1"/>
    <col min="13576" max="13576" width="10.7109375" style="336" customWidth="1"/>
    <col min="13577" max="13577" width="16.42578125" style="336" customWidth="1"/>
    <col min="13578" max="13578" width="64.28515625" style="336" customWidth="1"/>
    <col min="13579" max="13811" width="11.42578125" style="336" customWidth="1"/>
    <col min="13812" max="13812" width="18.7109375" style="336" customWidth="1"/>
    <col min="13813" max="13824" width="15.42578125" style="336"/>
    <col min="13825" max="13825" width="19.85546875" style="336" customWidth="1"/>
    <col min="13826" max="13826" width="13.85546875" style="336" customWidth="1"/>
    <col min="13827" max="13827" width="8.5703125" style="336" customWidth="1"/>
    <col min="13828" max="13829" width="8.42578125" style="336" customWidth="1"/>
    <col min="13830" max="13830" width="8.7109375" style="336" bestFit="1" customWidth="1"/>
    <col min="13831" max="13831" width="12" style="336" customWidth="1"/>
    <col min="13832" max="13832" width="10.7109375" style="336" customWidth="1"/>
    <col min="13833" max="13833" width="16.42578125" style="336" customWidth="1"/>
    <col min="13834" max="13834" width="64.28515625" style="336" customWidth="1"/>
    <col min="13835" max="14067" width="11.42578125" style="336" customWidth="1"/>
    <col min="14068" max="14068" width="18.7109375" style="336" customWidth="1"/>
    <col min="14069" max="14080" width="15.42578125" style="336"/>
    <col min="14081" max="14081" width="19.85546875" style="336" customWidth="1"/>
    <col min="14082" max="14082" width="13.85546875" style="336" customWidth="1"/>
    <col min="14083" max="14083" width="8.5703125" style="336" customWidth="1"/>
    <col min="14084" max="14085" width="8.42578125" style="336" customWidth="1"/>
    <col min="14086" max="14086" width="8.7109375" style="336" bestFit="1" customWidth="1"/>
    <col min="14087" max="14087" width="12" style="336" customWidth="1"/>
    <col min="14088" max="14088" width="10.7109375" style="336" customWidth="1"/>
    <col min="14089" max="14089" width="16.42578125" style="336" customWidth="1"/>
    <col min="14090" max="14090" width="64.28515625" style="336" customWidth="1"/>
    <col min="14091" max="14323" width="11.42578125" style="336" customWidth="1"/>
    <col min="14324" max="14324" width="18.7109375" style="336" customWidth="1"/>
    <col min="14325" max="14336" width="15.42578125" style="336"/>
    <col min="14337" max="14337" width="19.85546875" style="336" customWidth="1"/>
    <col min="14338" max="14338" width="13.85546875" style="336" customWidth="1"/>
    <col min="14339" max="14339" width="8.5703125" style="336" customWidth="1"/>
    <col min="14340" max="14341" width="8.42578125" style="336" customWidth="1"/>
    <col min="14342" max="14342" width="8.7109375" style="336" bestFit="1" customWidth="1"/>
    <col min="14343" max="14343" width="12" style="336" customWidth="1"/>
    <col min="14344" max="14344" width="10.7109375" style="336" customWidth="1"/>
    <col min="14345" max="14345" width="16.42578125" style="336" customWidth="1"/>
    <col min="14346" max="14346" width="64.28515625" style="336" customWidth="1"/>
    <col min="14347" max="14579" width="11.42578125" style="336" customWidth="1"/>
    <col min="14580" max="14580" width="18.7109375" style="336" customWidth="1"/>
    <col min="14581" max="14592" width="15.42578125" style="336"/>
    <col min="14593" max="14593" width="19.85546875" style="336" customWidth="1"/>
    <col min="14594" max="14594" width="13.85546875" style="336" customWidth="1"/>
    <col min="14595" max="14595" width="8.5703125" style="336" customWidth="1"/>
    <col min="14596" max="14597" width="8.42578125" style="336" customWidth="1"/>
    <col min="14598" max="14598" width="8.7109375" style="336" bestFit="1" customWidth="1"/>
    <col min="14599" max="14599" width="12" style="336" customWidth="1"/>
    <col min="14600" max="14600" width="10.7109375" style="336" customWidth="1"/>
    <col min="14601" max="14601" width="16.42578125" style="336" customWidth="1"/>
    <col min="14602" max="14602" width="64.28515625" style="336" customWidth="1"/>
    <col min="14603" max="14835" width="11.42578125" style="336" customWidth="1"/>
    <col min="14836" max="14836" width="18.7109375" style="336" customWidth="1"/>
    <col min="14837" max="14848" width="15.42578125" style="336"/>
    <col min="14849" max="14849" width="19.85546875" style="336" customWidth="1"/>
    <col min="14850" max="14850" width="13.85546875" style="336" customWidth="1"/>
    <col min="14851" max="14851" width="8.5703125" style="336" customWidth="1"/>
    <col min="14852" max="14853" width="8.42578125" style="336" customWidth="1"/>
    <col min="14854" max="14854" width="8.7109375" style="336" bestFit="1" customWidth="1"/>
    <col min="14855" max="14855" width="12" style="336" customWidth="1"/>
    <col min="14856" max="14856" width="10.7109375" style="336" customWidth="1"/>
    <col min="14857" max="14857" width="16.42578125" style="336" customWidth="1"/>
    <col min="14858" max="14858" width="64.28515625" style="336" customWidth="1"/>
    <col min="14859" max="15091" width="11.42578125" style="336" customWidth="1"/>
    <col min="15092" max="15092" width="18.7109375" style="336" customWidth="1"/>
    <col min="15093" max="15104" width="15.42578125" style="336"/>
    <col min="15105" max="15105" width="19.85546875" style="336" customWidth="1"/>
    <col min="15106" max="15106" width="13.85546875" style="336" customWidth="1"/>
    <col min="15107" max="15107" width="8.5703125" style="336" customWidth="1"/>
    <col min="15108" max="15109" width="8.42578125" style="336" customWidth="1"/>
    <col min="15110" max="15110" width="8.7109375" style="336" bestFit="1" customWidth="1"/>
    <col min="15111" max="15111" width="12" style="336" customWidth="1"/>
    <col min="15112" max="15112" width="10.7109375" style="336" customWidth="1"/>
    <col min="15113" max="15113" width="16.42578125" style="336" customWidth="1"/>
    <col min="15114" max="15114" width="64.28515625" style="336" customWidth="1"/>
    <col min="15115" max="15347" width="11.42578125" style="336" customWidth="1"/>
    <col min="15348" max="15348" width="18.7109375" style="336" customWidth="1"/>
    <col min="15349" max="15360" width="15.42578125" style="336"/>
    <col min="15361" max="15361" width="19.85546875" style="336" customWidth="1"/>
    <col min="15362" max="15362" width="13.85546875" style="336" customWidth="1"/>
    <col min="15363" max="15363" width="8.5703125" style="336" customWidth="1"/>
    <col min="15364" max="15365" width="8.42578125" style="336" customWidth="1"/>
    <col min="15366" max="15366" width="8.7109375" style="336" bestFit="1" customWidth="1"/>
    <col min="15367" max="15367" width="12" style="336" customWidth="1"/>
    <col min="15368" max="15368" width="10.7109375" style="336" customWidth="1"/>
    <col min="15369" max="15369" width="16.42578125" style="336" customWidth="1"/>
    <col min="15370" max="15370" width="64.28515625" style="336" customWidth="1"/>
    <col min="15371" max="15603" width="11.42578125" style="336" customWidth="1"/>
    <col min="15604" max="15604" width="18.7109375" style="336" customWidth="1"/>
    <col min="15605" max="15616" width="15.42578125" style="336"/>
    <col min="15617" max="15617" width="19.85546875" style="336" customWidth="1"/>
    <col min="15618" max="15618" width="13.85546875" style="336" customWidth="1"/>
    <col min="15619" max="15619" width="8.5703125" style="336" customWidth="1"/>
    <col min="15620" max="15621" width="8.42578125" style="336" customWidth="1"/>
    <col min="15622" max="15622" width="8.7109375" style="336" bestFit="1" customWidth="1"/>
    <col min="15623" max="15623" width="12" style="336" customWidth="1"/>
    <col min="15624" max="15624" width="10.7109375" style="336" customWidth="1"/>
    <col min="15625" max="15625" width="16.42578125" style="336" customWidth="1"/>
    <col min="15626" max="15626" width="64.28515625" style="336" customWidth="1"/>
    <col min="15627" max="15859" width="11.42578125" style="336" customWidth="1"/>
    <col min="15860" max="15860" width="18.7109375" style="336" customWidth="1"/>
    <col min="15861" max="15872" width="15.42578125" style="336"/>
    <col min="15873" max="15873" width="19.85546875" style="336" customWidth="1"/>
    <col min="15874" max="15874" width="13.85546875" style="336" customWidth="1"/>
    <col min="15875" max="15875" width="8.5703125" style="336" customWidth="1"/>
    <col min="15876" max="15877" width="8.42578125" style="336" customWidth="1"/>
    <col min="15878" max="15878" width="8.7109375" style="336" bestFit="1" customWidth="1"/>
    <col min="15879" max="15879" width="12" style="336" customWidth="1"/>
    <col min="15880" max="15880" width="10.7109375" style="336" customWidth="1"/>
    <col min="15881" max="15881" width="16.42578125" style="336" customWidth="1"/>
    <col min="15882" max="15882" width="64.28515625" style="336" customWidth="1"/>
    <col min="15883" max="16115" width="11.42578125" style="336" customWidth="1"/>
    <col min="16116" max="16116" width="18.7109375" style="336" customWidth="1"/>
    <col min="16117" max="16128" width="15.42578125" style="336"/>
    <col min="16129" max="16129" width="19.85546875" style="336" customWidth="1"/>
    <col min="16130" max="16130" width="13.85546875" style="336" customWidth="1"/>
    <col min="16131" max="16131" width="8.5703125" style="336" customWidth="1"/>
    <col min="16132" max="16133" width="8.42578125" style="336" customWidth="1"/>
    <col min="16134" max="16134" width="8.7109375" style="336" bestFit="1" customWidth="1"/>
    <col min="16135" max="16135" width="12" style="336" customWidth="1"/>
    <col min="16136" max="16136" width="10.7109375" style="336" customWidth="1"/>
    <col min="16137" max="16137" width="16.42578125" style="336" customWidth="1"/>
    <col min="16138" max="16138" width="64.28515625" style="336" customWidth="1"/>
    <col min="16139" max="16371" width="11.42578125" style="336" customWidth="1"/>
    <col min="16372" max="16372" width="18.7109375" style="336" customWidth="1"/>
    <col min="16373" max="16384" width="15.42578125" style="336"/>
  </cols>
  <sheetData>
    <row r="1" spans="1:15" ht="24.95" customHeight="1">
      <c r="C1" s="494"/>
    </row>
    <row r="2" spans="1:15" ht="24.95" customHeight="1">
      <c r="A2" s="599" t="s">
        <v>4</v>
      </c>
      <c r="B2" s="599"/>
      <c r="C2" s="599"/>
      <c r="D2" s="599"/>
      <c r="E2" s="599"/>
      <c r="F2" s="599"/>
      <c r="G2" s="599"/>
      <c r="H2" s="599"/>
      <c r="I2" s="599"/>
      <c r="J2" s="599"/>
    </row>
    <row r="3" spans="1:15" ht="26.25" customHeight="1">
      <c r="A3" s="600" t="s">
        <v>227</v>
      </c>
      <c r="B3" s="601"/>
      <c r="C3" s="601"/>
      <c r="D3" s="601"/>
      <c r="E3" s="601"/>
      <c r="F3" s="601"/>
      <c r="G3" s="601"/>
      <c r="H3" s="601"/>
      <c r="I3" s="601"/>
      <c r="J3" s="601"/>
    </row>
    <row r="4" spans="1:15" ht="15.75" thickBot="1">
      <c r="A4" s="258"/>
      <c r="B4" s="259"/>
      <c r="C4" s="259"/>
      <c r="D4" s="259"/>
      <c r="E4" s="259"/>
      <c r="F4" s="259"/>
      <c r="G4" s="259"/>
      <c r="H4" s="259"/>
      <c r="I4" s="260"/>
      <c r="J4" s="392"/>
    </row>
    <row r="5" spans="1:15">
      <c r="A5" s="602" t="s">
        <v>6</v>
      </c>
      <c r="B5" s="603"/>
      <c r="C5" s="603"/>
      <c r="D5" s="603"/>
      <c r="E5" s="603"/>
      <c r="F5" s="603"/>
      <c r="G5" s="603"/>
      <c r="H5" s="604"/>
      <c r="I5" s="262" t="s">
        <v>7</v>
      </c>
      <c r="J5" s="470"/>
    </row>
    <row r="6" spans="1:15">
      <c r="A6" s="605" t="s">
        <v>8</v>
      </c>
      <c r="B6" s="606"/>
      <c r="C6" s="606"/>
      <c r="D6" s="606"/>
      <c r="E6" s="606"/>
      <c r="F6" s="606"/>
      <c r="G6" s="606"/>
      <c r="H6" s="606"/>
      <c r="I6" s="311" t="s">
        <v>77</v>
      </c>
      <c r="J6" s="469"/>
    </row>
    <row r="7" spans="1:15">
      <c r="A7" s="597" t="s">
        <v>10</v>
      </c>
      <c r="B7" s="598"/>
      <c r="C7" s="598"/>
      <c r="D7" s="598"/>
      <c r="E7" s="598"/>
      <c r="F7" s="598"/>
      <c r="G7" s="598"/>
      <c r="H7" s="598"/>
      <c r="I7" s="265"/>
      <c r="J7" s="393"/>
    </row>
    <row r="8" spans="1:15">
      <c r="A8" s="662" t="s">
        <v>11</v>
      </c>
      <c r="B8" s="608"/>
      <c r="C8" s="608"/>
      <c r="D8" s="608"/>
      <c r="E8" s="608"/>
      <c r="F8" s="608"/>
      <c r="G8" s="608"/>
      <c r="H8" s="608"/>
      <c r="I8" s="265"/>
      <c r="J8" s="393"/>
    </row>
    <row r="9" spans="1:15">
      <c r="A9" s="394" t="s">
        <v>12</v>
      </c>
      <c r="B9" s="471">
        <f>I32</f>
        <v>983419500</v>
      </c>
      <c r="C9" s="268"/>
      <c r="D9" s="269"/>
      <c r="E9" s="269"/>
      <c r="F9" s="269"/>
      <c r="G9" s="269"/>
      <c r="H9" s="270"/>
      <c r="I9" s="271"/>
      <c r="J9" s="395"/>
    </row>
    <row r="10" spans="1:15" ht="22.5" customHeight="1">
      <c r="A10" s="396" t="s">
        <v>13</v>
      </c>
      <c r="B10" s="274"/>
      <c r="C10" s="275"/>
      <c r="D10" s="269"/>
      <c r="E10" s="269"/>
      <c r="F10" s="268"/>
      <c r="G10" s="276"/>
      <c r="H10" s="609" t="s">
        <v>14</v>
      </c>
      <c r="I10" s="610"/>
      <c r="J10" s="611"/>
    </row>
    <row r="11" spans="1:15" ht="22.5" customHeight="1">
      <c r="A11" s="278" t="s">
        <v>15</v>
      </c>
      <c r="B11" s="274"/>
      <c r="C11" s="275"/>
      <c r="D11" s="269"/>
      <c r="E11" s="269"/>
      <c r="F11" s="269"/>
      <c r="G11" s="276"/>
      <c r="H11" s="277" t="s">
        <v>16</v>
      </c>
      <c r="I11" s="612" t="s">
        <v>17</v>
      </c>
      <c r="J11" s="613"/>
    </row>
    <row r="12" spans="1:15" ht="22.5" customHeight="1" thickBot="1">
      <c r="A12" s="397" t="s">
        <v>18</v>
      </c>
      <c r="B12" s="345"/>
      <c r="C12" s="345"/>
      <c r="D12" s="435"/>
      <c r="E12" s="346"/>
      <c r="F12" s="346"/>
      <c r="G12" s="347"/>
      <c r="H12" s="347" t="s">
        <v>19</v>
      </c>
      <c r="I12" s="644" t="s">
        <v>20</v>
      </c>
      <c r="J12" s="645"/>
    </row>
    <row r="13" spans="1:15" s="348" customFormat="1" ht="33" customHeight="1">
      <c r="A13" s="663" t="s">
        <v>21</v>
      </c>
      <c r="B13" s="665" t="s">
        <v>22</v>
      </c>
      <c r="C13" s="665" t="s">
        <v>23</v>
      </c>
      <c r="D13" s="665" t="s">
        <v>24</v>
      </c>
      <c r="E13" s="665" t="s">
        <v>25</v>
      </c>
      <c r="F13" s="666" t="s">
        <v>26</v>
      </c>
      <c r="G13" s="666"/>
      <c r="H13" s="667" t="s">
        <v>27</v>
      </c>
      <c r="I13" s="668" t="s">
        <v>28</v>
      </c>
      <c r="J13" s="670" t="s">
        <v>137</v>
      </c>
      <c r="K13" s="436" t="s">
        <v>78</v>
      </c>
      <c r="L13" s="437" t="s">
        <v>79</v>
      </c>
      <c r="N13" s="439" t="s">
        <v>228</v>
      </c>
      <c r="O13" s="434"/>
    </row>
    <row r="14" spans="1:15" s="348" customFormat="1" ht="36.75" thickBot="1">
      <c r="A14" s="664"/>
      <c r="B14" s="619"/>
      <c r="C14" s="619"/>
      <c r="D14" s="619"/>
      <c r="E14" s="619"/>
      <c r="F14" s="491" t="s">
        <v>30</v>
      </c>
      <c r="G14" s="491" t="s">
        <v>92</v>
      </c>
      <c r="H14" s="622"/>
      <c r="I14" s="669"/>
      <c r="J14" s="671"/>
      <c r="K14" s="436" t="s">
        <v>80</v>
      </c>
      <c r="L14" s="437" t="s">
        <v>80</v>
      </c>
      <c r="N14" s="440">
        <v>3342000</v>
      </c>
    </row>
    <row r="15" spans="1:15">
      <c r="A15" s="371">
        <v>1</v>
      </c>
      <c r="B15" s="372">
        <v>2</v>
      </c>
      <c r="C15" s="372">
        <v>3</v>
      </c>
      <c r="D15" s="373">
        <v>4</v>
      </c>
      <c r="E15" s="373">
        <v>5</v>
      </c>
      <c r="F15" s="672">
        <v>6</v>
      </c>
      <c r="G15" s="673"/>
      <c r="H15" s="374">
        <v>7</v>
      </c>
      <c r="I15" s="398">
        <v>8</v>
      </c>
      <c r="J15" s="399">
        <v>9</v>
      </c>
      <c r="K15" s="490">
        <v>5</v>
      </c>
      <c r="L15" s="490">
        <v>15</v>
      </c>
      <c r="O15" s="510"/>
    </row>
    <row r="16" spans="1:15" ht="99.75" customHeight="1">
      <c r="A16" s="400" t="s">
        <v>229</v>
      </c>
      <c r="B16" s="401" t="s">
        <v>156</v>
      </c>
      <c r="C16" s="351">
        <v>2</v>
      </c>
      <c r="D16" s="352">
        <v>10</v>
      </c>
      <c r="E16" s="291">
        <v>0</v>
      </c>
      <c r="F16" s="292" t="s">
        <v>219</v>
      </c>
      <c r="G16" s="292" t="s">
        <v>220</v>
      </c>
      <c r="H16" s="504">
        <v>3849000</v>
      </c>
      <c r="I16" s="323">
        <f t="shared" ref="I16:I31" si="0">(C16*D16*H16)+(H16/30*E16*C16)</f>
        <v>76980000</v>
      </c>
      <c r="J16" s="381" t="s">
        <v>215</v>
      </c>
      <c r="K16" s="444">
        <f>H16/30*K15</f>
        <v>641500</v>
      </c>
      <c r="L16" s="444">
        <f>I16/30*L15</f>
        <v>38490000</v>
      </c>
    </row>
    <row r="17" spans="1:13" ht="104.25" customHeight="1">
      <c r="A17" s="402" t="s">
        <v>230</v>
      </c>
      <c r="B17" s="401" t="str">
        <f t="shared" ref="B17:B22" si="1">$B$25</f>
        <v>Según el diseño curricular del programa</v>
      </c>
      <c r="C17" s="351">
        <v>3</v>
      </c>
      <c r="D17" s="352">
        <v>10</v>
      </c>
      <c r="E17" s="291">
        <v>0</v>
      </c>
      <c r="F17" s="292" t="s">
        <v>219</v>
      </c>
      <c r="G17" s="292" t="s">
        <v>220</v>
      </c>
      <c r="H17" s="504">
        <v>3849000</v>
      </c>
      <c r="I17" s="323">
        <f t="shared" si="0"/>
        <v>115470000</v>
      </c>
      <c r="J17" s="382" t="s">
        <v>217</v>
      </c>
    </row>
    <row r="18" spans="1:13" ht="145.5" customHeight="1">
      <c r="A18" s="402" t="s">
        <v>231</v>
      </c>
      <c r="B18" s="401" t="str">
        <f t="shared" si="1"/>
        <v>Según el diseño curricular del programa</v>
      </c>
      <c r="C18" s="351">
        <v>3</v>
      </c>
      <c r="D18" s="352">
        <v>10</v>
      </c>
      <c r="E18" s="291">
        <v>0</v>
      </c>
      <c r="F18" s="292" t="s">
        <v>219</v>
      </c>
      <c r="G18" s="292" t="s">
        <v>220</v>
      </c>
      <c r="H18" s="504">
        <v>3849000</v>
      </c>
      <c r="I18" s="323">
        <f t="shared" si="0"/>
        <v>115470000</v>
      </c>
      <c r="J18" s="452" t="s">
        <v>232</v>
      </c>
      <c r="K18" s="403"/>
      <c r="M18" s="403" t="s">
        <v>233</v>
      </c>
    </row>
    <row r="19" spans="1:13" ht="87.75" customHeight="1">
      <c r="A19" s="402" t="s">
        <v>234</v>
      </c>
      <c r="B19" s="401" t="str">
        <f t="shared" si="1"/>
        <v>Según el diseño curricular del programa</v>
      </c>
      <c r="C19" s="351">
        <v>1</v>
      </c>
      <c r="D19" s="352">
        <v>10</v>
      </c>
      <c r="E19" s="291">
        <v>0</v>
      </c>
      <c r="F19" s="292" t="s">
        <v>219</v>
      </c>
      <c r="G19" s="292" t="s">
        <v>220</v>
      </c>
      <c r="H19" s="504">
        <v>3849000</v>
      </c>
      <c r="I19" s="323">
        <f t="shared" si="0"/>
        <v>38490000</v>
      </c>
      <c r="J19" s="453" t="s">
        <v>235</v>
      </c>
      <c r="K19" s="403"/>
    </row>
    <row r="20" spans="1:13" ht="120">
      <c r="A20" s="404" t="s">
        <v>236</v>
      </c>
      <c r="B20" s="401" t="str">
        <f t="shared" si="1"/>
        <v>Según el diseño curricular del programa</v>
      </c>
      <c r="C20" s="351">
        <v>1</v>
      </c>
      <c r="D20" s="352">
        <v>10</v>
      </c>
      <c r="E20" s="291">
        <v>0</v>
      </c>
      <c r="F20" s="292" t="s">
        <v>219</v>
      </c>
      <c r="G20" s="292" t="s">
        <v>220</v>
      </c>
      <c r="H20" s="504">
        <v>3849000</v>
      </c>
      <c r="I20" s="323">
        <f t="shared" si="0"/>
        <v>38490000</v>
      </c>
      <c r="J20" s="382" t="s">
        <v>237</v>
      </c>
      <c r="K20" s="403"/>
    </row>
    <row r="21" spans="1:13" ht="84">
      <c r="A21" s="405" t="s">
        <v>238</v>
      </c>
      <c r="B21" s="401" t="str">
        <f t="shared" si="1"/>
        <v>Según el diseño curricular del programa</v>
      </c>
      <c r="C21" s="351">
        <v>2</v>
      </c>
      <c r="D21" s="352">
        <v>10</v>
      </c>
      <c r="E21" s="291">
        <v>0</v>
      </c>
      <c r="F21" s="292" t="s">
        <v>219</v>
      </c>
      <c r="G21" s="292" t="s">
        <v>220</v>
      </c>
      <c r="H21" s="504">
        <v>3849000</v>
      </c>
      <c r="I21" s="323">
        <f t="shared" si="0"/>
        <v>76980000</v>
      </c>
      <c r="J21" s="452" t="s">
        <v>239</v>
      </c>
      <c r="K21" s="403"/>
    </row>
    <row r="22" spans="1:13" ht="115.5" customHeight="1">
      <c r="A22" s="406" t="s">
        <v>240</v>
      </c>
      <c r="B22" s="401" t="str">
        <f t="shared" si="1"/>
        <v>Según el diseño curricular del programa</v>
      </c>
      <c r="C22" s="351">
        <v>1</v>
      </c>
      <c r="D22" s="407">
        <v>10</v>
      </c>
      <c r="E22" s="291">
        <v>0</v>
      </c>
      <c r="F22" s="292" t="s">
        <v>219</v>
      </c>
      <c r="G22" s="292" t="s">
        <v>220</v>
      </c>
      <c r="H22" s="504">
        <v>3849000</v>
      </c>
      <c r="I22" s="293">
        <f t="shared" si="0"/>
        <v>38490000</v>
      </c>
      <c r="J22" s="452" t="s">
        <v>241</v>
      </c>
      <c r="K22" s="403"/>
    </row>
    <row r="23" spans="1:13" ht="75.75" customHeight="1">
      <c r="A23" s="406" t="s">
        <v>242</v>
      </c>
      <c r="B23" s="401" t="str">
        <f>B22</f>
        <v>Según el diseño curricular del programa</v>
      </c>
      <c r="C23" s="351">
        <v>1</v>
      </c>
      <c r="D23" s="352">
        <v>10</v>
      </c>
      <c r="E23" s="291">
        <v>0</v>
      </c>
      <c r="F23" s="292" t="s">
        <v>219</v>
      </c>
      <c r="G23" s="292" t="s">
        <v>220</v>
      </c>
      <c r="H23" s="504">
        <v>3849000</v>
      </c>
      <c r="I23" s="323">
        <f t="shared" si="0"/>
        <v>38490000</v>
      </c>
      <c r="J23" s="382" t="s">
        <v>243</v>
      </c>
    </row>
    <row r="24" spans="1:13" ht="84">
      <c r="A24" s="406" t="s">
        <v>244</v>
      </c>
      <c r="B24" s="401" t="str">
        <f>B23</f>
        <v>Según el diseño curricular del programa</v>
      </c>
      <c r="C24" s="351">
        <v>1</v>
      </c>
      <c r="D24" s="468">
        <v>10</v>
      </c>
      <c r="E24" s="37">
        <v>0</v>
      </c>
      <c r="F24" s="39" t="s">
        <v>219</v>
      </c>
      <c r="G24" s="292" t="s">
        <v>220</v>
      </c>
      <c r="H24" s="504">
        <v>3849000</v>
      </c>
      <c r="I24" s="323">
        <f t="shared" si="0"/>
        <v>38490000</v>
      </c>
      <c r="J24" s="382" t="s">
        <v>245</v>
      </c>
    </row>
    <row r="25" spans="1:13" ht="90.75" customHeight="1">
      <c r="A25" s="400" t="s">
        <v>246</v>
      </c>
      <c r="B25" s="401" t="s">
        <v>156</v>
      </c>
      <c r="C25" s="351">
        <v>1</v>
      </c>
      <c r="D25" s="468">
        <v>5</v>
      </c>
      <c r="E25" s="37">
        <v>15</v>
      </c>
      <c r="F25" s="39">
        <v>44291</v>
      </c>
      <c r="G25" s="292" t="s">
        <v>247</v>
      </c>
      <c r="H25" s="504">
        <v>3849000</v>
      </c>
      <c r="I25" s="323">
        <f t="shared" si="0"/>
        <v>21169500</v>
      </c>
      <c r="J25" s="453" t="s">
        <v>248</v>
      </c>
    </row>
    <row r="26" spans="1:13" ht="102" customHeight="1">
      <c r="A26" s="404" t="s">
        <v>249</v>
      </c>
      <c r="B26" s="401" t="str">
        <f t="shared" ref="B26:B31" si="2">$B$25</f>
        <v>Según el diseño curricular del programa</v>
      </c>
      <c r="C26" s="351">
        <v>7</v>
      </c>
      <c r="D26" s="468">
        <v>10</v>
      </c>
      <c r="E26" s="37">
        <v>0</v>
      </c>
      <c r="F26" s="39" t="s">
        <v>219</v>
      </c>
      <c r="G26" s="292" t="s">
        <v>220</v>
      </c>
      <c r="H26" s="504">
        <v>3849000</v>
      </c>
      <c r="I26" s="323">
        <f t="shared" si="0"/>
        <v>269430000</v>
      </c>
      <c r="J26" s="382" t="s">
        <v>250</v>
      </c>
      <c r="L26" s="336" t="s">
        <v>251</v>
      </c>
    </row>
    <row r="27" spans="1:13" ht="84">
      <c r="A27" s="404" t="s">
        <v>252</v>
      </c>
      <c r="B27" s="401" t="str">
        <f t="shared" si="2"/>
        <v>Según el diseño curricular del programa</v>
      </c>
      <c r="C27" s="351">
        <v>1</v>
      </c>
      <c r="D27" s="468">
        <v>5</v>
      </c>
      <c r="E27" s="37">
        <v>0</v>
      </c>
      <c r="F27" s="39">
        <v>44291</v>
      </c>
      <c r="G27" s="292">
        <v>44443</v>
      </c>
      <c r="H27" s="504">
        <v>3849000</v>
      </c>
      <c r="I27" s="323">
        <f t="shared" si="0"/>
        <v>19245000</v>
      </c>
      <c r="J27" s="452" t="s">
        <v>253</v>
      </c>
    </row>
    <row r="28" spans="1:13" ht="96">
      <c r="A28" s="404" t="s">
        <v>254</v>
      </c>
      <c r="B28" s="401" t="str">
        <f t="shared" si="2"/>
        <v>Según el diseño curricular del programa</v>
      </c>
      <c r="C28" s="351">
        <v>1</v>
      </c>
      <c r="D28" s="468">
        <v>6</v>
      </c>
      <c r="E28" s="37">
        <v>0</v>
      </c>
      <c r="F28" s="39">
        <v>44291</v>
      </c>
      <c r="G28" s="292">
        <v>44296</v>
      </c>
      <c r="H28" s="504">
        <v>3849000</v>
      </c>
      <c r="I28" s="323">
        <f t="shared" si="0"/>
        <v>23094000</v>
      </c>
      <c r="J28" s="452" t="s">
        <v>255</v>
      </c>
    </row>
    <row r="29" spans="1:13" ht="144">
      <c r="A29" s="404" t="s">
        <v>256</v>
      </c>
      <c r="B29" s="401" t="str">
        <f t="shared" si="2"/>
        <v>Según el diseño curricular del programa</v>
      </c>
      <c r="C29" s="351">
        <v>1</v>
      </c>
      <c r="D29" s="468">
        <v>6</v>
      </c>
      <c r="E29" s="37">
        <v>0</v>
      </c>
      <c r="F29" s="39">
        <v>44291</v>
      </c>
      <c r="G29" s="292">
        <v>44296</v>
      </c>
      <c r="H29" s="504">
        <v>3849000</v>
      </c>
      <c r="I29" s="323">
        <f t="shared" si="0"/>
        <v>23094000</v>
      </c>
      <c r="J29" s="454" t="s">
        <v>257</v>
      </c>
    </row>
    <row r="30" spans="1:13" ht="284.25" customHeight="1">
      <c r="A30" s="404" t="s">
        <v>258</v>
      </c>
      <c r="B30" s="401" t="str">
        <f t="shared" si="2"/>
        <v>Según el diseño curricular del programa</v>
      </c>
      <c r="C30" s="351">
        <v>1</v>
      </c>
      <c r="D30" s="468">
        <v>7</v>
      </c>
      <c r="E30" s="37">
        <v>0</v>
      </c>
      <c r="F30" s="39">
        <v>44291</v>
      </c>
      <c r="G30" s="292">
        <v>44504</v>
      </c>
      <c r="H30" s="504">
        <v>3849000</v>
      </c>
      <c r="I30" s="323">
        <f t="shared" si="0"/>
        <v>26943000</v>
      </c>
      <c r="J30" s="382" t="s">
        <v>259</v>
      </c>
    </row>
    <row r="31" spans="1:13" ht="204">
      <c r="A31" s="404" t="s">
        <v>260</v>
      </c>
      <c r="B31" s="401" t="str">
        <f t="shared" si="2"/>
        <v>Según el diseño curricular del programa</v>
      </c>
      <c r="C31" s="351">
        <v>1</v>
      </c>
      <c r="D31" s="468">
        <v>6</v>
      </c>
      <c r="E31" s="37">
        <v>0</v>
      </c>
      <c r="F31" s="39">
        <v>44291</v>
      </c>
      <c r="G31" s="292">
        <v>44296</v>
      </c>
      <c r="H31" s="504">
        <v>3849000</v>
      </c>
      <c r="I31" s="323">
        <f t="shared" si="0"/>
        <v>23094000</v>
      </c>
      <c r="J31" s="452" t="s">
        <v>261</v>
      </c>
    </row>
    <row r="32" spans="1:13">
      <c r="A32" s="408"/>
      <c r="B32" s="298" t="s">
        <v>3</v>
      </c>
      <c r="C32" s="298">
        <f>SUM(C16:C31)</f>
        <v>28</v>
      </c>
      <c r="D32" s="359"/>
      <c r="E32" s="360"/>
      <c r="F32" s="359"/>
      <c r="G32" s="359"/>
      <c r="H32" s="505"/>
      <c r="I32" s="409">
        <f>SUM(I16:I31)</f>
        <v>983419500</v>
      </c>
      <c r="J32" s="410"/>
    </row>
    <row r="33" spans="1:10">
      <c r="C33" s="494"/>
      <c r="H33" s="506"/>
    </row>
    <row r="38" spans="1:10">
      <c r="C38" s="494"/>
      <c r="E38" s="642"/>
      <c r="F38" s="642"/>
      <c r="G38" s="642"/>
      <c r="I38" s="641"/>
      <c r="J38" s="642"/>
    </row>
    <row r="39" spans="1:10">
      <c r="A39" s="643" t="s">
        <v>172</v>
      </c>
      <c r="B39" s="643"/>
      <c r="C39" s="336"/>
      <c r="E39" s="643" t="s">
        <v>173</v>
      </c>
      <c r="F39" s="643"/>
      <c r="G39" s="643"/>
      <c r="J39" s="495" t="s">
        <v>70</v>
      </c>
    </row>
    <row r="40" spans="1:10">
      <c r="A40" s="641" t="s">
        <v>97</v>
      </c>
      <c r="B40" s="641"/>
      <c r="C40" s="336"/>
      <c r="E40" s="641" t="s">
        <v>174</v>
      </c>
      <c r="F40" s="641"/>
      <c r="G40" s="641"/>
      <c r="J40" s="495" t="s">
        <v>73</v>
      </c>
    </row>
    <row r="41" spans="1:10" ht="31.5" customHeight="1">
      <c r="A41" s="646" t="s">
        <v>175</v>
      </c>
      <c r="B41" s="646"/>
      <c r="C41" s="342"/>
      <c r="D41" s="342"/>
      <c r="E41" s="647" t="s">
        <v>176</v>
      </c>
      <c r="F41" s="647"/>
      <c r="G41" s="647"/>
      <c r="H41" s="365"/>
      <c r="I41" s="342"/>
      <c r="J41" s="495" t="s">
        <v>76</v>
      </c>
    </row>
  </sheetData>
  <mergeCells count="27">
    <mergeCell ref="A40:B40"/>
    <mergeCell ref="E40:G40"/>
    <mergeCell ref="A41:B41"/>
    <mergeCell ref="E41:G41"/>
    <mergeCell ref="F15:G15"/>
    <mergeCell ref="E38:G38"/>
    <mergeCell ref="I38:J38"/>
    <mergeCell ref="A39:B39"/>
    <mergeCell ref="E39:G39"/>
    <mergeCell ref="A8:H8"/>
    <mergeCell ref="H10:J10"/>
    <mergeCell ref="I11:J11"/>
    <mergeCell ref="I12:J12"/>
    <mergeCell ref="A13:A14"/>
    <mergeCell ref="B13:B14"/>
    <mergeCell ref="C13:C14"/>
    <mergeCell ref="D13:D14"/>
    <mergeCell ref="E13:E14"/>
    <mergeCell ref="F13:G13"/>
    <mergeCell ref="H13:H14"/>
    <mergeCell ref="I13:I14"/>
    <mergeCell ref="J13:J14"/>
    <mergeCell ref="A7:H7"/>
    <mergeCell ref="A2:J2"/>
    <mergeCell ref="A3:J3"/>
    <mergeCell ref="A5:H5"/>
    <mergeCell ref="A6:H6"/>
  </mergeCells>
  <printOptions horizontalCentered="1"/>
  <pageMargins left="0.31496062992125984" right="0.31496062992125984" top="0.35433070866141736" bottom="0.35433070866141736" header="0.31496062992125984" footer="0.31496062992125984"/>
  <pageSetup scale="55" orientation="landscape" r:id="rId1"/>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B050"/>
  </sheetPr>
  <dimension ref="A1:H33"/>
  <sheetViews>
    <sheetView workbookViewId="0">
      <selection sqref="A1:C1"/>
    </sheetView>
  </sheetViews>
  <sheetFormatPr baseColWidth="10" defaultColWidth="11.42578125" defaultRowHeight="15" customHeight="1"/>
  <cols>
    <col min="1" max="1" width="31.85546875" style="56" customWidth="1"/>
    <col min="2" max="2" width="16.42578125" style="59" customWidth="1"/>
    <col min="3" max="3" width="15.140625" style="56" customWidth="1"/>
    <col min="4" max="4" width="13.140625" style="56" bestFit="1" customWidth="1"/>
    <col min="5" max="5" width="18.7109375" style="56" customWidth="1"/>
    <col min="6" max="6" width="12.140625" style="56" bestFit="1" customWidth="1"/>
    <col min="7" max="7" width="11.5703125" style="56" bestFit="1" customWidth="1"/>
    <col min="8" max="9" width="12.7109375" style="56" customWidth="1"/>
    <col min="10" max="16384" width="11.42578125" style="56"/>
  </cols>
  <sheetData>
    <row r="1" spans="1:8" ht="30" customHeight="1">
      <c r="A1" s="674" t="s">
        <v>262</v>
      </c>
      <c r="B1" s="675"/>
      <c r="C1" s="675"/>
    </row>
    <row r="2" spans="1:8" ht="30" customHeight="1">
      <c r="A2" s="245" t="s">
        <v>263</v>
      </c>
      <c r="B2" s="246" t="s">
        <v>264</v>
      </c>
      <c r="C2" s="247" t="s">
        <v>265</v>
      </c>
      <c r="D2" s="499" t="s">
        <v>266</v>
      </c>
      <c r="E2" s="414">
        <f>B20-B8</f>
        <v>1365626211</v>
      </c>
    </row>
    <row r="3" spans="1:8" ht="15" customHeight="1">
      <c r="A3" s="85" t="s">
        <v>267</v>
      </c>
      <c r="B3" s="254">
        <f>+'SEGUIM-EP'!I19</f>
        <v>120582000</v>
      </c>
      <c r="C3" s="89">
        <f>'SEGUIM-EP'!C19</f>
        <v>3</v>
      </c>
      <c r="F3" s="129"/>
      <c r="G3" s="129"/>
    </row>
    <row r="4" spans="1:8" ht="15" customHeight="1">
      <c r="A4" s="85" t="s">
        <v>268</v>
      </c>
      <c r="B4" s="254">
        <f>+'TIT-TRASV'!I25</f>
        <v>621284000</v>
      </c>
      <c r="C4" s="85">
        <f>'TIT-TRASV'!C25</f>
        <v>16</v>
      </c>
      <c r="F4" s="129"/>
      <c r="H4" s="129"/>
    </row>
    <row r="5" spans="1:8" ht="15" customHeight="1">
      <c r="A5" s="85" t="s">
        <v>269</v>
      </c>
      <c r="B5" s="254">
        <f>+'TIT-INVES'!I21</f>
        <v>158750000</v>
      </c>
      <c r="C5" s="85">
        <f>'TIT-INVES'!C21</f>
        <v>4</v>
      </c>
      <c r="F5" s="129"/>
      <c r="G5" s="129"/>
    </row>
    <row r="6" spans="1:8" ht="15" customHeight="1">
      <c r="A6" s="85" t="s">
        <v>270</v>
      </c>
      <c r="B6" s="254">
        <f>+'TIT-VIRT'!I23</f>
        <v>263133000</v>
      </c>
      <c r="C6" s="85">
        <f>'TIT-VIRT'!C23</f>
        <v>7</v>
      </c>
      <c r="E6" s="446">
        <f>3810000*6</f>
        <v>22860000</v>
      </c>
      <c r="F6" s="129"/>
      <c r="G6" s="129"/>
    </row>
    <row r="7" spans="1:8" ht="15" customHeight="1">
      <c r="A7" s="85" t="s">
        <v>271</v>
      </c>
      <c r="B7" s="254">
        <f>+'TIT-PRES'!I34</f>
        <v>1998147800</v>
      </c>
      <c r="C7" s="85">
        <f>'TIT-PRES'!C34</f>
        <v>50</v>
      </c>
      <c r="F7" s="129"/>
    </row>
    <row r="8" spans="1:8" ht="15" customHeight="1">
      <c r="B8" s="417">
        <f>SUM(B3:B7)</f>
        <v>3161896800</v>
      </c>
      <c r="C8" s="418">
        <f>SUM(C3:C7)</f>
        <v>80</v>
      </c>
      <c r="E8" s="56">
        <f>E2/E6</f>
        <v>59.738679396325459</v>
      </c>
    </row>
    <row r="9" spans="1:8" ht="15" customHeight="1">
      <c r="A9" s="684" t="s">
        <v>272</v>
      </c>
      <c r="B9" s="684"/>
      <c r="C9" s="684"/>
    </row>
    <row r="10" spans="1:8" ht="15" customHeight="1">
      <c r="A10" s="85" t="s">
        <v>273</v>
      </c>
      <c r="B10" s="411">
        <f>ARTIC!I23</f>
        <v>485088345</v>
      </c>
      <c r="C10" s="89">
        <f>ARTIC!C23</f>
        <v>12</v>
      </c>
      <c r="E10" s="479">
        <f>B8+E2</f>
        <v>4527523011</v>
      </c>
    </row>
    <row r="11" spans="1:8" ht="15" customHeight="1">
      <c r="A11" s="85" t="s">
        <v>274</v>
      </c>
      <c r="B11" s="477">
        <f>'COMP-VIRT'!I22</f>
        <v>294300000</v>
      </c>
      <c r="C11" s="89">
        <f>'COMP-VIRT'!C22</f>
        <v>9</v>
      </c>
      <c r="E11" s="129">
        <f>B11+B12</f>
        <v>699926400</v>
      </c>
    </row>
    <row r="12" spans="1:8" ht="15" customHeight="1">
      <c r="A12" s="85" t="s">
        <v>275</v>
      </c>
      <c r="B12" s="477">
        <f>COMP!I24</f>
        <v>405626400</v>
      </c>
      <c r="C12" s="89">
        <f>COMP!C24</f>
        <v>13</v>
      </c>
      <c r="E12" s="479">
        <f>SUM(E10:E11)</f>
        <v>5227449411</v>
      </c>
    </row>
    <row r="13" spans="1:8" ht="15" customHeight="1">
      <c r="A13" s="85" t="s">
        <v>276</v>
      </c>
      <c r="B13" s="411">
        <f>DESPL!I21</f>
        <v>261302400</v>
      </c>
      <c r="C13" s="89">
        <f>DESPL!C21</f>
        <v>11</v>
      </c>
    </row>
    <row r="14" spans="1:8" ht="15" customHeight="1">
      <c r="A14" s="85" t="s">
        <v>277</v>
      </c>
      <c r="B14" s="411">
        <f>SER!I32</f>
        <v>983419500</v>
      </c>
      <c r="C14" s="89">
        <f>SER!C32</f>
        <v>28</v>
      </c>
    </row>
    <row r="15" spans="1:8" ht="15" customHeight="1">
      <c r="B15" s="412">
        <f>SUM(B10:B14)</f>
        <v>2429736645</v>
      </c>
      <c r="C15" s="413">
        <f>SUM(C10:C14)</f>
        <v>73</v>
      </c>
    </row>
    <row r="16" spans="1:8" ht="15" customHeight="1">
      <c r="B16" s="129"/>
      <c r="C16" s="129"/>
    </row>
    <row r="17" spans="1:8">
      <c r="A17" s="676" t="s">
        <v>278</v>
      </c>
      <c r="B17" s="677"/>
      <c r="C17" s="677"/>
      <c r="D17" s="677"/>
      <c r="E17" s="677"/>
      <c r="F17" s="677"/>
      <c r="G17" s="677"/>
    </row>
    <row r="18" spans="1:8">
      <c r="A18" s="500" t="s">
        <v>279</v>
      </c>
      <c r="B18" s="500" t="s">
        <v>280</v>
      </c>
      <c r="C18" s="500" t="s">
        <v>272</v>
      </c>
      <c r="D18" s="252" t="s">
        <v>281</v>
      </c>
      <c r="E18" s="252" t="s">
        <v>282</v>
      </c>
      <c r="F18" s="500" t="s">
        <v>283</v>
      </c>
      <c r="G18" s="500" t="s">
        <v>284</v>
      </c>
    </row>
    <row r="19" spans="1:8" ht="30" customHeight="1">
      <c r="A19" s="253" t="s">
        <v>285</v>
      </c>
      <c r="B19" s="248"/>
      <c r="C19" s="416">
        <v>310508789</v>
      </c>
      <c r="D19" s="416">
        <v>15525439</v>
      </c>
      <c r="E19" s="416">
        <v>7762720</v>
      </c>
      <c r="F19" s="244"/>
      <c r="G19" s="244"/>
    </row>
    <row r="20" spans="1:8" ht="15" customHeight="1">
      <c r="A20" s="678" t="s">
        <v>286</v>
      </c>
      <c r="B20" s="680">
        <f>5274984000-F20-G20-C20</f>
        <v>4527523011</v>
      </c>
      <c r="C20" s="682">
        <f>B11+B12</f>
        <v>699926400</v>
      </c>
      <c r="D20" s="419">
        <f>92316308-D21</f>
        <v>58366308</v>
      </c>
      <c r="E20" s="420">
        <f>100292130-E22-E21</f>
        <v>65882130</v>
      </c>
      <c r="F20" s="419">
        <v>16334589</v>
      </c>
      <c r="G20" s="419">
        <v>31200000</v>
      </c>
      <c r="H20" s="250"/>
    </row>
    <row r="21" spans="1:8" ht="15" customHeight="1">
      <c r="A21" s="679"/>
      <c r="B21" s="681"/>
      <c r="C21" s="683"/>
      <c r="D21" s="415">
        <v>33950000</v>
      </c>
      <c r="E21" s="416">
        <v>11410000</v>
      </c>
      <c r="F21" s="415">
        <v>0</v>
      </c>
      <c r="G21" s="415">
        <v>0</v>
      </c>
    </row>
    <row r="22" spans="1:8" ht="30">
      <c r="A22" s="253" t="s">
        <v>287</v>
      </c>
      <c r="B22" s="249"/>
      <c r="C22" s="416">
        <v>498000000</v>
      </c>
      <c r="D22" s="416">
        <v>15399604</v>
      </c>
      <c r="E22" s="416">
        <v>23000000</v>
      </c>
      <c r="F22" s="244"/>
      <c r="G22" s="244"/>
    </row>
    <row r="23" spans="1:8" ht="30" customHeight="1">
      <c r="A23" s="253" t="s">
        <v>277</v>
      </c>
      <c r="B23" s="249"/>
      <c r="C23" s="416">
        <v>1504981100</v>
      </c>
      <c r="D23" s="416">
        <v>411100000</v>
      </c>
      <c r="E23" s="416">
        <v>67906000</v>
      </c>
      <c r="F23" s="244"/>
      <c r="G23" s="244"/>
    </row>
    <row r="24" spans="1:8" ht="15" customHeight="1">
      <c r="B24" s="56"/>
    </row>
    <row r="25" spans="1:8" ht="15" customHeight="1">
      <c r="A25" s="251" t="s">
        <v>288</v>
      </c>
      <c r="B25" s="422">
        <f>SUM(B19:B23)</f>
        <v>4527523011</v>
      </c>
      <c r="C25" s="421">
        <f>SUM(C19:C23)</f>
        <v>3013416289</v>
      </c>
      <c r="E25" s="250"/>
    </row>
    <row r="26" spans="1:8" ht="15" customHeight="1">
      <c r="B26" s="56"/>
    </row>
    <row r="27" spans="1:8" ht="15" customHeight="1">
      <c r="B27" s="56"/>
      <c r="E27" s="129"/>
      <c r="F27" s="129"/>
    </row>
    <row r="28" spans="1:8" ht="15" customHeight="1">
      <c r="B28" s="59" t="s">
        <v>289</v>
      </c>
      <c r="C28" s="59">
        <v>3810000</v>
      </c>
      <c r="F28" s="129"/>
    </row>
    <row r="29" spans="1:8" ht="15" customHeight="1">
      <c r="A29" s="130">
        <v>999307</v>
      </c>
      <c r="B29" s="59" t="s">
        <v>290</v>
      </c>
      <c r="C29" s="59">
        <v>3342000</v>
      </c>
    </row>
    <row r="30" spans="1:8" ht="15" customHeight="1">
      <c r="A30" s="56" t="s">
        <v>291</v>
      </c>
      <c r="F30" s="129"/>
    </row>
    <row r="31" spans="1:8" ht="15" customHeight="1">
      <c r="F31" s="129"/>
    </row>
    <row r="32" spans="1:8" ht="15" customHeight="1">
      <c r="F32" s="129"/>
    </row>
    <row r="33" spans="6:6" ht="15" customHeight="1">
      <c r="F33" s="129"/>
    </row>
  </sheetData>
  <mergeCells count="6">
    <mergeCell ref="A1:C1"/>
    <mergeCell ref="A17:G17"/>
    <mergeCell ref="A20:A21"/>
    <mergeCell ref="B20:B21"/>
    <mergeCell ref="C20:C21"/>
    <mergeCell ref="A9:C9"/>
  </mergeCells>
  <pageMargins left="0.70866141732283472" right="0.70866141732283472" top="1.3385826771653544" bottom="0.74803149606299213" header="0.31496062992125984" footer="0.31496062992125984"/>
  <pageSetup paperSize="9" scale="11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EFB31-706A-4BF4-B19B-22AFD93CAD81}">
  <dimension ref="A1:IV30"/>
  <sheetViews>
    <sheetView topLeftCell="A2" zoomScale="70" zoomScaleNormal="70" zoomScaleSheetLayoutView="40" workbookViewId="0">
      <selection activeCell="C18" sqref="C18"/>
    </sheetView>
  </sheetViews>
  <sheetFormatPr baseColWidth="10" defaultColWidth="15.42578125" defaultRowHeight="15" customHeight="1"/>
  <cols>
    <col min="1" max="1" width="31.7109375" customWidth="1"/>
    <col min="2" max="2" width="20.7109375" customWidth="1"/>
    <col min="3" max="3" width="12.7109375" style="478" customWidth="1"/>
    <col min="4" max="7" width="12.7109375" customWidth="1"/>
    <col min="8" max="8" width="20.7109375" customWidth="1"/>
    <col min="9" max="9" width="24.85546875" bestFit="1" customWidth="1"/>
    <col min="10" max="10" width="18.5703125" style="1" customWidth="1"/>
    <col min="11" max="11" width="13.42578125" style="56" customWidth="1"/>
    <col min="12" max="33" width="11.42578125" style="56" customWidth="1"/>
    <col min="34" max="245" width="11.42578125" customWidth="1"/>
    <col min="246" max="246" width="18.7109375" customWidth="1"/>
  </cols>
  <sheetData>
    <row r="1" spans="1:256" ht="15" hidden="1" customHeight="1">
      <c r="A1" s="127">
        <f>'SEGUIM-EP'!A1</f>
        <v>3810000</v>
      </c>
      <c r="B1" s="128">
        <f>3759500*1.03</f>
        <v>3872285</v>
      </c>
      <c r="C1" s="487"/>
    </row>
    <row r="2" spans="1:256" s="34" customFormat="1" ht="24.95" customHeight="1">
      <c r="A2" s="466"/>
      <c r="B2" s="467"/>
      <c r="C2" s="35"/>
      <c r="J2" s="3"/>
    </row>
    <row r="3" spans="1:256" s="34" customFormat="1" ht="24.95" customHeight="1">
      <c r="A3" s="530" t="s">
        <v>4</v>
      </c>
      <c r="B3" s="530"/>
      <c r="C3" s="530"/>
      <c r="D3" s="530"/>
      <c r="E3" s="530"/>
      <c r="F3" s="530"/>
      <c r="G3" s="530"/>
      <c r="H3" s="530"/>
      <c r="I3" s="530"/>
      <c r="J3" s="530"/>
    </row>
    <row r="4" spans="1:256" ht="32.25" customHeight="1">
      <c r="A4" s="531" t="s">
        <v>5</v>
      </c>
      <c r="B4" s="531"/>
      <c r="C4" s="531"/>
      <c r="D4" s="531"/>
      <c r="E4" s="531"/>
      <c r="F4" s="531"/>
      <c r="G4" s="531"/>
      <c r="H4" s="531"/>
      <c r="I4" s="531"/>
      <c r="J4" s="531"/>
    </row>
    <row r="5" spans="1:256" ht="15.75" customHeight="1" thickBot="1">
      <c r="A5" s="4"/>
      <c r="B5" s="5"/>
      <c r="C5" s="5"/>
      <c r="D5" s="5"/>
      <c r="E5" s="5"/>
      <c r="F5" s="5"/>
      <c r="G5" s="5"/>
      <c r="H5" s="5"/>
      <c r="I5" s="6"/>
      <c r="J5" s="7"/>
    </row>
    <row r="6" spans="1:256" ht="15.75" customHeight="1" thickBot="1">
      <c r="A6" s="532" t="s">
        <v>6</v>
      </c>
      <c r="B6" s="533"/>
      <c r="C6" s="533"/>
      <c r="D6" s="533"/>
      <c r="E6" s="533"/>
      <c r="F6" s="533"/>
      <c r="G6" s="533"/>
      <c r="H6" s="533"/>
      <c r="I6" s="131" t="s">
        <v>7</v>
      </c>
      <c r="J6" s="132"/>
      <c r="K6" s="59"/>
    </row>
    <row r="7" spans="1:256" ht="15" customHeight="1">
      <c r="A7" s="534" t="s">
        <v>8</v>
      </c>
      <c r="B7" s="535"/>
      <c r="C7" s="535"/>
      <c r="D7" s="535"/>
      <c r="E7" s="535"/>
      <c r="F7" s="535"/>
      <c r="G7" s="535"/>
      <c r="H7" s="536"/>
      <c r="I7" s="133" t="s">
        <v>9</v>
      </c>
      <c r="J7" s="134"/>
      <c r="K7" s="59"/>
    </row>
    <row r="8" spans="1:256" ht="15" customHeight="1">
      <c r="A8" s="548" t="s">
        <v>10</v>
      </c>
      <c r="B8" s="549"/>
      <c r="C8" s="549"/>
      <c r="D8" s="549"/>
      <c r="E8" s="549"/>
      <c r="F8" s="549"/>
      <c r="G8" s="549"/>
      <c r="H8" s="550"/>
      <c r="I8" s="133"/>
      <c r="J8" s="134"/>
    </row>
    <row r="9" spans="1:256" ht="15" customHeight="1">
      <c r="A9" s="537" t="s">
        <v>11</v>
      </c>
      <c r="B9" s="538"/>
      <c r="C9" s="538"/>
      <c r="D9" s="538"/>
      <c r="E9" s="538"/>
      <c r="F9" s="538"/>
      <c r="G9" s="538"/>
      <c r="H9" s="539"/>
      <c r="I9" s="133"/>
      <c r="J9" s="134"/>
    </row>
    <row r="10" spans="1:256" ht="15" customHeight="1">
      <c r="A10" s="135" t="s">
        <v>12</v>
      </c>
      <c r="B10" s="136">
        <f>+I21</f>
        <v>4527042000</v>
      </c>
      <c r="C10" s="137"/>
      <c r="D10" s="138"/>
      <c r="E10" s="138"/>
      <c r="F10" s="138"/>
      <c r="G10" s="138"/>
      <c r="H10" s="139"/>
      <c r="I10" s="140"/>
      <c r="J10" s="141"/>
    </row>
    <row r="11" spans="1:256" ht="22.5" customHeight="1">
      <c r="A11" s="142" t="s">
        <v>13</v>
      </c>
      <c r="B11" s="143"/>
      <c r="C11" s="144"/>
      <c r="D11" s="138"/>
      <c r="E11" s="138"/>
      <c r="F11" s="137"/>
      <c r="G11" s="138"/>
      <c r="H11" s="513" t="s">
        <v>14</v>
      </c>
      <c r="I11" s="514"/>
      <c r="J11" s="515"/>
    </row>
    <row r="12" spans="1:256" ht="33.75" customHeight="1">
      <c r="A12" s="142" t="s">
        <v>15</v>
      </c>
      <c r="B12" s="143"/>
      <c r="C12" s="144"/>
      <c r="D12" s="138"/>
      <c r="E12" s="138"/>
      <c r="F12" s="138"/>
      <c r="G12" s="138"/>
      <c r="H12" s="145" t="s">
        <v>16</v>
      </c>
      <c r="I12" s="516" t="s">
        <v>17</v>
      </c>
      <c r="J12" s="517"/>
    </row>
    <row r="13" spans="1:256" ht="22.5" customHeight="1" thickBot="1">
      <c r="A13" s="151" t="s">
        <v>18</v>
      </c>
      <c r="B13" s="152"/>
      <c r="C13" s="153"/>
      <c r="D13" s="138"/>
      <c r="E13" s="138"/>
      <c r="F13" s="138"/>
      <c r="G13" s="138"/>
      <c r="H13" s="154" t="s">
        <v>19</v>
      </c>
      <c r="I13" s="518" t="s">
        <v>20</v>
      </c>
      <c r="J13" s="519"/>
    </row>
    <row r="14" spans="1:256" s="190" customFormat="1" ht="33" customHeight="1">
      <c r="A14" s="520" t="s">
        <v>21</v>
      </c>
      <c r="B14" s="522" t="s">
        <v>22</v>
      </c>
      <c r="C14" s="522" t="s">
        <v>23</v>
      </c>
      <c r="D14" s="522" t="s">
        <v>24</v>
      </c>
      <c r="E14" s="522" t="s">
        <v>25</v>
      </c>
      <c r="F14" s="540" t="s">
        <v>26</v>
      </c>
      <c r="G14" s="541"/>
      <c r="H14" s="542" t="s">
        <v>27</v>
      </c>
      <c r="I14" s="544" t="s">
        <v>28</v>
      </c>
      <c r="J14" s="522" t="s">
        <v>292</v>
      </c>
      <c r="K14" s="232"/>
      <c r="L14" s="232"/>
      <c r="M14" s="232"/>
      <c r="N14" s="232"/>
      <c r="O14" s="232"/>
      <c r="P14" s="232"/>
      <c r="Q14" s="232"/>
      <c r="R14" s="232"/>
      <c r="S14" s="232"/>
      <c r="T14" s="232"/>
      <c r="U14" s="232"/>
      <c r="V14" s="232"/>
      <c r="W14" s="232"/>
      <c r="X14" s="232"/>
      <c r="Y14" s="232"/>
      <c r="Z14" s="232"/>
      <c r="AA14" s="232"/>
      <c r="AB14" s="232"/>
      <c r="AC14" s="232"/>
      <c r="AD14" s="232"/>
      <c r="AE14" s="232"/>
      <c r="AF14" s="232"/>
      <c r="AG14" s="232"/>
    </row>
    <row r="15" spans="1:256" s="190" customFormat="1" ht="33" customHeight="1">
      <c r="A15" s="521"/>
      <c r="B15" s="523"/>
      <c r="C15" s="523"/>
      <c r="D15" s="523"/>
      <c r="E15" s="523"/>
      <c r="F15" s="155" t="s">
        <v>30</v>
      </c>
      <c r="G15" s="29" t="s">
        <v>92</v>
      </c>
      <c r="H15" s="543"/>
      <c r="I15" s="545"/>
      <c r="J15" s="523"/>
      <c r="K15" s="232"/>
      <c r="L15" s="232"/>
      <c r="M15" s="232"/>
      <c r="N15" s="232"/>
      <c r="O15" s="232"/>
      <c r="P15" s="232"/>
      <c r="Q15" s="232"/>
      <c r="R15" s="232"/>
      <c r="S15" s="232"/>
      <c r="T15" s="232"/>
      <c r="U15" s="232"/>
      <c r="V15" s="232"/>
      <c r="W15" s="232"/>
      <c r="X15" s="232"/>
      <c r="Y15" s="232"/>
      <c r="Z15" s="232"/>
      <c r="AA15" s="232"/>
      <c r="AB15" s="232"/>
      <c r="AC15" s="232"/>
      <c r="AD15" s="232"/>
      <c r="AE15" s="232"/>
      <c r="AF15" s="232"/>
      <c r="AG15" s="232"/>
    </row>
    <row r="16" spans="1:256" ht="15" customHeight="1">
      <c r="A16" s="168">
        <v>1</v>
      </c>
      <c r="B16" s="169">
        <v>2</v>
      </c>
      <c r="C16" s="169">
        <v>3</v>
      </c>
      <c r="D16" s="170">
        <v>4</v>
      </c>
      <c r="E16" s="170">
        <v>5</v>
      </c>
      <c r="F16" s="524">
        <v>6</v>
      </c>
      <c r="G16" s="525"/>
      <c r="H16" s="171">
        <v>7</v>
      </c>
      <c r="I16" s="172">
        <v>8</v>
      </c>
      <c r="J16" s="173">
        <v>9</v>
      </c>
      <c r="IV16">
        <f>SUBTOTAL(9,A16:IU16)</f>
        <v>45</v>
      </c>
    </row>
    <row r="17" spans="1:33" s="56" customFormat="1" ht="42.75">
      <c r="A17" s="236" t="s">
        <v>293</v>
      </c>
      <c r="B17" s="175" t="s">
        <v>33</v>
      </c>
      <c r="C17" s="486">
        <f>RESUMEN!C8</f>
        <v>80</v>
      </c>
      <c r="D17" s="176">
        <v>10</v>
      </c>
      <c r="E17" s="176">
        <v>22</v>
      </c>
      <c r="F17" s="179">
        <v>44221</v>
      </c>
      <c r="G17" s="164">
        <v>44547</v>
      </c>
      <c r="H17" s="177">
        <f>$A$1</f>
        <v>3810000</v>
      </c>
      <c r="I17" s="183">
        <f>(D17*H17+(H17/30*E17))*C17</f>
        <v>3271520000</v>
      </c>
      <c r="J17" s="480">
        <v>62</v>
      </c>
    </row>
    <row r="18" spans="1:33" s="56" customFormat="1" ht="42.75">
      <c r="A18" s="236" t="s">
        <v>294</v>
      </c>
      <c r="B18" s="175" t="s">
        <v>36</v>
      </c>
      <c r="C18" s="175">
        <v>25</v>
      </c>
      <c r="D18" s="176">
        <v>8</v>
      </c>
      <c r="E18" s="176">
        <v>2</v>
      </c>
      <c r="F18" s="179">
        <v>44301</v>
      </c>
      <c r="G18" s="164">
        <v>44547</v>
      </c>
      <c r="H18" s="177">
        <f t="shared" ref="H18:H20" si="0">$A$1</f>
        <v>3810000</v>
      </c>
      <c r="I18" s="183">
        <f t="shared" ref="I18:I20" si="1">(D18*H18+(H18/30*E18))*C18</f>
        <v>768350000</v>
      </c>
      <c r="J18" s="480">
        <v>11</v>
      </c>
    </row>
    <row r="19" spans="1:33" s="56" customFormat="1" ht="42.75">
      <c r="A19" s="236" t="s">
        <v>295</v>
      </c>
      <c r="B19" s="175" t="s">
        <v>36</v>
      </c>
      <c r="C19" s="175">
        <v>20</v>
      </c>
      <c r="D19" s="176">
        <v>4</v>
      </c>
      <c r="E19" s="176">
        <v>28</v>
      </c>
      <c r="F19" s="179">
        <v>44396</v>
      </c>
      <c r="G19" s="164">
        <v>44547</v>
      </c>
      <c r="H19" s="177">
        <f t="shared" si="0"/>
        <v>3810000</v>
      </c>
      <c r="I19" s="183">
        <f t="shared" si="1"/>
        <v>375920000</v>
      </c>
      <c r="J19" s="481"/>
    </row>
    <row r="20" spans="1:33" s="56" customFormat="1" ht="43.5" thickBot="1">
      <c r="A20" s="236" t="s">
        <v>296</v>
      </c>
      <c r="B20" s="175" t="s">
        <v>33</v>
      </c>
      <c r="C20" s="175">
        <v>12</v>
      </c>
      <c r="D20" s="176">
        <v>2</v>
      </c>
      <c r="E20" s="176">
        <v>13</v>
      </c>
      <c r="F20" s="179">
        <v>44473</v>
      </c>
      <c r="G20" s="164">
        <v>44547</v>
      </c>
      <c r="H20" s="177">
        <f t="shared" si="0"/>
        <v>3810000</v>
      </c>
      <c r="I20" s="183">
        <f t="shared" si="1"/>
        <v>111252000</v>
      </c>
      <c r="J20" s="480"/>
    </row>
    <row r="21" spans="1:33" s="234" customFormat="1" ht="21.75" thickBot="1">
      <c r="A21" s="212"/>
      <c r="B21" s="213" t="s">
        <v>3</v>
      </c>
      <c r="C21" s="213">
        <f>SUM(C17:C20)</f>
        <v>137</v>
      </c>
      <c r="D21" s="214"/>
      <c r="E21" s="215"/>
      <c r="F21" s="214"/>
      <c r="G21" s="214"/>
      <c r="H21" s="214"/>
      <c r="I21" s="216">
        <f>SUM(I17:I20)</f>
        <v>4527042000</v>
      </c>
      <c r="J21" s="217">
        <v>210</v>
      </c>
      <c r="K21" s="233"/>
      <c r="L21" s="233"/>
      <c r="M21" s="233"/>
      <c r="N21" s="233"/>
      <c r="O21" s="233"/>
      <c r="P21" s="233"/>
      <c r="Q21" s="233"/>
      <c r="R21" s="233"/>
      <c r="S21" s="233"/>
      <c r="T21" s="233"/>
      <c r="U21" s="233"/>
      <c r="V21" s="233"/>
      <c r="W21" s="233"/>
      <c r="X21" s="233"/>
      <c r="Y21" s="233"/>
      <c r="Z21" s="233"/>
      <c r="AA21" s="233"/>
      <c r="AB21" s="233"/>
      <c r="AC21" s="233"/>
      <c r="AD21" s="233"/>
      <c r="AE21" s="233"/>
      <c r="AF21" s="233"/>
      <c r="AG21" s="233"/>
    </row>
    <row r="22" spans="1:33" s="34" customFormat="1" ht="18" customHeight="1">
      <c r="A22" s="47"/>
      <c r="B22" s="75"/>
      <c r="C22" s="76"/>
      <c r="D22" s="47"/>
      <c r="E22" s="77"/>
      <c r="F22" s="47"/>
      <c r="G22" s="47"/>
      <c r="H22" s="47"/>
      <c r="I22" s="78"/>
      <c r="J22" s="79"/>
      <c r="K22" s="56"/>
      <c r="L22" s="56"/>
      <c r="M22" s="56"/>
      <c r="N22" s="56"/>
      <c r="O22" s="56"/>
      <c r="P22" s="56"/>
      <c r="Q22" s="56"/>
      <c r="R22" s="56"/>
      <c r="S22" s="56"/>
      <c r="T22" s="56"/>
      <c r="U22" s="56"/>
      <c r="V22" s="56"/>
      <c r="W22" s="56"/>
      <c r="X22" s="56"/>
      <c r="Y22" s="56"/>
      <c r="Z22" s="56"/>
      <c r="AA22" s="56"/>
      <c r="AB22" s="56"/>
      <c r="AC22" s="56"/>
      <c r="AD22" s="56"/>
      <c r="AE22" s="56"/>
      <c r="AF22" s="56"/>
      <c r="AG22" s="56"/>
    </row>
    <row r="23" spans="1:33" s="34" customFormat="1" ht="18" customHeight="1">
      <c r="A23" s="47"/>
      <c r="B23" s="75"/>
      <c r="C23" s="76"/>
      <c r="D23" s="47"/>
      <c r="E23" s="77"/>
      <c r="F23" s="47"/>
      <c r="G23" s="47"/>
      <c r="H23" s="47"/>
      <c r="I23" s="78">
        <f>RESUMEN!B20</f>
        <v>4527523011</v>
      </c>
      <c r="J23" s="80"/>
      <c r="K23" s="56"/>
      <c r="L23" s="56"/>
      <c r="M23" s="56"/>
      <c r="N23" s="56"/>
      <c r="O23" s="56"/>
      <c r="P23" s="56"/>
      <c r="Q23" s="56"/>
      <c r="R23" s="56"/>
      <c r="S23" s="56"/>
      <c r="T23" s="56"/>
      <c r="U23" s="56"/>
      <c r="V23" s="56"/>
      <c r="W23" s="56"/>
      <c r="X23" s="56"/>
      <c r="Y23" s="56"/>
      <c r="Z23" s="56"/>
      <c r="AA23" s="56"/>
      <c r="AB23" s="56"/>
      <c r="AC23" s="56"/>
      <c r="AD23" s="56"/>
      <c r="AE23" s="56"/>
      <c r="AF23" s="56"/>
      <c r="AG23" s="56"/>
    </row>
    <row r="24" spans="1:33" s="34" customFormat="1" ht="18" customHeight="1">
      <c r="A24" s="47"/>
      <c r="B24" s="75"/>
      <c r="C24" s="76"/>
      <c r="D24" s="47"/>
      <c r="E24" s="77"/>
      <c r="F24" s="47"/>
      <c r="G24" s="47"/>
      <c r="H24" s="47"/>
      <c r="I24" s="78"/>
      <c r="J24" s="79"/>
      <c r="K24" s="56"/>
      <c r="L24" s="56"/>
      <c r="M24" s="56"/>
      <c r="N24" s="56"/>
      <c r="O24" s="56"/>
      <c r="P24" s="56"/>
      <c r="Q24" s="56"/>
      <c r="R24" s="56"/>
      <c r="S24" s="56"/>
      <c r="T24" s="56"/>
      <c r="U24" s="56"/>
      <c r="V24" s="56"/>
      <c r="W24" s="56"/>
      <c r="X24" s="56"/>
      <c r="Y24" s="56"/>
      <c r="Z24" s="56"/>
      <c r="AA24" s="56"/>
      <c r="AB24" s="56"/>
      <c r="AC24" s="56"/>
      <c r="AD24" s="56"/>
      <c r="AE24" s="56"/>
      <c r="AF24" s="56"/>
      <c r="AG24" s="56"/>
    </row>
    <row r="25" spans="1:33" s="34" customFormat="1" ht="18" customHeight="1">
      <c r="A25" s="47"/>
      <c r="B25" s="75"/>
      <c r="C25" s="76"/>
      <c r="D25" s="47"/>
      <c r="E25" s="77"/>
      <c r="F25" s="47"/>
      <c r="G25" s="47"/>
      <c r="H25" s="47"/>
      <c r="I25" s="78">
        <f>I23-I21</f>
        <v>481011</v>
      </c>
      <c r="J25" s="79"/>
      <c r="K25" s="56"/>
      <c r="L25" s="56"/>
      <c r="M25" s="56"/>
      <c r="N25" s="56"/>
      <c r="O25" s="56"/>
      <c r="P25" s="56"/>
      <c r="Q25" s="56"/>
      <c r="R25" s="56"/>
      <c r="S25" s="56"/>
      <c r="T25" s="56"/>
      <c r="U25" s="56"/>
      <c r="V25" s="56"/>
      <c r="W25" s="56"/>
      <c r="X25" s="56"/>
      <c r="Y25" s="56"/>
      <c r="Z25" s="56"/>
      <c r="AA25" s="56"/>
      <c r="AB25" s="56"/>
      <c r="AC25" s="56"/>
      <c r="AD25" s="56"/>
      <c r="AE25" s="56"/>
      <c r="AF25" s="56"/>
      <c r="AG25" s="56"/>
    </row>
    <row r="26" spans="1:33" ht="15" customHeight="1">
      <c r="A26" s="487"/>
      <c r="B26" s="487"/>
      <c r="C26" s="46"/>
      <c r="E26" s="488"/>
      <c r="F26" s="488"/>
      <c r="G26" s="488"/>
      <c r="H26" s="45"/>
      <c r="J26" s="487"/>
    </row>
    <row r="27" spans="1:33" ht="15" customHeight="1">
      <c r="A27" s="487"/>
      <c r="B27" s="487"/>
      <c r="C27" s="46"/>
      <c r="E27" s="488"/>
      <c r="F27" s="488"/>
      <c r="G27" s="488"/>
      <c r="H27" s="45"/>
      <c r="J27" s="487"/>
    </row>
    <row r="28" spans="1:33" ht="15" customHeight="1">
      <c r="A28" s="487"/>
      <c r="B28" s="487"/>
      <c r="C28" s="46"/>
      <c r="E28" s="488"/>
      <c r="F28" s="488"/>
      <c r="G28" s="488"/>
      <c r="H28" s="45"/>
      <c r="J28" s="487"/>
    </row>
    <row r="29" spans="1:33" ht="42.75" customHeight="1">
      <c r="C29" s="487"/>
    </row>
    <row r="30" spans="1:33" ht="42.75" customHeight="1">
      <c r="C30" s="487"/>
    </row>
  </sheetData>
  <mergeCells count="19">
    <mergeCell ref="A9:H9"/>
    <mergeCell ref="A3:J3"/>
    <mergeCell ref="A4:J4"/>
    <mergeCell ref="A6:H6"/>
    <mergeCell ref="A7:H7"/>
    <mergeCell ref="A8:H8"/>
    <mergeCell ref="A14:A15"/>
    <mergeCell ref="B14:B15"/>
    <mergeCell ref="C14:C15"/>
    <mergeCell ref="D14:D15"/>
    <mergeCell ref="E14:E15"/>
    <mergeCell ref="I14:I15"/>
    <mergeCell ref="J14:J15"/>
    <mergeCell ref="F16:G16"/>
    <mergeCell ref="H11:J11"/>
    <mergeCell ref="I12:J12"/>
    <mergeCell ref="I13:J13"/>
    <mergeCell ref="F14:G14"/>
    <mergeCell ref="H14:H15"/>
  </mergeCells>
  <printOptions horizontalCentered="1"/>
  <pageMargins left="0.59055118110236227" right="0.39370078740157483" top="0.78740157480314965" bottom="0.59055118110236227" header="0.31496062992125984" footer="0.31496062992125984"/>
  <pageSetup scale="34"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F7B43E-3FF3-4816-8DC9-DA35A6C23914}">
  <dimension ref="A1:M73"/>
  <sheetViews>
    <sheetView zoomScale="80" zoomScaleNormal="80" workbookViewId="0">
      <selection activeCell="I77" sqref="I77"/>
    </sheetView>
  </sheetViews>
  <sheetFormatPr baseColWidth="10" defaultColWidth="11.42578125" defaultRowHeight="15"/>
  <cols>
    <col min="1" max="1" width="8.5703125" customWidth="1"/>
    <col min="3" max="3" width="30.7109375" customWidth="1"/>
    <col min="4" max="4" width="20.7109375" customWidth="1"/>
    <col min="6" max="6" width="6" bestFit="1" customWidth="1"/>
    <col min="7" max="7" width="25.7109375" customWidth="1"/>
    <col min="9" max="10" width="25.7109375" customWidth="1"/>
  </cols>
  <sheetData>
    <row r="1" spans="1:13" ht="60">
      <c r="A1" s="238" t="s">
        <v>297</v>
      </c>
      <c r="B1" s="238" t="s">
        <v>298</v>
      </c>
      <c r="C1" s="238" t="s">
        <v>299</v>
      </c>
      <c r="D1" s="238" t="s">
        <v>300</v>
      </c>
      <c r="E1" s="238" t="s">
        <v>301</v>
      </c>
      <c r="F1" s="238" t="s">
        <v>302</v>
      </c>
      <c r="G1" s="238" t="s">
        <v>303</v>
      </c>
      <c r="H1" s="238" t="s">
        <v>304</v>
      </c>
      <c r="I1" s="238" t="s">
        <v>305</v>
      </c>
      <c r="J1" s="238" t="s">
        <v>306</v>
      </c>
      <c r="K1" s="238" t="s">
        <v>307</v>
      </c>
      <c r="L1" s="238" t="s">
        <v>308</v>
      </c>
      <c r="M1" s="238" t="s">
        <v>4</v>
      </c>
    </row>
    <row r="2" spans="1:13">
      <c r="A2" s="241">
        <v>6255</v>
      </c>
      <c r="B2" t="s">
        <v>309</v>
      </c>
      <c r="C2" t="s">
        <v>310</v>
      </c>
      <c r="D2" t="s">
        <v>311</v>
      </c>
      <c r="E2" t="s">
        <v>312</v>
      </c>
      <c r="F2" t="s">
        <v>313</v>
      </c>
      <c r="G2" t="s">
        <v>314</v>
      </c>
      <c r="I2" s="237" t="s">
        <v>315</v>
      </c>
      <c r="J2" s="237" t="s">
        <v>316</v>
      </c>
      <c r="K2" t="s">
        <v>317</v>
      </c>
      <c r="L2" t="s">
        <v>318</v>
      </c>
      <c r="M2" t="s">
        <v>0</v>
      </c>
    </row>
    <row r="3" spans="1:13">
      <c r="A3" s="241">
        <v>25556</v>
      </c>
      <c r="B3" t="s">
        <v>319</v>
      </c>
      <c r="C3" t="s">
        <v>320</v>
      </c>
      <c r="D3" t="s">
        <v>321</v>
      </c>
      <c r="E3" t="s">
        <v>312</v>
      </c>
      <c r="F3" t="s">
        <v>322</v>
      </c>
      <c r="G3" t="s">
        <v>323</v>
      </c>
      <c r="I3" s="237" t="s">
        <v>316</v>
      </c>
      <c r="J3" s="237" t="s">
        <v>324</v>
      </c>
      <c r="K3" t="s">
        <v>317</v>
      </c>
      <c r="L3" t="s">
        <v>318</v>
      </c>
      <c r="M3" t="s">
        <v>1</v>
      </c>
    </row>
    <row r="4" spans="1:13">
      <c r="A4" s="241">
        <v>4155</v>
      </c>
      <c r="B4" t="s">
        <v>325</v>
      </c>
      <c r="C4" t="s">
        <v>326</v>
      </c>
      <c r="D4" t="s">
        <v>327</v>
      </c>
      <c r="E4" t="s">
        <v>312</v>
      </c>
      <c r="F4" t="s">
        <v>313</v>
      </c>
      <c r="G4" t="s">
        <v>328</v>
      </c>
      <c r="I4" t="s">
        <v>316</v>
      </c>
      <c r="J4" t="s">
        <v>324</v>
      </c>
      <c r="K4" t="s">
        <v>317</v>
      </c>
      <c r="L4" t="s">
        <v>318</v>
      </c>
      <c r="M4" t="s">
        <v>1</v>
      </c>
    </row>
    <row r="5" spans="1:13">
      <c r="A5" s="241">
        <v>16751</v>
      </c>
      <c r="B5" t="s">
        <v>329</v>
      </c>
      <c r="C5" t="s">
        <v>330</v>
      </c>
      <c r="D5" t="s">
        <v>331</v>
      </c>
      <c r="E5" t="s">
        <v>312</v>
      </c>
      <c r="F5" t="s">
        <v>313</v>
      </c>
      <c r="G5" t="s">
        <v>328</v>
      </c>
      <c r="I5" t="s">
        <v>315</v>
      </c>
      <c r="J5" t="s">
        <v>316</v>
      </c>
      <c r="K5" t="s">
        <v>317</v>
      </c>
      <c r="L5" t="s">
        <v>318</v>
      </c>
      <c r="M5" t="s">
        <v>1</v>
      </c>
    </row>
    <row r="6" spans="1:13">
      <c r="A6" s="241">
        <v>42328</v>
      </c>
      <c r="B6" t="s">
        <v>332</v>
      </c>
      <c r="C6" t="s">
        <v>333</v>
      </c>
      <c r="D6" t="s">
        <v>334</v>
      </c>
      <c r="E6" t="s">
        <v>312</v>
      </c>
      <c r="F6" t="s">
        <v>322</v>
      </c>
      <c r="G6" t="s">
        <v>328</v>
      </c>
      <c r="I6" t="s">
        <v>316</v>
      </c>
      <c r="J6" t="s">
        <v>335</v>
      </c>
      <c r="K6" t="s">
        <v>336</v>
      </c>
      <c r="L6" t="s">
        <v>337</v>
      </c>
      <c r="M6" t="s">
        <v>1</v>
      </c>
    </row>
    <row r="7" spans="1:13">
      <c r="A7" s="241">
        <v>12554</v>
      </c>
      <c r="B7" t="s">
        <v>338</v>
      </c>
      <c r="C7" t="s">
        <v>339</v>
      </c>
      <c r="D7" t="s">
        <v>340</v>
      </c>
      <c r="E7" t="s">
        <v>312</v>
      </c>
      <c r="F7" t="s">
        <v>313</v>
      </c>
      <c r="G7" t="s">
        <v>328</v>
      </c>
      <c r="I7" t="s">
        <v>316</v>
      </c>
      <c r="J7" t="s">
        <v>341</v>
      </c>
      <c r="K7" t="s">
        <v>317</v>
      </c>
      <c r="L7" t="s">
        <v>318</v>
      </c>
      <c r="M7" t="s">
        <v>1</v>
      </c>
    </row>
    <row r="8" spans="1:13">
      <c r="A8" s="241">
        <v>33343</v>
      </c>
      <c r="B8" t="s">
        <v>342</v>
      </c>
      <c r="C8" t="s">
        <v>343</v>
      </c>
      <c r="D8" t="s">
        <v>344</v>
      </c>
      <c r="E8" t="s">
        <v>312</v>
      </c>
      <c r="F8" t="s">
        <v>322</v>
      </c>
      <c r="G8" t="s">
        <v>345</v>
      </c>
      <c r="I8" t="s">
        <v>315</v>
      </c>
      <c r="J8" t="s">
        <v>316</v>
      </c>
      <c r="K8" t="s">
        <v>317</v>
      </c>
      <c r="L8" t="s">
        <v>318</v>
      </c>
      <c r="M8" t="s">
        <v>0</v>
      </c>
    </row>
    <row r="9" spans="1:13">
      <c r="A9" s="241">
        <v>11373</v>
      </c>
      <c r="B9" t="s">
        <v>346</v>
      </c>
      <c r="C9" t="s">
        <v>347</v>
      </c>
      <c r="D9" t="s">
        <v>348</v>
      </c>
      <c r="E9" t="s">
        <v>312</v>
      </c>
      <c r="F9" t="s">
        <v>313</v>
      </c>
      <c r="G9" t="s">
        <v>345</v>
      </c>
      <c r="I9" t="s">
        <v>316</v>
      </c>
      <c r="J9" t="s">
        <v>341</v>
      </c>
      <c r="K9" t="s">
        <v>317</v>
      </c>
      <c r="L9" t="s">
        <v>318</v>
      </c>
      <c r="M9" t="s">
        <v>0</v>
      </c>
    </row>
    <row r="10" spans="1:13">
      <c r="A10" s="241">
        <v>15890</v>
      </c>
      <c r="B10" t="s">
        <v>349</v>
      </c>
      <c r="C10" t="s">
        <v>350</v>
      </c>
      <c r="D10" t="s">
        <v>351</v>
      </c>
      <c r="E10" t="s">
        <v>312</v>
      </c>
      <c r="F10" t="s">
        <v>313</v>
      </c>
      <c r="G10" t="s">
        <v>345</v>
      </c>
      <c r="I10" t="s">
        <v>316</v>
      </c>
      <c r="J10" t="s">
        <v>341</v>
      </c>
      <c r="K10" t="s">
        <v>317</v>
      </c>
      <c r="L10" t="s">
        <v>318</v>
      </c>
      <c r="M10" t="s">
        <v>0</v>
      </c>
    </row>
    <row r="11" spans="1:13">
      <c r="A11" s="241">
        <v>24430</v>
      </c>
      <c r="B11" t="s">
        <v>352</v>
      </c>
      <c r="C11" t="s">
        <v>353</v>
      </c>
      <c r="D11" t="s">
        <v>354</v>
      </c>
      <c r="E11" t="s">
        <v>312</v>
      </c>
      <c r="F11" t="s">
        <v>322</v>
      </c>
      <c r="G11" t="s">
        <v>345</v>
      </c>
      <c r="I11" t="s">
        <v>316</v>
      </c>
      <c r="J11" t="s">
        <v>324</v>
      </c>
      <c r="K11" t="s">
        <v>355</v>
      </c>
      <c r="L11" t="s">
        <v>318</v>
      </c>
      <c r="M11" t="s">
        <v>0</v>
      </c>
    </row>
    <row r="12" spans="1:13">
      <c r="A12" s="241">
        <v>6877</v>
      </c>
      <c r="B12" t="s">
        <v>356</v>
      </c>
      <c r="C12" t="s">
        <v>357</v>
      </c>
      <c r="D12" t="s">
        <v>358</v>
      </c>
      <c r="E12" t="s">
        <v>312</v>
      </c>
      <c r="F12" t="s">
        <v>313</v>
      </c>
      <c r="G12" t="s">
        <v>359</v>
      </c>
      <c r="I12" t="s">
        <v>316</v>
      </c>
      <c r="J12" t="s">
        <v>324</v>
      </c>
      <c r="K12" t="s">
        <v>317</v>
      </c>
      <c r="L12" t="s">
        <v>318</v>
      </c>
      <c r="M12" t="s">
        <v>0</v>
      </c>
    </row>
    <row r="13" spans="1:13">
      <c r="A13" s="241">
        <v>12422</v>
      </c>
      <c r="B13" t="s">
        <v>360</v>
      </c>
      <c r="C13" t="s">
        <v>361</v>
      </c>
      <c r="D13" t="s">
        <v>362</v>
      </c>
      <c r="E13" t="s">
        <v>363</v>
      </c>
      <c r="F13" t="s">
        <v>313</v>
      </c>
      <c r="G13" t="s">
        <v>359</v>
      </c>
      <c r="I13" t="s">
        <v>316</v>
      </c>
      <c r="J13" t="s">
        <v>363</v>
      </c>
      <c r="K13" t="s">
        <v>364</v>
      </c>
      <c r="L13" t="s">
        <v>365</v>
      </c>
      <c r="M13" t="s">
        <v>0</v>
      </c>
    </row>
    <row r="14" spans="1:13">
      <c r="A14" s="241">
        <v>2035</v>
      </c>
      <c r="B14" t="s">
        <v>366</v>
      </c>
      <c r="C14" t="s">
        <v>367</v>
      </c>
      <c r="D14" t="s">
        <v>368</v>
      </c>
      <c r="E14" t="s">
        <v>312</v>
      </c>
      <c r="F14" t="s">
        <v>313</v>
      </c>
      <c r="G14" t="s">
        <v>359</v>
      </c>
      <c r="I14" t="s">
        <v>316</v>
      </c>
      <c r="J14" t="s">
        <v>369</v>
      </c>
      <c r="K14" t="s">
        <v>317</v>
      </c>
      <c r="L14" t="s">
        <v>318</v>
      </c>
      <c r="M14" t="s">
        <v>0</v>
      </c>
    </row>
    <row r="15" spans="1:13">
      <c r="A15" s="241">
        <v>1331</v>
      </c>
      <c r="B15" t="s">
        <v>370</v>
      </c>
      <c r="C15" t="s">
        <v>371</v>
      </c>
      <c r="D15" t="s">
        <v>372</v>
      </c>
      <c r="E15" t="s">
        <v>312</v>
      </c>
      <c r="F15" t="s">
        <v>313</v>
      </c>
      <c r="G15" t="s">
        <v>359</v>
      </c>
      <c r="I15" t="s">
        <v>316</v>
      </c>
      <c r="J15" t="s">
        <v>373</v>
      </c>
      <c r="K15" t="s">
        <v>317</v>
      </c>
      <c r="L15" t="s">
        <v>318</v>
      </c>
      <c r="M15" t="s">
        <v>0</v>
      </c>
    </row>
    <row r="16" spans="1:13">
      <c r="A16" s="241">
        <v>17481</v>
      </c>
      <c r="B16" t="s">
        <v>374</v>
      </c>
      <c r="C16" t="s">
        <v>375</v>
      </c>
      <c r="D16" t="s">
        <v>376</v>
      </c>
      <c r="E16" t="s">
        <v>312</v>
      </c>
      <c r="F16" t="s">
        <v>313</v>
      </c>
      <c r="G16" t="s">
        <v>359</v>
      </c>
      <c r="I16" t="s">
        <v>315</v>
      </c>
      <c r="J16" t="s">
        <v>316</v>
      </c>
      <c r="K16" t="s">
        <v>317</v>
      </c>
      <c r="L16" t="s">
        <v>318</v>
      </c>
      <c r="M16" t="s">
        <v>0</v>
      </c>
    </row>
    <row r="17" spans="1:13">
      <c r="A17" s="241">
        <v>20688</v>
      </c>
      <c r="B17" t="s">
        <v>377</v>
      </c>
      <c r="C17" t="s">
        <v>378</v>
      </c>
      <c r="D17" t="s">
        <v>379</v>
      </c>
      <c r="E17" t="s">
        <v>312</v>
      </c>
      <c r="F17" t="s">
        <v>313</v>
      </c>
      <c r="G17" t="s">
        <v>359</v>
      </c>
      <c r="I17" t="s">
        <v>316</v>
      </c>
      <c r="J17" t="s">
        <v>324</v>
      </c>
      <c r="K17" t="s">
        <v>317</v>
      </c>
      <c r="L17" t="s">
        <v>318</v>
      </c>
      <c r="M17" t="s">
        <v>0</v>
      </c>
    </row>
    <row r="18" spans="1:13">
      <c r="A18" s="241">
        <v>7227</v>
      </c>
      <c r="B18" t="s">
        <v>380</v>
      </c>
      <c r="C18" t="s">
        <v>381</v>
      </c>
      <c r="D18" t="s">
        <v>382</v>
      </c>
      <c r="E18" t="s">
        <v>312</v>
      </c>
      <c r="F18" t="s">
        <v>313</v>
      </c>
      <c r="G18" t="s">
        <v>359</v>
      </c>
      <c r="I18" t="s">
        <v>315</v>
      </c>
      <c r="J18" t="s">
        <v>316</v>
      </c>
      <c r="K18" t="s">
        <v>317</v>
      </c>
      <c r="L18" t="s">
        <v>318</v>
      </c>
      <c r="M18" t="s">
        <v>0</v>
      </c>
    </row>
    <row r="19" spans="1:13">
      <c r="A19" s="241">
        <v>7804</v>
      </c>
      <c r="B19" t="s">
        <v>383</v>
      </c>
      <c r="C19" t="s">
        <v>384</v>
      </c>
      <c r="D19" t="s">
        <v>385</v>
      </c>
      <c r="E19" t="s">
        <v>312</v>
      </c>
      <c r="F19" t="s">
        <v>313</v>
      </c>
      <c r="G19" t="s">
        <v>359</v>
      </c>
      <c r="I19" t="s">
        <v>315</v>
      </c>
      <c r="J19" t="s">
        <v>316</v>
      </c>
      <c r="K19" t="s">
        <v>317</v>
      </c>
      <c r="L19" t="s">
        <v>318</v>
      </c>
      <c r="M19" t="s">
        <v>0</v>
      </c>
    </row>
    <row r="20" spans="1:13">
      <c r="A20" s="242" t="s">
        <v>386</v>
      </c>
      <c r="M20" t="s">
        <v>387</v>
      </c>
    </row>
    <row r="21" spans="1:13">
      <c r="A21" s="241">
        <v>4409</v>
      </c>
      <c r="B21" t="s">
        <v>388</v>
      </c>
      <c r="C21" t="s">
        <v>389</v>
      </c>
      <c r="D21" t="s">
        <v>390</v>
      </c>
      <c r="E21" t="s">
        <v>312</v>
      </c>
      <c r="F21" t="s">
        <v>313</v>
      </c>
      <c r="G21" t="s">
        <v>391</v>
      </c>
      <c r="I21" t="s">
        <v>315</v>
      </c>
      <c r="J21" t="s">
        <v>316</v>
      </c>
      <c r="K21" t="s">
        <v>317</v>
      </c>
      <c r="L21" t="s">
        <v>318</v>
      </c>
      <c r="M21" t="s">
        <v>387</v>
      </c>
    </row>
    <row r="22" spans="1:13">
      <c r="A22" s="241">
        <v>17109</v>
      </c>
      <c r="B22" t="s">
        <v>392</v>
      </c>
      <c r="C22" t="s">
        <v>393</v>
      </c>
      <c r="D22" t="s">
        <v>394</v>
      </c>
      <c r="E22" t="s">
        <v>312</v>
      </c>
      <c r="F22" t="s">
        <v>313</v>
      </c>
      <c r="G22" t="s">
        <v>391</v>
      </c>
      <c r="I22" t="s">
        <v>316</v>
      </c>
      <c r="J22" t="s">
        <v>395</v>
      </c>
      <c r="K22" t="s">
        <v>396</v>
      </c>
      <c r="L22" t="s">
        <v>318</v>
      </c>
      <c r="M22" t="s">
        <v>387</v>
      </c>
    </row>
    <row r="23" spans="1:13">
      <c r="A23" s="241">
        <v>14117</v>
      </c>
      <c r="B23" t="s">
        <v>397</v>
      </c>
      <c r="C23" t="s">
        <v>398</v>
      </c>
      <c r="D23" t="s">
        <v>399</v>
      </c>
      <c r="E23" t="s">
        <v>312</v>
      </c>
      <c r="F23" t="s">
        <v>313</v>
      </c>
      <c r="G23" t="s">
        <v>391</v>
      </c>
      <c r="I23" t="s">
        <v>400</v>
      </c>
      <c r="J23" t="s">
        <v>316</v>
      </c>
      <c r="K23" t="s">
        <v>317</v>
      </c>
      <c r="L23" t="s">
        <v>318</v>
      </c>
      <c r="M23" t="s">
        <v>0</v>
      </c>
    </row>
    <row r="24" spans="1:13">
      <c r="A24" s="241">
        <v>18206</v>
      </c>
      <c r="B24" t="s">
        <v>401</v>
      </c>
      <c r="C24" t="s">
        <v>402</v>
      </c>
      <c r="D24" t="s">
        <v>403</v>
      </c>
      <c r="E24" t="s">
        <v>312</v>
      </c>
      <c r="F24" t="s">
        <v>313</v>
      </c>
      <c r="G24" t="s">
        <v>404</v>
      </c>
      <c r="I24" t="s">
        <v>400</v>
      </c>
      <c r="J24" t="s">
        <v>316</v>
      </c>
      <c r="K24" t="s">
        <v>396</v>
      </c>
      <c r="L24" t="s">
        <v>318</v>
      </c>
      <c r="M24" t="s">
        <v>0</v>
      </c>
    </row>
    <row r="25" spans="1:13">
      <c r="A25" s="241">
        <v>8862</v>
      </c>
      <c r="B25" t="s">
        <v>405</v>
      </c>
      <c r="C25" t="s">
        <v>406</v>
      </c>
      <c r="D25" t="s">
        <v>407</v>
      </c>
      <c r="E25" t="s">
        <v>312</v>
      </c>
      <c r="F25" t="s">
        <v>313</v>
      </c>
      <c r="G25" t="s">
        <v>404</v>
      </c>
      <c r="I25" t="s">
        <v>316</v>
      </c>
      <c r="J25" t="s">
        <v>369</v>
      </c>
      <c r="K25" t="s">
        <v>317</v>
      </c>
      <c r="L25" t="s">
        <v>318</v>
      </c>
      <c r="M25" t="s">
        <v>387</v>
      </c>
    </row>
    <row r="26" spans="1:13">
      <c r="A26" s="242" t="s">
        <v>408</v>
      </c>
      <c r="M26" t="s">
        <v>0</v>
      </c>
    </row>
    <row r="27" spans="1:13">
      <c r="A27" s="241">
        <v>8489</v>
      </c>
      <c r="B27" t="s">
        <v>409</v>
      </c>
      <c r="C27" t="s">
        <v>410</v>
      </c>
      <c r="D27" t="s">
        <v>411</v>
      </c>
      <c r="E27" t="s">
        <v>312</v>
      </c>
      <c r="F27" t="s">
        <v>313</v>
      </c>
      <c r="G27" t="s">
        <v>412</v>
      </c>
      <c r="I27" t="s">
        <v>315</v>
      </c>
      <c r="J27" t="s">
        <v>316</v>
      </c>
      <c r="K27" t="s">
        <v>317</v>
      </c>
      <c r="L27" t="s">
        <v>318</v>
      </c>
      <c r="M27" t="s">
        <v>0</v>
      </c>
    </row>
    <row r="28" spans="1:13">
      <c r="A28" s="241">
        <v>13983</v>
      </c>
      <c r="B28" t="s">
        <v>413</v>
      </c>
      <c r="C28" t="s">
        <v>414</v>
      </c>
      <c r="D28" t="s">
        <v>415</v>
      </c>
      <c r="E28" t="s">
        <v>312</v>
      </c>
      <c r="F28" t="s">
        <v>313</v>
      </c>
      <c r="G28" t="s">
        <v>416</v>
      </c>
      <c r="I28" t="s">
        <v>316</v>
      </c>
      <c r="J28" t="s">
        <v>341</v>
      </c>
      <c r="K28" t="s">
        <v>317</v>
      </c>
      <c r="L28" t="s">
        <v>318</v>
      </c>
      <c r="M28" t="s">
        <v>1</v>
      </c>
    </row>
    <row r="29" spans="1:13">
      <c r="A29" s="241">
        <v>5481</v>
      </c>
      <c r="B29" t="s">
        <v>417</v>
      </c>
      <c r="C29" t="s">
        <v>418</v>
      </c>
      <c r="D29" t="s">
        <v>419</v>
      </c>
      <c r="E29" t="s">
        <v>312</v>
      </c>
      <c r="F29" t="s">
        <v>313</v>
      </c>
      <c r="G29" t="s">
        <v>420</v>
      </c>
      <c r="I29" t="s">
        <v>316</v>
      </c>
      <c r="J29" t="s">
        <v>421</v>
      </c>
      <c r="K29" t="s">
        <v>336</v>
      </c>
      <c r="L29" t="s">
        <v>337</v>
      </c>
      <c r="M29" t="s">
        <v>0</v>
      </c>
    </row>
    <row r="30" spans="1:13">
      <c r="A30" s="241">
        <v>7915</v>
      </c>
      <c r="B30" t="s">
        <v>422</v>
      </c>
      <c r="C30" t="s">
        <v>423</v>
      </c>
      <c r="D30" t="s">
        <v>424</v>
      </c>
      <c r="E30" t="s">
        <v>312</v>
      </c>
      <c r="F30" t="s">
        <v>313</v>
      </c>
      <c r="G30" t="s">
        <v>425</v>
      </c>
      <c r="I30" t="s">
        <v>316</v>
      </c>
      <c r="J30" t="s">
        <v>324</v>
      </c>
      <c r="K30" t="s">
        <v>317</v>
      </c>
      <c r="L30" t="s">
        <v>318</v>
      </c>
      <c r="M30" t="s">
        <v>387</v>
      </c>
    </row>
    <row r="31" spans="1:13">
      <c r="A31" s="241">
        <v>18061</v>
      </c>
      <c r="B31" t="s">
        <v>426</v>
      </c>
      <c r="C31" t="s">
        <v>427</v>
      </c>
      <c r="D31" t="s">
        <v>428</v>
      </c>
      <c r="E31" t="s">
        <v>312</v>
      </c>
      <c r="F31" t="s">
        <v>313</v>
      </c>
      <c r="G31" t="s">
        <v>425</v>
      </c>
      <c r="I31" t="s">
        <v>316</v>
      </c>
      <c r="J31" t="s">
        <v>324</v>
      </c>
      <c r="K31" t="s">
        <v>317</v>
      </c>
      <c r="L31" t="s">
        <v>318</v>
      </c>
      <c r="M31" t="s">
        <v>0</v>
      </c>
    </row>
    <row r="32" spans="1:13">
      <c r="A32" s="241">
        <v>43746</v>
      </c>
      <c r="B32" t="s">
        <v>429</v>
      </c>
      <c r="C32" t="s">
        <v>430</v>
      </c>
      <c r="D32" t="s">
        <v>431</v>
      </c>
      <c r="E32" t="s">
        <v>312</v>
      </c>
      <c r="F32" t="s">
        <v>322</v>
      </c>
      <c r="G32" t="s">
        <v>432</v>
      </c>
      <c r="I32" t="s">
        <v>316</v>
      </c>
      <c r="J32" t="s">
        <v>324</v>
      </c>
      <c r="K32" t="s">
        <v>317</v>
      </c>
      <c r="L32" t="s">
        <v>318</v>
      </c>
      <c r="M32" t="s">
        <v>433</v>
      </c>
    </row>
    <row r="33" spans="1:13">
      <c r="A33" s="241">
        <v>3986</v>
      </c>
      <c r="B33" t="s">
        <v>434</v>
      </c>
      <c r="C33" t="s">
        <v>435</v>
      </c>
      <c r="D33" t="s">
        <v>436</v>
      </c>
      <c r="E33" t="s">
        <v>312</v>
      </c>
      <c r="F33" t="s">
        <v>313</v>
      </c>
      <c r="G33" t="s">
        <v>437</v>
      </c>
      <c r="I33" t="s">
        <v>316</v>
      </c>
      <c r="J33" t="s">
        <v>324</v>
      </c>
      <c r="K33" t="s">
        <v>317</v>
      </c>
      <c r="L33" t="s">
        <v>318</v>
      </c>
      <c r="M33" t="s">
        <v>0</v>
      </c>
    </row>
    <row r="34" spans="1:13">
      <c r="A34" s="241">
        <v>17596</v>
      </c>
      <c r="B34" t="s">
        <v>438</v>
      </c>
      <c r="C34" t="s">
        <v>439</v>
      </c>
      <c r="D34" t="s">
        <v>440</v>
      </c>
      <c r="E34" t="s">
        <v>312</v>
      </c>
      <c r="F34" t="s">
        <v>313</v>
      </c>
      <c r="G34" t="s">
        <v>441</v>
      </c>
      <c r="I34" t="s">
        <v>316</v>
      </c>
      <c r="J34" t="s">
        <v>324</v>
      </c>
      <c r="K34" t="s">
        <v>317</v>
      </c>
      <c r="L34" t="s">
        <v>318</v>
      </c>
      <c r="M34" t="s">
        <v>2</v>
      </c>
    </row>
    <row r="35" spans="1:13">
      <c r="A35" s="241">
        <v>18142</v>
      </c>
      <c r="B35" t="s">
        <v>442</v>
      </c>
      <c r="C35" t="s">
        <v>443</v>
      </c>
      <c r="D35" t="s">
        <v>444</v>
      </c>
      <c r="E35" t="s">
        <v>312</v>
      </c>
      <c r="F35" t="s">
        <v>313</v>
      </c>
      <c r="G35" t="s">
        <v>441</v>
      </c>
      <c r="I35" t="s">
        <v>316</v>
      </c>
      <c r="J35" t="s">
        <v>324</v>
      </c>
      <c r="K35" t="s">
        <v>317</v>
      </c>
      <c r="L35" t="s">
        <v>318</v>
      </c>
      <c r="M35" t="s">
        <v>2</v>
      </c>
    </row>
    <row r="36" spans="1:13">
      <c r="A36" s="241">
        <v>11989</v>
      </c>
      <c r="B36" t="s">
        <v>445</v>
      </c>
      <c r="C36" t="s">
        <v>446</v>
      </c>
      <c r="D36" t="s">
        <v>447</v>
      </c>
      <c r="E36" t="s">
        <v>312</v>
      </c>
      <c r="F36" t="s">
        <v>313</v>
      </c>
      <c r="G36" t="s">
        <v>448</v>
      </c>
      <c r="I36" t="s">
        <v>316</v>
      </c>
      <c r="J36" t="s">
        <v>324</v>
      </c>
      <c r="K36" t="s">
        <v>317</v>
      </c>
      <c r="L36" t="s">
        <v>318</v>
      </c>
      <c r="M36" t="s">
        <v>2</v>
      </c>
    </row>
    <row r="37" spans="1:13">
      <c r="A37" s="241">
        <v>7905</v>
      </c>
      <c r="B37" t="s">
        <v>449</v>
      </c>
      <c r="C37" t="s">
        <v>450</v>
      </c>
      <c r="D37" t="s">
        <v>451</v>
      </c>
      <c r="E37" t="s">
        <v>312</v>
      </c>
      <c r="F37" t="s">
        <v>313</v>
      </c>
      <c r="G37" t="s">
        <v>448</v>
      </c>
      <c r="I37" t="s">
        <v>315</v>
      </c>
      <c r="J37" t="s">
        <v>316</v>
      </c>
      <c r="K37" t="s">
        <v>317</v>
      </c>
      <c r="L37" t="s">
        <v>318</v>
      </c>
      <c r="M37" t="s">
        <v>2</v>
      </c>
    </row>
    <row r="38" spans="1:13">
      <c r="A38" s="241">
        <v>15100</v>
      </c>
      <c r="B38" t="s">
        <v>452</v>
      </c>
      <c r="C38" t="s">
        <v>453</v>
      </c>
      <c r="D38" t="s">
        <v>454</v>
      </c>
      <c r="E38" t="s">
        <v>312</v>
      </c>
      <c r="F38" t="s">
        <v>313</v>
      </c>
      <c r="G38" t="s">
        <v>448</v>
      </c>
      <c r="I38" t="s">
        <v>316</v>
      </c>
      <c r="J38" t="s">
        <v>324</v>
      </c>
      <c r="K38" t="s">
        <v>317</v>
      </c>
      <c r="L38" t="s">
        <v>318</v>
      </c>
      <c r="M38" t="s">
        <v>2</v>
      </c>
    </row>
    <row r="39" spans="1:13">
      <c r="A39" s="241">
        <v>8760</v>
      </c>
      <c r="B39" t="s">
        <v>455</v>
      </c>
      <c r="C39" s="239" t="s">
        <v>456</v>
      </c>
      <c r="D39" t="s">
        <v>457</v>
      </c>
      <c r="E39" t="s">
        <v>312</v>
      </c>
      <c r="F39" t="s">
        <v>313</v>
      </c>
      <c r="G39" t="s">
        <v>448</v>
      </c>
      <c r="I39" t="s">
        <v>458</v>
      </c>
      <c r="J39" t="s">
        <v>316</v>
      </c>
      <c r="K39" t="s">
        <v>317</v>
      </c>
      <c r="L39" t="s">
        <v>318</v>
      </c>
      <c r="M39" t="s">
        <v>2</v>
      </c>
    </row>
    <row r="40" spans="1:13">
      <c r="A40" s="241">
        <v>9456</v>
      </c>
      <c r="B40" t="s">
        <v>459</v>
      </c>
      <c r="C40" t="s">
        <v>460</v>
      </c>
      <c r="D40" t="s">
        <v>461</v>
      </c>
      <c r="E40" t="s">
        <v>312</v>
      </c>
      <c r="F40" t="s">
        <v>313</v>
      </c>
      <c r="G40" t="s">
        <v>448</v>
      </c>
      <c r="I40" t="s">
        <v>316</v>
      </c>
      <c r="J40" t="s">
        <v>324</v>
      </c>
      <c r="K40" t="s">
        <v>317</v>
      </c>
      <c r="L40" t="s">
        <v>318</v>
      </c>
      <c r="M40" t="s">
        <v>2</v>
      </c>
    </row>
    <row r="41" spans="1:13">
      <c r="A41" s="241">
        <v>20117</v>
      </c>
      <c r="B41" t="s">
        <v>462</v>
      </c>
      <c r="C41" t="s">
        <v>463</v>
      </c>
      <c r="D41" t="s">
        <v>464</v>
      </c>
      <c r="E41" t="s">
        <v>312</v>
      </c>
      <c r="F41" t="s">
        <v>313</v>
      </c>
      <c r="G41" t="s">
        <v>448</v>
      </c>
      <c r="I41" t="s">
        <v>316</v>
      </c>
      <c r="J41" t="s">
        <v>324</v>
      </c>
      <c r="K41" t="s">
        <v>317</v>
      </c>
      <c r="L41" t="s">
        <v>318</v>
      </c>
      <c r="M41" t="s">
        <v>2</v>
      </c>
    </row>
    <row r="42" spans="1:13">
      <c r="A42" s="241">
        <v>11463</v>
      </c>
      <c r="B42" t="s">
        <v>465</v>
      </c>
      <c r="C42" t="s">
        <v>466</v>
      </c>
      <c r="D42" t="s">
        <v>467</v>
      </c>
      <c r="E42" t="s">
        <v>312</v>
      </c>
      <c r="F42" t="s">
        <v>313</v>
      </c>
      <c r="G42" t="s">
        <v>468</v>
      </c>
      <c r="I42" t="s">
        <v>316</v>
      </c>
      <c r="J42" t="s">
        <v>324</v>
      </c>
      <c r="K42" t="s">
        <v>469</v>
      </c>
      <c r="L42" t="s">
        <v>470</v>
      </c>
      <c r="M42" t="s">
        <v>2</v>
      </c>
    </row>
    <row r="43" spans="1:13">
      <c r="A43" s="241">
        <v>53370</v>
      </c>
      <c r="B43" t="s">
        <v>471</v>
      </c>
      <c r="C43" t="s">
        <v>472</v>
      </c>
      <c r="D43" t="s">
        <v>473</v>
      </c>
      <c r="E43" t="s">
        <v>312</v>
      </c>
      <c r="F43" t="s">
        <v>322</v>
      </c>
      <c r="G43" t="s">
        <v>474</v>
      </c>
      <c r="I43" t="s">
        <v>315</v>
      </c>
      <c r="J43" t="s">
        <v>316</v>
      </c>
      <c r="K43" t="s">
        <v>317</v>
      </c>
      <c r="L43" t="s">
        <v>318</v>
      </c>
      <c r="M43" t="s">
        <v>433</v>
      </c>
    </row>
    <row r="44" spans="1:13">
      <c r="A44" s="241">
        <v>8635</v>
      </c>
      <c r="B44" t="s">
        <v>475</v>
      </c>
      <c r="C44" t="s">
        <v>476</v>
      </c>
      <c r="D44" t="s">
        <v>477</v>
      </c>
      <c r="E44" t="s">
        <v>312</v>
      </c>
      <c r="F44" t="s">
        <v>313</v>
      </c>
      <c r="G44" t="s">
        <v>474</v>
      </c>
      <c r="I44" t="s">
        <v>316</v>
      </c>
      <c r="J44" t="s">
        <v>324</v>
      </c>
      <c r="K44" t="s">
        <v>317</v>
      </c>
      <c r="L44" t="s">
        <v>318</v>
      </c>
      <c r="M44" t="s">
        <v>2</v>
      </c>
    </row>
    <row r="45" spans="1:13">
      <c r="A45" s="241">
        <v>11295</v>
      </c>
      <c r="B45" t="s">
        <v>478</v>
      </c>
      <c r="C45" t="s">
        <v>479</v>
      </c>
      <c r="D45" t="s">
        <v>480</v>
      </c>
      <c r="E45" t="s">
        <v>312</v>
      </c>
      <c r="F45" t="s">
        <v>313</v>
      </c>
      <c r="G45" t="s">
        <v>481</v>
      </c>
      <c r="I45" t="s">
        <v>316</v>
      </c>
      <c r="J45" t="s">
        <v>324</v>
      </c>
      <c r="K45" t="s">
        <v>317</v>
      </c>
      <c r="L45" t="s">
        <v>318</v>
      </c>
      <c r="M45" t="s">
        <v>2</v>
      </c>
    </row>
    <row r="46" spans="1:13">
      <c r="A46" s="241">
        <v>11000</v>
      </c>
      <c r="B46" t="s">
        <v>482</v>
      </c>
      <c r="C46" t="s">
        <v>483</v>
      </c>
      <c r="D46" t="s">
        <v>484</v>
      </c>
      <c r="E46" t="s">
        <v>312</v>
      </c>
      <c r="F46" t="s">
        <v>313</v>
      </c>
      <c r="G46" t="s">
        <v>485</v>
      </c>
      <c r="I46" t="s">
        <v>315</v>
      </c>
      <c r="J46" t="s">
        <v>316</v>
      </c>
      <c r="K46" t="s">
        <v>317</v>
      </c>
      <c r="L46" t="s">
        <v>318</v>
      </c>
      <c r="M46" t="s">
        <v>1</v>
      </c>
    </row>
    <row r="47" spans="1:13">
      <c r="A47" s="241">
        <v>7090</v>
      </c>
      <c r="B47" t="s">
        <v>486</v>
      </c>
      <c r="C47" t="s">
        <v>487</v>
      </c>
      <c r="D47" t="s">
        <v>488</v>
      </c>
      <c r="E47" t="s">
        <v>312</v>
      </c>
      <c r="F47" t="s">
        <v>313</v>
      </c>
      <c r="G47" t="s">
        <v>485</v>
      </c>
      <c r="I47" t="s">
        <v>316</v>
      </c>
      <c r="J47" t="s">
        <v>324</v>
      </c>
      <c r="K47" t="s">
        <v>317</v>
      </c>
      <c r="L47" t="s">
        <v>318</v>
      </c>
      <c r="M47" t="s">
        <v>2</v>
      </c>
    </row>
    <row r="48" spans="1:13">
      <c r="A48" s="242" t="s">
        <v>489</v>
      </c>
      <c r="M48" t="s">
        <v>2</v>
      </c>
    </row>
    <row r="49" spans="1:13">
      <c r="A49" s="242" t="s">
        <v>489</v>
      </c>
      <c r="M49" t="s">
        <v>0</v>
      </c>
    </row>
    <row r="50" spans="1:13">
      <c r="A50" s="242" t="s">
        <v>490</v>
      </c>
      <c r="M50" t="s">
        <v>2</v>
      </c>
    </row>
    <row r="51" spans="1:13">
      <c r="A51" s="241">
        <v>20668</v>
      </c>
      <c r="B51" t="s">
        <v>491</v>
      </c>
      <c r="C51" t="s">
        <v>492</v>
      </c>
      <c r="D51" t="s">
        <v>493</v>
      </c>
      <c r="E51" t="s">
        <v>312</v>
      </c>
      <c r="F51" t="s">
        <v>313</v>
      </c>
      <c r="G51" t="s">
        <v>494</v>
      </c>
      <c r="I51" t="s">
        <v>316</v>
      </c>
      <c r="J51" t="s">
        <v>324</v>
      </c>
      <c r="K51" t="s">
        <v>317</v>
      </c>
      <c r="L51" t="s">
        <v>318</v>
      </c>
      <c r="M51" t="s">
        <v>0</v>
      </c>
    </row>
    <row r="52" spans="1:13">
      <c r="A52" s="241">
        <v>39824</v>
      </c>
      <c r="B52" t="s">
        <v>495</v>
      </c>
      <c r="C52" t="s">
        <v>496</v>
      </c>
      <c r="D52" t="s">
        <v>497</v>
      </c>
      <c r="E52" t="s">
        <v>312</v>
      </c>
      <c r="F52" t="s">
        <v>322</v>
      </c>
      <c r="G52" t="s">
        <v>494</v>
      </c>
      <c r="I52" t="s">
        <v>315</v>
      </c>
      <c r="J52" t="s">
        <v>324</v>
      </c>
      <c r="K52" t="s">
        <v>317</v>
      </c>
      <c r="L52" t="s">
        <v>318</v>
      </c>
      <c r="M52" t="s">
        <v>0</v>
      </c>
    </row>
    <row r="53" spans="1:13">
      <c r="A53" s="241">
        <v>16435</v>
      </c>
      <c r="B53" t="s">
        <v>498</v>
      </c>
      <c r="C53" t="s">
        <v>499</v>
      </c>
      <c r="D53" t="s">
        <v>500</v>
      </c>
      <c r="E53" t="s">
        <v>312</v>
      </c>
      <c r="F53" t="s">
        <v>322</v>
      </c>
      <c r="G53" t="s">
        <v>494</v>
      </c>
      <c r="I53" t="s">
        <v>316</v>
      </c>
      <c r="J53" t="s">
        <v>324</v>
      </c>
      <c r="K53" t="s">
        <v>501</v>
      </c>
      <c r="L53" t="s">
        <v>502</v>
      </c>
      <c r="M53" t="s">
        <v>1</v>
      </c>
    </row>
    <row r="54" spans="1:13">
      <c r="A54" s="241">
        <v>5248</v>
      </c>
      <c r="B54" t="s">
        <v>503</v>
      </c>
      <c r="C54" t="s">
        <v>504</v>
      </c>
      <c r="D54" t="s">
        <v>505</v>
      </c>
      <c r="E54" t="s">
        <v>312</v>
      </c>
      <c r="F54" t="s">
        <v>313</v>
      </c>
      <c r="G54" t="s">
        <v>506</v>
      </c>
      <c r="I54" t="s">
        <v>316</v>
      </c>
      <c r="J54" t="s">
        <v>324</v>
      </c>
      <c r="K54" t="s">
        <v>317</v>
      </c>
      <c r="L54" t="s">
        <v>318</v>
      </c>
      <c r="M54" t="s">
        <v>2</v>
      </c>
    </row>
    <row r="55" spans="1:13">
      <c r="A55" s="241">
        <v>10781</v>
      </c>
      <c r="B55" t="s">
        <v>507</v>
      </c>
      <c r="C55" t="s">
        <v>508</v>
      </c>
      <c r="D55" t="s">
        <v>509</v>
      </c>
      <c r="E55" t="s">
        <v>312</v>
      </c>
      <c r="F55" t="s">
        <v>313</v>
      </c>
      <c r="G55" t="s">
        <v>510</v>
      </c>
      <c r="I55" t="s">
        <v>316</v>
      </c>
      <c r="J55" t="s">
        <v>324</v>
      </c>
      <c r="K55" t="s">
        <v>317</v>
      </c>
      <c r="L55" t="s">
        <v>318</v>
      </c>
      <c r="M55" t="s">
        <v>0</v>
      </c>
    </row>
    <row r="56" spans="1:13">
      <c r="A56" s="243">
        <v>5423</v>
      </c>
      <c r="B56" t="s">
        <v>511</v>
      </c>
      <c r="C56" t="s">
        <v>512</v>
      </c>
      <c r="D56" t="s">
        <v>513</v>
      </c>
      <c r="E56" t="s">
        <v>312</v>
      </c>
      <c r="F56" t="s">
        <v>313</v>
      </c>
      <c r="G56" t="s">
        <v>510</v>
      </c>
      <c r="I56" t="s">
        <v>514</v>
      </c>
      <c r="J56" t="s">
        <v>316</v>
      </c>
      <c r="K56" t="s">
        <v>515</v>
      </c>
      <c r="L56" t="s">
        <v>516</v>
      </c>
      <c r="M56" t="s">
        <v>0</v>
      </c>
    </row>
    <row r="57" spans="1:13">
      <c r="A57" s="241">
        <v>5487</v>
      </c>
      <c r="B57" t="s">
        <v>517</v>
      </c>
      <c r="C57" t="s">
        <v>518</v>
      </c>
      <c r="D57" t="s">
        <v>519</v>
      </c>
      <c r="E57" t="s">
        <v>312</v>
      </c>
      <c r="F57" t="s">
        <v>313</v>
      </c>
      <c r="G57" t="s">
        <v>510</v>
      </c>
      <c r="I57" t="s">
        <v>316</v>
      </c>
      <c r="J57" t="s">
        <v>520</v>
      </c>
      <c r="K57" t="s">
        <v>317</v>
      </c>
      <c r="L57" t="s">
        <v>318</v>
      </c>
      <c r="M57" t="s">
        <v>0</v>
      </c>
    </row>
    <row r="58" spans="1:13">
      <c r="A58" s="241">
        <v>51950</v>
      </c>
      <c r="B58" t="s">
        <v>521</v>
      </c>
      <c r="C58" t="s">
        <v>522</v>
      </c>
      <c r="D58" t="s">
        <v>523</v>
      </c>
      <c r="E58" t="s">
        <v>312</v>
      </c>
      <c r="F58" t="s">
        <v>322</v>
      </c>
      <c r="G58" t="s">
        <v>510</v>
      </c>
      <c r="I58" t="s">
        <v>315</v>
      </c>
      <c r="J58" t="s">
        <v>316</v>
      </c>
      <c r="K58" t="s">
        <v>317</v>
      </c>
      <c r="L58" t="s">
        <v>318</v>
      </c>
      <c r="M58" t="s">
        <v>0</v>
      </c>
    </row>
    <row r="59" spans="1:13">
      <c r="A59" s="242" t="s">
        <v>524</v>
      </c>
      <c r="M59" t="s">
        <v>0</v>
      </c>
    </row>
    <row r="60" spans="1:13">
      <c r="A60" s="241">
        <v>11022</v>
      </c>
      <c r="B60" t="s">
        <v>525</v>
      </c>
      <c r="C60" t="s">
        <v>526</v>
      </c>
      <c r="D60" t="s">
        <v>527</v>
      </c>
      <c r="E60" t="s">
        <v>312</v>
      </c>
      <c r="F60" t="s">
        <v>313</v>
      </c>
      <c r="G60" t="s">
        <v>528</v>
      </c>
      <c r="I60" t="s">
        <v>316</v>
      </c>
      <c r="J60" t="s">
        <v>341</v>
      </c>
      <c r="K60" t="s">
        <v>317</v>
      </c>
      <c r="L60" t="s">
        <v>318</v>
      </c>
      <c r="M60" t="s">
        <v>0</v>
      </c>
    </row>
    <row r="61" spans="1:13">
      <c r="A61" s="241">
        <v>9728</v>
      </c>
      <c r="B61" t="s">
        <v>529</v>
      </c>
      <c r="C61" t="s">
        <v>530</v>
      </c>
      <c r="D61" t="s">
        <v>531</v>
      </c>
      <c r="E61" t="s">
        <v>312</v>
      </c>
      <c r="F61" t="s">
        <v>313</v>
      </c>
      <c r="G61" t="s">
        <v>528</v>
      </c>
      <c r="I61" t="s">
        <v>316</v>
      </c>
      <c r="J61" t="s">
        <v>532</v>
      </c>
      <c r="K61" t="s">
        <v>317</v>
      </c>
      <c r="L61" t="s">
        <v>318</v>
      </c>
      <c r="M61" t="s">
        <v>0</v>
      </c>
    </row>
    <row r="62" spans="1:13">
      <c r="A62" t="s">
        <v>533</v>
      </c>
      <c r="B62" t="s">
        <v>534</v>
      </c>
      <c r="C62" t="s">
        <v>535</v>
      </c>
      <c r="D62" t="s">
        <v>536</v>
      </c>
      <c r="E62" t="s">
        <v>312</v>
      </c>
      <c r="F62" t="s">
        <v>313</v>
      </c>
      <c r="G62" t="s">
        <v>528</v>
      </c>
      <c r="I62" t="s">
        <v>316</v>
      </c>
      <c r="J62" t="s">
        <v>537</v>
      </c>
      <c r="K62" t="s">
        <v>355</v>
      </c>
      <c r="L62" t="s">
        <v>318</v>
      </c>
      <c r="M62" t="s">
        <v>0</v>
      </c>
    </row>
    <row r="63" spans="1:13">
      <c r="A63" t="s">
        <v>538</v>
      </c>
      <c r="B63" t="s">
        <v>539</v>
      </c>
      <c r="C63" t="s">
        <v>540</v>
      </c>
      <c r="D63" t="s">
        <v>541</v>
      </c>
      <c r="E63" t="s">
        <v>312</v>
      </c>
      <c r="F63" t="s">
        <v>313</v>
      </c>
      <c r="G63" t="s">
        <v>528</v>
      </c>
      <c r="I63" t="s">
        <v>316</v>
      </c>
      <c r="J63" t="s">
        <v>341</v>
      </c>
      <c r="K63" t="s">
        <v>317</v>
      </c>
      <c r="L63" t="s">
        <v>318</v>
      </c>
      <c r="M63" t="s">
        <v>387</v>
      </c>
    </row>
    <row r="64" spans="1:13">
      <c r="A64" t="s">
        <v>542</v>
      </c>
      <c r="B64" t="s">
        <v>543</v>
      </c>
      <c r="C64" t="s">
        <v>544</v>
      </c>
      <c r="D64" t="s">
        <v>545</v>
      </c>
      <c r="E64" t="s">
        <v>312</v>
      </c>
      <c r="F64" t="s">
        <v>313</v>
      </c>
      <c r="G64" t="s">
        <v>546</v>
      </c>
      <c r="I64" t="s">
        <v>316</v>
      </c>
      <c r="J64" t="s">
        <v>324</v>
      </c>
      <c r="K64" t="s">
        <v>317</v>
      </c>
      <c r="L64" t="s">
        <v>318</v>
      </c>
      <c r="M64" t="s">
        <v>0</v>
      </c>
    </row>
    <row r="65" spans="1:13">
      <c r="A65" t="s">
        <v>547</v>
      </c>
      <c r="B65" t="s">
        <v>548</v>
      </c>
      <c r="C65" t="s">
        <v>549</v>
      </c>
      <c r="D65" t="s">
        <v>550</v>
      </c>
      <c r="E65" t="s">
        <v>312</v>
      </c>
      <c r="F65" t="s">
        <v>313</v>
      </c>
      <c r="G65" t="s">
        <v>546</v>
      </c>
      <c r="I65" t="s">
        <v>316</v>
      </c>
      <c r="J65" t="s">
        <v>341</v>
      </c>
      <c r="K65" t="s">
        <v>317</v>
      </c>
      <c r="L65" t="s">
        <v>318</v>
      </c>
      <c r="M65" t="s">
        <v>0</v>
      </c>
    </row>
    <row r="66" spans="1:13">
      <c r="A66" t="s">
        <v>551</v>
      </c>
      <c r="B66" t="s">
        <v>552</v>
      </c>
      <c r="C66" t="s">
        <v>553</v>
      </c>
      <c r="D66" t="s">
        <v>554</v>
      </c>
      <c r="E66" t="s">
        <v>312</v>
      </c>
      <c r="F66" t="s">
        <v>313</v>
      </c>
      <c r="G66" t="s">
        <v>546</v>
      </c>
      <c r="I66" t="s">
        <v>316</v>
      </c>
      <c r="J66" t="s">
        <v>520</v>
      </c>
      <c r="K66" t="s">
        <v>317</v>
      </c>
      <c r="L66" t="s">
        <v>318</v>
      </c>
      <c r="M66" t="s">
        <v>0</v>
      </c>
    </row>
    <row r="67" spans="1:13">
      <c r="A67" t="s">
        <v>555</v>
      </c>
      <c r="B67" t="s">
        <v>556</v>
      </c>
      <c r="C67" t="s">
        <v>557</v>
      </c>
      <c r="D67" t="s">
        <v>558</v>
      </c>
      <c r="E67" t="s">
        <v>312</v>
      </c>
      <c r="F67" t="s">
        <v>313</v>
      </c>
      <c r="G67" t="s">
        <v>546</v>
      </c>
      <c r="I67" t="s">
        <v>316</v>
      </c>
      <c r="J67" t="s">
        <v>324</v>
      </c>
      <c r="K67" t="s">
        <v>317</v>
      </c>
      <c r="L67" t="s">
        <v>318</v>
      </c>
      <c r="M67" t="s">
        <v>387</v>
      </c>
    </row>
    <row r="68" spans="1:13">
      <c r="A68" t="s">
        <v>559</v>
      </c>
      <c r="B68" t="s">
        <v>560</v>
      </c>
      <c r="C68" t="s">
        <v>561</v>
      </c>
      <c r="D68" t="s">
        <v>562</v>
      </c>
      <c r="E68" t="s">
        <v>312</v>
      </c>
      <c r="F68" t="s">
        <v>313</v>
      </c>
      <c r="G68" t="s">
        <v>563</v>
      </c>
      <c r="I68" t="s">
        <v>316</v>
      </c>
      <c r="J68" t="s">
        <v>341</v>
      </c>
      <c r="K68" t="s">
        <v>317</v>
      </c>
      <c r="L68" t="s">
        <v>318</v>
      </c>
      <c r="M68" t="s">
        <v>0</v>
      </c>
    </row>
    <row r="69" spans="1:13">
      <c r="A69" t="s">
        <v>564</v>
      </c>
      <c r="B69" t="s">
        <v>565</v>
      </c>
      <c r="C69" t="s">
        <v>566</v>
      </c>
      <c r="D69" t="s">
        <v>567</v>
      </c>
      <c r="E69" t="s">
        <v>312</v>
      </c>
      <c r="F69" t="s">
        <v>322</v>
      </c>
      <c r="G69" t="s">
        <v>563</v>
      </c>
      <c r="I69" t="s">
        <v>315</v>
      </c>
      <c r="J69" t="s">
        <v>316</v>
      </c>
      <c r="K69" t="s">
        <v>317</v>
      </c>
      <c r="L69" t="s">
        <v>318</v>
      </c>
      <c r="M69" t="s">
        <v>0</v>
      </c>
    </row>
    <row r="70" spans="1:13">
      <c r="A70" t="s">
        <v>568</v>
      </c>
      <c r="B70" t="s">
        <v>569</v>
      </c>
      <c r="C70" t="s">
        <v>570</v>
      </c>
      <c r="D70" t="s">
        <v>571</v>
      </c>
      <c r="E70" t="s">
        <v>312</v>
      </c>
      <c r="F70" t="s">
        <v>313</v>
      </c>
      <c r="G70" t="s">
        <v>572</v>
      </c>
      <c r="I70" t="s">
        <v>400</v>
      </c>
      <c r="J70" t="s">
        <v>316</v>
      </c>
      <c r="K70" t="s">
        <v>317</v>
      </c>
      <c r="L70" t="s">
        <v>318</v>
      </c>
      <c r="M70" t="s">
        <v>0</v>
      </c>
    </row>
    <row r="71" spans="1:13">
      <c r="A71" t="s">
        <v>573</v>
      </c>
      <c r="B71" t="s">
        <v>574</v>
      </c>
      <c r="C71" t="s">
        <v>575</v>
      </c>
      <c r="D71" t="s">
        <v>576</v>
      </c>
      <c r="E71" t="s">
        <v>312</v>
      </c>
      <c r="F71" t="s">
        <v>313</v>
      </c>
      <c r="G71" t="s">
        <v>572</v>
      </c>
      <c r="I71" t="s">
        <v>316</v>
      </c>
      <c r="J71" t="s">
        <v>341</v>
      </c>
      <c r="K71" t="s">
        <v>317</v>
      </c>
      <c r="L71" t="s">
        <v>318</v>
      </c>
      <c r="M71" t="s">
        <v>0</v>
      </c>
    </row>
    <row r="72" spans="1:13">
      <c r="A72" t="s">
        <v>577</v>
      </c>
      <c r="B72" t="s">
        <v>578</v>
      </c>
      <c r="C72" t="s">
        <v>579</v>
      </c>
      <c r="D72" t="s">
        <v>580</v>
      </c>
      <c r="E72" t="s">
        <v>312</v>
      </c>
      <c r="F72" t="s">
        <v>322</v>
      </c>
      <c r="G72" t="s">
        <v>581</v>
      </c>
      <c r="I72" t="s">
        <v>316</v>
      </c>
      <c r="J72" t="s">
        <v>324</v>
      </c>
      <c r="K72" t="s">
        <v>317</v>
      </c>
      <c r="L72" t="s">
        <v>318</v>
      </c>
      <c r="M72" t="s">
        <v>0</v>
      </c>
    </row>
    <row r="73" spans="1:13">
      <c r="A73" t="s">
        <v>582</v>
      </c>
      <c r="B73" t="s">
        <v>583</v>
      </c>
      <c r="C73" t="s">
        <v>584</v>
      </c>
      <c r="D73" t="s">
        <v>585</v>
      </c>
      <c r="E73" t="s">
        <v>312</v>
      </c>
      <c r="F73" t="s">
        <v>313</v>
      </c>
      <c r="G73" t="s">
        <v>586</v>
      </c>
      <c r="I73" t="s">
        <v>316</v>
      </c>
      <c r="J73" t="s">
        <v>324</v>
      </c>
      <c r="K73" t="s">
        <v>317</v>
      </c>
      <c r="L73" t="s">
        <v>318</v>
      </c>
      <c r="M73" t="s">
        <v>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21"/>
  </sheetPr>
  <dimension ref="A1:IV62"/>
  <sheetViews>
    <sheetView topLeftCell="A11" zoomScale="80" zoomScaleNormal="80" zoomScaleSheetLayoutView="100" workbookViewId="0">
      <selection activeCell="A16" sqref="A16"/>
    </sheetView>
  </sheetViews>
  <sheetFormatPr baseColWidth="10" defaultColWidth="15.42578125" defaultRowHeight="15" customHeight="1"/>
  <cols>
    <col min="1" max="1" width="31.7109375" customWidth="1"/>
    <col min="2" max="2" width="20.7109375" customWidth="1"/>
    <col min="3" max="3" width="12.7109375" style="2" customWidth="1"/>
    <col min="4" max="7" width="12.7109375" customWidth="1"/>
    <col min="8" max="8" width="20.7109375" customWidth="1"/>
    <col min="9" max="9" width="24.85546875" bestFit="1" customWidth="1"/>
    <col min="10" max="10" width="120.7109375" style="1" customWidth="1"/>
    <col min="11" max="11" width="13.42578125" style="56" customWidth="1"/>
    <col min="12" max="33" width="11.42578125" style="56" customWidth="1"/>
    <col min="34" max="245" width="11.42578125" customWidth="1"/>
    <col min="246" max="246" width="18.7109375" customWidth="1"/>
  </cols>
  <sheetData>
    <row r="1" spans="1:256" ht="15" hidden="1" customHeight="1">
      <c r="A1" s="127">
        <f>'SEGUIM-EP'!A1</f>
        <v>3810000</v>
      </c>
      <c r="B1" s="128">
        <f>3759500*1.03</f>
        <v>3872285</v>
      </c>
      <c r="C1" s="487"/>
    </row>
    <row r="2" spans="1:256" ht="15" customHeight="1">
      <c r="A2" s="530" t="s">
        <v>4</v>
      </c>
      <c r="B2" s="530"/>
      <c r="C2" s="530"/>
      <c r="D2" s="530"/>
      <c r="E2" s="530"/>
      <c r="F2" s="530"/>
      <c r="G2" s="530"/>
      <c r="H2" s="530"/>
      <c r="I2" s="530"/>
      <c r="J2" s="530"/>
    </row>
    <row r="3" spans="1:256" ht="32.25" customHeight="1">
      <c r="A3" s="531" t="s">
        <v>5</v>
      </c>
      <c r="B3" s="531"/>
      <c r="C3" s="531"/>
      <c r="D3" s="531"/>
      <c r="E3" s="531"/>
      <c r="F3" s="531"/>
      <c r="G3" s="531"/>
      <c r="H3" s="531"/>
      <c r="I3" s="531"/>
      <c r="J3" s="531"/>
    </row>
    <row r="4" spans="1:256" ht="15.75" customHeight="1" thickBot="1">
      <c r="A4" s="4"/>
      <c r="B4" s="5"/>
      <c r="C4" s="5"/>
      <c r="D4" s="5"/>
      <c r="E4" s="5"/>
      <c r="F4" s="5"/>
      <c r="G4" s="5"/>
      <c r="H4" s="5"/>
      <c r="I4" s="6"/>
      <c r="J4" s="7"/>
    </row>
    <row r="5" spans="1:256" ht="15.75" customHeight="1" thickBot="1">
      <c r="A5" s="532" t="s">
        <v>6</v>
      </c>
      <c r="B5" s="533"/>
      <c r="C5" s="533"/>
      <c r="D5" s="533"/>
      <c r="E5" s="533"/>
      <c r="F5" s="533"/>
      <c r="G5" s="533"/>
      <c r="H5" s="533"/>
      <c r="I5" s="131" t="s">
        <v>7</v>
      </c>
      <c r="J5" s="132"/>
      <c r="K5" s="59"/>
    </row>
    <row r="6" spans="1:256" ht="15" customHeight="1">
      <c r="A6" s="534" t="s">
        <v>8</v>
      </c>
      <c r="B6" s="535"/>
      <c r="C6" s="535"/>
      <c r="D6" s="535"/>
      <c r="E6" s="535"/>
      <c r="F6" s="535"/>
      <c r="G6" s="535"/>
      <c r="H6" s="536"/>
      <c r="I6" s="133" t="s">
        <v>9</v>
      </c>
      <c r="J6" s="134"/>
      <c r="K6" s="59"/>
    </row>
    <row r="7" spans="1:256" ht="15" customHeight="1">
      <c r="A7" s="548" t="s">
        <v>10</v>
      </c>
      <c r="B7" s="549"/>
      <c r="C7" s="549"/>
      <c r="D7" s="549"/>
      <c r="E7" s="549"/>
      <c r="F7" s="549"/>
      <c r="G7" s="549"/>
      <c r="H7" s="550"/>
      <c r="I7" s="133"/>
      <c r="J7" s="134"/>
    </row>
    <row r="8" spans="1:256" ht="15" customHeight="1">
      <c r="A8" s="537" t="s">
        <v>11</v>
      </c>
      <c r="B8" s="538"/>
      <c r="C8" s="538"/>
      <c r="D8" s="538"/>
      <c r="E8" s="538"/>
      <c r="F8" s="538"/>
      <c r="G8" s="538"/>
      <c r="H8" s="539"/>
      <c r="I8" s="133"/>
      <c r="J8" s="134"/>
    </row>
    <row r="9" spans="1:256" ht="15" customHeight="1">
      <c r="A9" s="135" t="s">
        <v>12</v>
      </c>
      <c r="B9" s="136">
        <f>+I48</f>
        <v>1680210000</v>
      </c>
      <c r="C9" s="137"/>
      <c r="D9" s="138"/>
      <c r="E9" s="138"/>
      <c r="F9" s="138"/>
      <c r="G9" s="138"/>
      <c r="H9" s="139"/>
      <c r="I9" s="140"/>
      <c r="J9" s="141"/>
    </row>
    <row r="10" spans="1:256" ht="22.5" customHeight="1">
      <c r="A10" s="142" t="s">
        <v>13</v>
      </c>
      <c r="B10" s="143"/>
      <c r="C10" s="144"/>
      <c r="D10" s="138"/>
      <c r="E10" s="138"/>
      <c r="F10" s="137"/>
      <c r="G10" s="138"/>
      <c r="H10" s="513" t="s">
        <v>14</v>
      </c>
      <c r="I10" s="514"/>
      <c r="J10" s="515"/>
    </row>
    <row r="11" spans="1:256" ht="33.75" customHeight="1">
      <c r="A11" s="142" t="s">
        <v>15</v>
      </c>
      <c r="B11" s="143"/>
      <c r="C11" s="144"/>
      <c r="D11" s="138"/>
      <c r="E11" s="138"/>
      <c r="F11" s="138"/>
      <c r="G11" s="138"/>
      <c r="H11" s="145" t="s">
        <v>16</v>
      </c>
      <c r="I11" s="516" t="s">
        <v>17</v>
      </c>
      <c r="J11" s="517"/>
    </row>
    <row r="12" spans="1:256" ht="22.5" customHeight="1" thickBot="1">
      <c r="A12" s="151" t="s">
        <v>18</v>
      </c>
      <c r="B12" s="152"/>
      <c r="C12" s="153"/>
      <c r="D12" s="138"/>
      <c r="E12" s="138"/>
      <c r="F12" s="138"/>
      <c r="G12" s="138"/>
      <c r="H12" s="154" t="s">
        <v>19</v>
      </c>
      <c r="I12" s="518" t="s">
        <v>20</v>
      </c>
      <c r="J12" s="519"/>
    </row>
    <row r="13" spans="1:256" s="190" customFormat="1" ht="33" customHeight="1">
      <c r="A13" s="520" t="s">
        <v>21</v>
      </c>
      <c r="B13" s="522" t="s">
        <v>22</v>
      </c>
      <c r="C13" s="522" t="s">
        <v>23</v>
      </c>
      <c r="D13" s="522" t="s">
        <v>24</v>
      </c>
      <c r="E13" s="522" t="s">
        <v>25</v>
      </c>
      <c r="F13" s="540" t="s">
        <v>26</v>
      </c>
      <c r="G13" s="541"/>
      <c r="H13" s="542" t="s">
        <v>27</v>
      </c>
      <c r="I13" s="544" t="s">
        <v>28</v>
      </c>
      <c r="J13" s="546" t="s">
        <v>29</v>
      </c>
      <c r="K13" s="232"/>
      <c r="L13" s="232"/>
      <c r="M13" s="232"/>
      <c r="N13" s="232"/>
      <c r="O13" s="232"/>
      <c r="P13" s="232"/>
      <c r="Q13" s="232"/>
      <c r="R13" s="232"/>
      <c r="S13" s="232"/>
      <c r="T13" s="232"/>
      <c r="U13" s="232"/>
      <c r="V13" s="232"/>
      <c r="W13" s="232"/>
      <c r="X13" s="232"/>
      <c r="Y13" s="232"/>
      <c r="Z13" s="232"/>
      <c r="AA13" s="232"/>
      <c r="AB13" s="232"/>
      <c r="AC13" s="232"/>
      <c r="AD13" s="232"/>
      <c r="AE13" s="232"/>
      <c r="AF13" s="232"/>
      <c r="AG13" s="232"/>
    </row>
    <row r="14" spans="1:256" s="190" customFormat="1" ht="33" customHeight="1">
      <c r="A14" s="521"/>
      <c r="B14" s="523"/>
      <c r="C14" s="523"/>
      <c r="D14" s="523"/>
      <c r="E14" s="523"/>
      <c r="F14" s="155" t="s">
        <v>30</v>
      </c>
      <c r="G14" s="155" t="s">
        <v>31</v>
      </c>
      <c r="H14" s="543"/>
      <c r="I14" s="545"/>
      <c r="J14" s="547"/>
      <c r="K14" s="232"/>
      <c r="L14" s="232"/>
      <c r="M14" s="232"/>
      <c r="N14" s="232"/>
      <c r="O14" s="232"/>
      <c r="P14" s="232"/>
      <c r="Q14" s="232"/>
      <c r="R14" s="232"/>
      <c r="S14" s="232"/>
      <c r="T14" s="232"/>
      <c r="U14" s="232"/>
      <c r="V14" s="232"/>
      <c r="W14" s="232"/>
      <c r="X14" s="232"/>
      <c r="Y14" s="232"/>
      <c r="Z14" s="232"/>
      <c r="AA14" s="232"/>
      <c r="AB14" s="232"/>
      <c r="AC14" s="232"/>
      <c r="AD14" s="232"/>
      <c r="AE14" s="232"/>
      <c r="AF14" s="232"/>
      <c r="AG14" s="232"/>
    </row>
    <row r="15" spans="1:256" ht="15" customHeight="1">
      <c r="A15" s="168">
        <v>1</v>
      </c>
      <c r="B15" s="169">
        <v>2</v>
      </c>
      <c r="C15" s="169">
        <v>3</v>
      </c>
      <c r="D15" s="170">
        <v>4</v>
      </c>
      <c r="E15" s="170">
        <v>5</v>
      </c>
      <c r="F15" s="524">
        <v>6</v>
      </c>
      <c r="G15" s="525"/>
      <c r="H15" s="171">
        <v>7</v>
      </c>
      <c r="I15" s="172">
        <v>8</v>
      </c>
      <c r="J15" s="173">
        <v>9</v>
      </c>
      <c r="IV15">
        <f>SUBTOTAL(9,A15:IU15)</f>
        <v>45</v>
      </c>
    </row>
    <row r="16" spans="1:256" s="56" customFormat="1" ht="98.25" customHeight="1">
      <c r="A16" s="174" t="s">
        <v>587</v>
      </c>
      <c r="B16" s="175" t="s">
        <v>33</v>
      </c>
      <c r="C16" s="175">
        <v>1</v>
      </c>
      <c r="D16" s="176">
        <v>10</v>
      </c>
      <c r="E16" s="176">
        <v>15</v>
      </c>
      <c r="F16" s="179">
        <v>44221</v>
      </c>
      <c r="G16" s="164">
        <v>44547</v>
      </c>
      <c r="H16" s="177">
        <f>$A$1</f>
        <v>3810000</v>
      </c>
      <c r="I16" s="183">
        <f>(D16*H16+(H16/30*E16))*C16</f>
        <v>40005000</v>
      </c>
      <c r="J16" s="178" t="s">
        <v>588</v>
      </c>
    </row>
    <row r="17" spans="1:33" s="56" customFormat="1" ht="98.25" customHeight="1">
      <c r="A17" s="174" t="s">
        <v>589</v>
      </c>
      <c r="B17" s="175" t="s">
        <v>36</v>
      </c>
      <c r="C17" s="175">
        <v>1</v>
      </c>
      <c r="D17" s="176">
        <v>10</v>
      </c>
      <c r="E17" s="176">
        <v>15</v>
      </c>
      <c r="F17" s="179">
        <v>44221</v>
      </c>
      <c r="G17" s="164">
        <v>44547</v>
      </c>
      <c r="H17" s="177">
        <f t="shared" ref="H17:H47" si="0">$A$1</f>
        <v>3810000</v>
      </c>
      <c r="I17" s="183">
        <f t="shared" ref="I17:I47" si="1">(D17*H17+(H17/30*E17))*C17</f>
        <v>40005000</v>
      </c>
      <c r="J17" s="178" t="s">
        <v>590</v>
      </c>
    </row>
    <row r="18" spans="1:33" s="56" customFormat="1" ht="98.25" customHeight="1">
      <c r="A18" s="174" t="s">
        <v>591</v>
      </c>
      <c r="B18" s="175" t="s">
        <v>36</v>
      </c>
      <c r="C18" s="175">
        <v>1</v>
      </c>
      <c r="D18" s="176">
        <v>10</v>
      </c>
      <c r="E18" s="176">
        <v>15</v>
      </c>
      <c r="F18" s="179">
        <v>44221</v>
      </c>
      <c r="G18" s="164">
        <v>44547</v>
      </c>
      <c r="H18" s="177">
        <f t="shared" si="0"/>
        <v>3810000</v>
      </c>
      <c r="I18" s="183">
        <f t="shared" si="1"/>
        <v>40005000</v>
      </c>
      <c r="J18" s="178" t="s">
        <v>590</v>
      </c>
    </row>
    <row r="19" spans="1:33" s="56" customFormat="1" ht="98.25" customHeight="1">
      <c r="A19" s="174" t="s">
        <v>592</v>
      </c>
      <c r="B19" s="175" t="s">
        <v>33</v>
      </c>
      <c r="C19" s="175">
        <v>1</v>
      </c>
      <c r="D19" s="176">
        <v>10</v>
      </c>
      <c r="E19" s="176">
        <v>15</v>
      </c>
      <c r="F19" s="179">
        <v>44221</v>
      </c>
      <c r="G19" s="164">
        <v>44547</v>
      </c>
      <c r="H19" s="177">
        <f t="shared" si="0"/>
        <v>3810000</v>
      </c>
      <c r="I19" s="183">
        <f t="shared" si="1"/>
        <v>40005000</v>
      </c>
      <c r="J19" s="178" t="s">
        <v>593</v>
      </c>
    </row>
    <row r="20" spans="1:33" s="67" customFormat="1" ht="126.75" customHeight="1">
      <c r="A20" s="174" t="s">
        <v>594</v>
      </c>
      <c r="B20" s="175" t="s">
        <v>33</v>
      </c>
      <c r="C20" s="175">
        <v>2</v>
      </c>
      <c r="D20" s="176">
        <v>10</v>
      </c>
      <c r="E20" s="176">
        <v>15</v>
      </c>
      <c r="F20" s="179">
        <v>44221</v>
      </c>
      <c r="G20" s="164">
        <v>44547</v>
      </c>
      <c r="H20" s="177">
        <f t="shared" si="0"/>
        <v>3810000</v>
      </c>
      <c r="I20" s="183">
        <f t="shared" si="1"/>
        <v>80010000</v>
      </c>
      <c r="J20" s="178" t="s">
        <v>595</v>
      </c>
      <c r="K20" s="56"/>
      <c r="L20" s="56"/>
      <c r="M20" s="56"/>
      <c r="N20" s="56"/>
      <c r="O20" s="56"/>
      <c r="P20" s="56"/>
      <c r="Q20" s="56"/>
      <c r="R20" s="56"/>
      <c r="S20" s="56"/>
      <c r="T20" s="56"/>
      <c r="U20" s="56"/>
      <c r="V20" s="56"/>
      <c r="W20" s="56"/>
      <c r="X20" s="56"/>
      <c r="Y20" s="56"/>
      <c r="Z20" s="56"/>
      <c r="AA20" s="56"/>
      <c r="AB20" s="56"/>
      <c r="AC20" s="56"/>
      <c r="AD20" s="56"/>
      <c r="AE20" s="56"/>
      <c r="AF20" s="56"/>
      <c r="AG20" s="56"/>
    </row>
    <row r="21" spans="1:33" s="67" customFormat="1" ht="108.75" customHeight="1">
      <c r="A21" s="174" t="s">
        <v>594</v>
      </c>
      <c r="B21" s="175" t="s">
        <v>33</v>
      </c>
      <c r="C21" s="175">
        <v>2</v>
      </c>
      <c r="D21" s="176">
        <v>10</v>
      </c>
      <c r="E21" s="176">
        <v>15</v>
      </c>
      <c r="F21" s="179">
        <v>44221</v>
      </c>
      <c r="G21" s="164">
        <v>44547</v>
      </c>
      <c r="H21" s="177">
        <f t="shared" si="0"/>
        <v>3810000</v>
      </c>
      <c r="I21" s="183">
        <f t="shared" si="1"/>
        <v>80010000</v>
      </c>
      <c r="J21" s="178" t="s">
        <v>596</v>
      </c>
      <c r="K21" s="56"/>
      <c r="L21" s="56"/>
      <c r="M21" s="56"/>
      <c r="N21" s="56"/>
      <c r="O21" s="56"/>
      <c r="P21" s="56"/>
      <c r="Q21" s="56"/>
      <c r="R21" s="56"/>
      <c r="S21" s="56"/>
      <c r="T21" s="56"/>
      <c r="U21" s="56"/>
      <c r="V21" s="56"/>
      <c r="W21" s="56"/>
      <c r="X21" s="56"/>
      <c r="Y21" s="56"/>
      <c r="Z21" s="56"/>
      <c r="AA21" s="56"/>
      <c r="AB21" s="56"/>
      <c r="AC21" s="56"/>
      <c r="AD21" s="56"/>
      <c r="AE21" s="56"/>
      <c r="AF21" s="56"/>
      <c r="AG21" s="56"/>
    </row>
    <row r="22" spans="1:33" s="67" customFormat="1" ht="108" customHeight="1">
      <c r="A22" s="174" t="s">
        <v>594</v>
      </c>
      <c r="B22" s="175" t="s">
        <v>33</v>
      </c>
      <c r="C22" s="175">
        <v>1</v>
      </c>
      <c r="D22" s="176">
        <v>10</v>
      </c>
      <c r="E22" s="176">
        <v>15</v>
      </c>
      <c r="F22" s="179">
        <v>44221</v>
      </c>
      <c r="G22" s="164">
        <v>44547</v>
      </c>
      <c r="H22" s="177">
        <f t="shared" si="0"/>
        <v>3810000</v>
      </c>
      <c r="I22" s="183">
        <f t="shared" si="1"/>
        <v>40005000</v>
      </c>
      <c r="J22" s="178" t="s">
        <v>597</v>
      </c>
      <c r="K22" s="56"/>
      <c r="L22" s="56"/>
      <c r="M22" s="56"/>
      <c r="N22" s="56"/>
      <c r="O22" s="56"/>
      <c r="P22" s="56"/>
      <c r="Q22" s="56"/>
      <c r="R22" s="56"/>
      <c r="S22" s="56"/>
      <c r="T22" s="56"/>
      <c r="U22" s="56"/>
      <c r="V22" s="56"/>
      <c r="W22" s="56"/>
      <c r="X22" s="56"/>
      <c r="Y22" s="56"/>
      <c r="Z22" s="56"/>
      <c r="AA22" s="56"/>
      <c r="AB22" s="56"/>
      <c r="AC22" s="56"/>
      <c r="AD22" s="56"/>
      <c r="AE22" s="56"/>
      <c r="AF22" s="56"/>
      <c r="AG22" s="56"/>
    </row>
    <row r="23" spans="1:33" s="67" customFormat="1" ht="98.25" customHeight="1">
      <c r="A23" s="174" t="s">
        <v>594</v>
      </c>
      <c r="B23" s="175" t="s">
        <v>33</v>
      </c>
      <c r="C23" s="175">
        <v>1</v>
      </c>
      <c r="D23" s="176">
        <v>10</v>
      </c>
      <c r="E23" s="176">
        <v>15</v>
      </c>
      <c r="F23" s="179">
        <v>44221</v>
      </c>
      <c r="G23" s="164">
        <v>44547</v>
      </c>
      <c r="H23" s="177">
        <f t="shared" si="0"/>
        <v>3810000</v>
      </c>
      <c r="I23" s="183">
        <f t="shared" si="1"/>
        <v>40005000</v>
      </c>
      <c r="J23" s="178" t="s">
        <v>597</v>
      </c>
      <c r="K23" s="56"/>
      <c r="L23" s="56"/>
      <c r="M23" s="56"/>
      <c r="N23" s="56"/>
      <c r="O23" s="56"/>
      <c r="P23" s="56"/>
      <c r="Q23" s="56"/>
      <c r="R23" s="56"/>
      <c r="S23" s="56"/>
      <c r="T23" s="56"/>
      <c r="U23" s="56"/>
      <c r="V23" s="56"/>
      <c r="W23" s="56"/>
      <c r="X23" s="56"/>
      <c r="Y23" s="56"/>
      <c r="Z23" s="56"/>
      <c r="AA23" s="56"/>
      <c r="AB23" s="56"/>
      <c r="AC23" s="56"/>
      <c r="AD23" s="56"/>
      <c r="AE23" s="56"/>
      <c r="AF23" s="56"/>
      <c r="AG23" s="56"/>
    </row>
    <row r="24" spans="1:33" s="56" customFormat="1" ht="67.5" customHeight="1">
      <c r="A24" s="174" t="s">
        <v>598</v>
      </c>
      <c r="B24" s="175" t="s">
        <v>33</v>
      </c>
      <c r="C24" s="175">
        <v>2</v>
      </c>
      <c r="D24" s="176">
        <v>10</v>
      </c>
      <c r="E24" s="176">
        <v>15</v>
      </c>
      <c r="F24" s="179">
        <v>44221</v>
      </c>
      <c r="G24" s="164">
        <v>44547</v>
      </c>
      <c r="H24" s="177">
        <f t="shared" si="0"/>
        <v>3810000</v>
      </c>
      <c r="I24" s="183">
        <f t="shared" si="1"/>
        <v>80010000</v>
      </c>
      <c r="J24" s="178" t="s">
        <v>599</v>
      </c>
    </row>
    <row r="25" spans="1:33" s="56" customFormat="1" ht="76.5" customHeight="1">
      <c r="A25" s="174" t="s">
        <v>598</v>
      </c>
      <c r="B25" s="175" t="s">
        <v>33</v>
      </c>
      <c r="C25" s="175">
        <v>1</v>
      </c>
      <c r="D25" s="176">
        <v>10</v>
      </c>
      <c r="E25" s="176">
        <v>15</v>
      </c>
      <c r="F25" s="179">
        <v>44221</v>
      </c>
      <c r="G25" s="164">
        <v>44547</v>
      </c>
      <c r="H25" s="177">
        <f t="shared" si="0"/>
        <v>3810000</v>
      </c>
      <c r="I25" s="183">
        <f t="shared" si="1"/>
        <v>40005000</v>
      </c>
      <c r="J25" s="178" t="s">
        <v>599</v>
      </c>
    </row>
    <row r="26" spans="1:33" s="56" customFormat="1" ht="108" customHeight="1">
      <c r="A26" s="174" t="s">
        <v>600</v>
      </c>
      <c r="B26" s="175" t="s">
        <v>33</v>
      </c>
      <c r="C26" s="175">
        <v>2</v>
      </c>
      <c r="D26" s="176">
        <v>10</v>
      </c>
      <c r="E26" s="176">
        <v>15</v>
      </c>
      <c r="F26" s="179">
        <v>44221</v>
      </c>
      <c r="G26" s="164">
        <v>44547</v>
      </c>
      <c r="H26" s="177">
        <f t="shared" si="0"/>
        <v>3810000</v>
      </c>
      <c r="I26" s="183">
        <f t="shared" si="1"/>
        <v>80010000</v>
      </c>
      <c r="J26" s="178" t="s">
        <v>599</v>
      </c>
    </row>
    <row r="27" spans="1:33" s="56" customFormat="1" ht="105.75" customHeight="1">
      <c r="A27" s="174" t="s">
        <v>600</v>
      </c>
      <c r="B27" s="175" t="s">
        <v>33</v>
      </c>
      <c r="C27" s="175">
        <v>1</v>
      </c>
      <c r="D27" s="176">
        <v>10</v>
      </c>
      <c r="E27" s="176">
        <v>15</v>
      </c>
      <c r="F27" s="179">
        <v>44221</v>
      </c>
      <c r="G27" s="164">
        <v>44547</v>
      </c>
      <c r="H27" s="177">
        <f t="shared" si="0"/>
        <v>3810000</v>
      </c>
      <c r="I27" s="183">
        <f t="shared" si="1"/>
        <v>40005000</v>
      </c>
      <c r="J27" s="178" t="s">
        <v>599</v>
      </c>
    </row>
    <row r="28" spans="1:33" s="56" customFormat="1" ht="103.5" customHeight="1">
      <c r="A28" s="174" t="s">
        <v>600</v>
      </c>
      <c r="B28" s="175" t="s">
        <v>33</v>
      </c>
      <c r="C28" s="175">
        <v>1</v>
      </c>
      <c r="D28" s="176">
        <v>10</v>
      </c>
      <c r="E28" s="176">
        <v>15</v>
      </c>
      <c r="F28" s="179">
        <v>44221</v>
      </c>
      <c r="G28" s="164">
        <v>44547</v>
      </c>
      <c r="H28" s="177">
        <f t="shared" si="0"/>
        <v>3810000</v>
      </c>
      <c r="I28" s="183">
        <f t="shared" si="1"/>
        <v>40005000</v>
      </c>
      <c r="J28" s="178" t="s">
        <v>599</v>
      </c>
    </row>
    <row r="29" spans="1:33" s="67" customFormat="1" ht="119.25" customHeight="1">
      <c r="A29" s="174" t="s">
        <v>601</v>
      </c>
      <c r="B29" s="175" t="s">
        <v>33</v>
      </c>
      <c r="C29" s="175">
        <v>1</v>
      </c>
      <c r="D29" s="176">
        <v>10</v>
      </c>
      <c r="E29" s="176">
        <v>15</v>
      </c>
      <c r="F29" s="179">
        <v>44221</v>
      </c>
      <c r="G29" s="164">
        <v>44547</v>
      </c>
      <c r="H29" s="177">
        <f t="shared" si="0"/>
        <v>3810000</v>
      </c>
      <c r="I29" s="183">
        <f t="shared" si="1"/>
        <v>40005000</v>
      </c>
      <c r="J29" s="178" t="s">
        <v>602</v>
      </c>
      <c r="K29" s="56"/>
      <c r="L29" s="56"/>
      <c r="M29" s="56"/>
      <c r="N29" s="56"/>
      <c r="O29" s="56"/>
      <c r="P29" s="56"/>
      <c r="Q29" s="56"/>
      <c r="R29" s="56"/>
      <c r="S29" s="56"/>
      <c r="T29" s="56"/>
      <c r="U29" s="56"/>
      <c r="V29" s="56"/>
      <c r="W29" s="56"/>
      <c r="X29" s="56"/>
      <c r="Y29" s="56"/>
      <c r="Z29" s="56"/>
      <c r="AA29" s="56"/>
      <c r="AB29" s="56"/>
      <c r="AC29" s="56"/>
      <c r="AD29" s="56"/>
      <c r="AE29" s="56"/>
      <c r="AF29" s="56"/>
      <c r="AG29" s="56"/>
    </row>
    <row r="30" spans="1:33" s="67" customFormat="1" ht="97.5" customHeight="1">
      <c r="A30" s="174" t="s">
        <v>603</v>
      </c>
      <c r="B30" s="175" t="s">
        <v>50</v>
      </c>
      <c r="C30" s="175">
        <v>1</v>
      </c>
      <c r="D30" s="176">
        <v>10</v>
      </c>
      <c r="E30" s="176">
        <v>15</v>
      </c>
      <c r="F30" s="179">
        <v>44221</v>
      </c>
      <c r="G30" s="164">
        <v>44547</v>
      </c>
      <c r="H30" s="177">
        <f t="shared" si="0"/>
        <v>3810000</v>
      </c>
      <c r="I30" s="183">
        <f t="shared" si="1"/>
        <v>40005000</v>
      </c>
      <c r="J30" s="178" t="s">
        <v>604</v>
      </c>
      <c r="K30" s="56"/>
      <c r="L30" s="56"/>
      <c r="M30" s="56"/>
      <c r="N30" s="56"/>
      <c r="O30" s="56"/>
      <c r="P30" s="56"/>
      <c r="Q30" s="56"/>
      <c r="R30" s="56"/>
      <c r="S30" s="56"/>
      <c r="T30" s="56"/>
      <c r="U30" s="56"/>
      <c r="V30" s="56"/>
      <c r="W30" s="56"/>
      <c r="X30" s="56"/>
      <c r="Y30" s="56"/>
      <c r="Z30" s="56"/>
      <c r="AA30" s="56"/>
      <c r="AB30" s="56"/>
      <c r="AC30" s="56"/>
      <c r="AD30" s="56"/>
      <c r="AE30" s="56"/>
      <c r="AF30" s="56"/>
      <c r="AG30" s="56"/>
    </row>
    <row r="31" spans="1:33" s="34" customFormat="1" ht="92.25" customHeight="1">
      <c r="A31" s="174" t="s">
        <v>605</v>
      </c>
      <c r="B31" s="175" t="s">
        <v>50</v>
      </c>
      <c r="C31" s="175">
        <v>1</v>
      </c>
      <c r="D31" s="176">
        <v>10</v>
      </c>
      <c r="E31" s="176">
        <v>15</v>
      </c>
      <c r="F31" s="179">
        <v>44221</v>
      </c>
      <c r="G31" s="164">
        <v>44547</v>
      </c>
      <c r="H31" s="177">
        <f t="shared" si="0"/>
        <v>3810000</v>
      </c>
      <c r="I31" s="183">
        <f t="shared" si="1"/>
        <v>40005000</v>
      </c>
      <c r="J31" s="178" t="s">
        <v>606</v>
      </c>
      <c r="K31" s="56"/>
      <c r="L31" s="56"/>
      <c r="M31" s="56"/>
      <c r="N31" s="56"/>
      <c r="O31" s="56"/>
      <c r="P31" s="56"/>
      <c r="Q31" s="56"/>
      <c r="R31" s="56"/>
      <c r="S31" s="56"/>
      <c r="T31" s="56"/>
      <c r="U31" s="56"/>
      <c r="V31" s="56"/>
      <c r="W31" s="56"/>
      <c r="X31" s="56"/>
      <c r="Y31" s="56"/>
      <c r="Z31" s="56"/>
      <c r="AA31" s="56"/>
      <c r="AB31" s="56"/>
      <c r="AC31" s="56"/>
      <c r="AD31" s="56"/>
      <c r="AE31" s="56"/>
      <c r="AF31" s="56"/>
      <c r="AG31" s="56"/>
    </row>
    <row r="32" spans="1:33" s="34" customFormat="1" ht="92.25" customHeight="1">
      <c r="A32" s="174" t="s">
        <v>607</v>
      </c>
      <c r="B32" s="175" t="s">
        <v>50</v>
      </c>
      <c r="C32" s="175">
        <v>1</v>
      </c>
      <c r="D32" s="176">
        <v>10</v>
      </c>
      <c r="E32" s="176">
        <v>15</v>
      </c>
      <c r="F32" s="179">
        <v>44221</v>
      </c>
      <c r="G32" s="164">
        <v>44547</v>
      </c>
      <c r="H32" s="177">
        <f t="shared" si="0"/>
        <v>3810000</v>
      </c>
      <c r="I32" s="183">
        <f t="shared" si="1"/>
        <v>40005000</v>
      </c>
      <c r="J32" s="178" t="s">
        <v>606</v>
      </c>
      <c r="K32" s="56"/>
      <c r="L32" s="56"/>
      <c r="M32" s="56"/>
      <c r="N32" s="56"/>
      <c r="O32" s="56"/>
      <c r="P32" s="56"/>
      <c r="Q32" s="56"/>
      <c r="R32" s="56"/>
      <c r="S32" s="56"/>
      <c r="T32" s="56"/>
      <c r="U32" s="56"/>
      <c r="V32" s="56"/>
      <c r="W32" s="56"/>
      <c r="X32" s="56"/>
      <c r="Y32" s="56"/>
      <c r="Z32" s="56"/>
      <c r="AA32" s="56"/>
      <c r="AB32" s="56"/>
      <c r="AC32" s="56"/>
      <c r="AD32" s="56"/>
      <c r="AE32" s="56"/>
      <c r="AF32" s="56"/>
      <c r="AG32" s="56"/>
    </row>
    <row r="33" spans="1:33" s="34" customFormat="1" ht="92.25" customHeight="1">
      <c r="A33" s="174" t="s">
        <v>600</v>
      </c>
      <c r="B33" s="175" t="s">
        <v>50</v>
      </c>
      <c r="C33" s="175">
        <v>1</v>
      </c>
      <c r="D33" s="176">
        <v>10</v>
      </c>
      <c r="E33" s="176">
        <v>15</v>
      </c>
      <c r="F33" s="179">
        <v>44221</v>
      </c>
      <c r="G33" s="164">
        <v>44547</v>
      </c>
      <c r="H33" s="177">
        <f t="shared" si="0"/>
        <v>3810000</v>
      </c>
      <c r="I33" s="183">
        <f t="shared" si="1"/>
        <v>40005000</v>
      </c>
      <c r="J33" s="178" t="s">
        <v>608</v>
      </c>
      <c r="K33" s="56"/>
      <c r="L33" s="56"/>
      <c r="M33" s="56"/>
      <c r="N33" s="56"/>
      <c r="O33" s="56"/>
      <c r="P33" s="56"/>
      <c r="Q33" s="56"/>
      <c r="R33" s="56"/>
      <c r="S33" s="56"/>
      <c r="T33" s="56"/>
      <c r="U33" s="56"/>
      <c r="V33" s="56"/>
      <c r="W33" s="56"/>
      <c r="X33" s="56"/>
      <c r="Y33" s="56"/>
      <c r="Z33" s="56"/>
      <c r="AA33" s="56"/>
      <c r="AB33" s="56"/>
      <c r="AC33" s="56"/>
      <c r="AD33" s="56"/>
      <c r="AE33" s="56"/>
      <c r="AF33" s="56"/>
      <c r="AG33" s="56"/>
    </row>
    <row r="34" spans="1:33" s="34" customFormat="1" ht="42.75" customHeight="1">
      <c r="A34" s="174" t="s">
        <v>609</v>
      </c>
      <c r="B34" s="175" t="s">
        <v>610</v>
      </c>
      <c r="C34" s="175">
        <v>2</v>
      </c>
      <c r="D34" s="176">
        <v>10</v>
      </c>
      <c r="E34" s="176">
        <v>15</v>
      </c>
      <c r="F34" s="179">
        <v>44221</v>
      </c>
      <c r="G34" s="164">
        <v>44547</v>
      </c>
      <c r="H34" s="177">
        <f t="shared" si="0"/>
        <v>3810000</v>
      </c>
      <c r="I34" s="183">
        <f t="shared" si="1"/>
        <v>80010000</v>
      </c>
      <c r="J34" s="178" t="s">
        <v>611</v>
      </c>
      <c r="K34" s="56"/>
      <c r="L34" s="56"/>
      <c r="M34" s="56"/>
      <c r="N34" s="56"/>
      <c r="O34" s="56"/>
      <c r="P34" s="56"/>
      <c r="Q34" s="56"/>
      <c r="R34" s="56"/>
      <c r="S34" s="56"/>
      <c r="T34" s="56"/>
      <c r="U34" s="56"/>
      <c r="V34" s="56"/>
      <c r="W34" s="56"/>
      <c r="X34" s="56"/>
      <c r="Y34" s="56"/>
      <c r="Z34" s="56"/>
      <c r="AA34" s="56"/>
      <c r="AB34" s="56"/>
      <c r="AC34" s="56"/>
      <c r="AD34" s="56"/>
      <c r="AE34" s="56"/>
      <c r="AF34" s="56"/>
      <c r="AG34" s="56"/>
    </row>
    <row r="35" spans="1:33" s="34" customFormat="1" ht="42.75">
      <c r="A35" s="174"/>
      <c r="B35" s="175" t="s">
        <v>33</v>
      </c>
      <c r="C35" s="175">
        <v>3</v>
      </c>
      <c r="D35" s="176">
        <v>10</v>
      </c>
      <c r="E35" s="176">
        <v>15</v>
      </c>
      <c r="F35" s="179">
        <v>44221</v>
      </c>
      <c r="G35" s="164">
        <v>44547</v>
      </c>
      <c r="H35" s="177">
        <f t="shared" si="0"/>
        <v>3810000</v>
      </c>
      <c r="I35" s="183">
        <f t="shared" si="1"/>
        <v>120015000</v>
      </c>
      <c r="J35" s="178"/>
      <c r="K35" s="56"/>
      <c r="L35" s="56"/>
      <c r="M35" s="56"/>
      <c r="N35" s="56"/>
      <c r="O35" s="56"/>
      <c r="P35" s="56"/>
      <c r="Q35" s="56"/>
      <c r="R35" s="56"/>
      <c r="S35" s="56"/>
      <c r="T35" s="56"/>
      <c r="U35" s="56"/>
      <c r="V35" s="56"/>
      <c r="W35" s="56"/>
      <c r="X35" s="56"/>
      <c r="Y35" s="56"/>
      <c r="Z35" s="56"/>
      <c r="AA35" s="56"/>
      <c r="AB35" s="56"/>
      <c r="AC35" s="56"/>
      <c r="AD35" s="56"/>
      <c r="AE35" s="56"/>
      <c r="AF35" s="56"/>
      <c r="AG35" s="56"/>
    </row>
    <row r="36" spans="1:33" s="34" customFormat="1" ht="42.75" customHeight="1">
      <c r="A36" s="174" t="s">
        <v>612</v>
      </c>
      <c r="B36" s="175" t="s">
        <v>610</v>
      </c>
      <c r="C36" s="175">
        <v>1</v>
      </c>
      <c r="D36" s="176">
        <v>10</v>
      </c>
      <c r="E36" s="176">
        <v>15</v>
      </c>
      <c r="F36" s="179">
        <v>44221</v>
      </c>
      <c r="G36" s="164">
        <v>44547</v>
      </c>
      <c r="H36" s="177">
        <f t="shared" si="0"/>
        <v>3810000</v>
      </c>
      <c r="I36" s="183">
        <f t="shared" si="1"/>
        <v>40005000</v>
      </c>
      <c r="J36" s="178" t="s">
        <v>611</v>
      </c>
      <c r="K36" s="56"/>
      <c r="L36" s="56"/>
      <c r="M36" s="56"/>
      <c r="N36" s="56"/>
      <c r="O36" s="56"/>
      <c r="P36" s="56"/>
      <c r="Q36" s="56"/>
      <c r="R36" s="56"/>
      <c r="S36" s="56"/>
      <c r="T36" s="56"/>
      <c r="U36" s="56"/>
      <c r="V36" s="56"/>
      <c r="W36" s="56"/>
      <c r="X36" s="56"/>
      <c r="Y36" s="56"/>
      <c r="Z36" s="56"/>
      <c r="AA36" s="56"/>
      <c r="AB36" s="56"/>
      <c r="AC36" s="56"/>
      <c r="AD36" s="56"/>
      <c r="AE36" s="56"/>
      <c r="AF36" s="56"/>
      <c r="AG36" s="56"/>
    </row>
    <row r="37" spans="1:33" s="34" customFormat="1" ht="42.75">
      <c r="A37" s="174"/>
      <c r="B37" s="175" t="s">
        <v>33</v>
      </c>
      <c r="C37" s="175">
        <v>2</v>
      </c>
      <c r="D37" s="176">
        <v>10</v>
      </c>
      <c r="E37" s="176">
        <v>15</v>
      </c>
      <c r="F37" s="179">
        <v>44221</v>
      </c>
      <c r="G37" s="164">
        <v>44547</v>
      </c>
      <c r="H37" s="177">
        <f t="shared" si="0"/>
        <v>3810000</v>
      </c>
      <c r="I37" s="183">
        <f t="shared" si="1"/>
        <v>80010000</v>
      </c>
      <c r="J37" s="178"/>
      <c r="K37" s="56"/>
      <c r="L37" s="56"/>
      <c r="M37" s="56"/>
      <c r="N37" s="56"/>
      <c r="O37" s="56"/>
      <c r="P37" s="56"/>
      <c r="Q37" s="56"/>
      <c r="R37" s="56"/>
      <c r="S37" s="56"/>
      <c r="T37" s="56"/>
      <c r="U37" s="56"/>
      <c r="V37" s="56"/>
      <c r="W37" s="56"/>
      <c r="X37" s="56"/>
      <c r="Y37" s="56"/>
      <c r="Z37" s="56"/>
      <c r="AA37" s="56"/>
      <c r="AB37" s="56"/>
      <c r="AC37" s="56"/>
      <c r="AD37" s="56"/>
      <c r="AE37" s="56"/>
      <c r="AF37" s="56"/>
      <c r="AG37" s="56"/>
    </row>
    <row r="38" spans="1:33" s="34" customFormat="1" ht="57">
      <c r="A38" s="174" t="s">
        <v>612</v>
      </c>
      <c r="B38" s="175" t="s">
        <v>33</v>
      </c>
      <c r="C38" s="175">
        <v>1</v>
      </c>
      <c r="D38" s="176">
        <v>10</v>
      </c>
      <c r="E38" s="176">
        <v>15</v>
      </c>
      <c r="F38" s="179">
        <v>44221</v>
      </c>
      <c r="G38" s="164">
        <v>44547</v>
      </c>
      <c r="H38" s="177">
        <f t="shared" si="0"/>
        <v>3810000</v>
      </c>
      <c r="I38" s="183">
        <f t="shared" si="1"/>
        <v>40005000</v>
      </c>
      <c r="J38" s="178" t="s">
        <v>613</v>
      </c>
      <c r="K38" s="56"/>
      <c r="L38" s="56"/>
      <c r="M38" s="56"/>
      <c r="N38" s="56"/>
      <c r="O38" s="56"/>
      <c r="P38" s="56"/>
      <c r="Q38" s="56"/>
      <c r="R38" s="56"/>
      <c r="S38" s="56"/>
      <c r="T38" s="56"/>
      <c r="U38" s="56"/>
      <c r="V38" s="56"/>
      <c r="W38" s="56"/>
      <c r="X38" s="56"/>
      <c r="Y38" s="56"/>
      <c r="Z38" s="56"/>
      <c r="AA38" s="56"/>
      <c r="AB38" s="56"/>
      <c r="AC38" s="56"/>
      <c r="AD38" s="56"/>
      <c r="AE38" s="56"/>
      <c r="AF38" s="56"/>
      <c r="AG38" s="56"/>
    </row>
    <row r="39" spans="1:33" s="34" customFormat="1" ht="57">
      <c r="A39" s="174" t="s">
        <v>612</v>
      </c>
      <c r="B39" s="175" t="s">
        <v>33</v>
      </c>
      <c r="C39" s="175">
        <v>1</v>
      </c>
      <c r="D39" s="176">
        <v>10</v>
      </c>
      <c r="E39" s="176">
        <v>15</v>
      </c>
      <c r="F39" s="179">
        <v>44221</v>
      </c>
      <c r="G39" s="164">
        <v>44547</v>
      </c>
      <c r="H39" s="177">
        <f t="shared" si="0"/>
        <v>3810000</v>
      </c>
      <c r="I39" s="183">
        <f t="shared" si="1"/>
        <v>40005000</v>
      </c>
      <c r="J39" s="178" t="s">
        <v>613</v>
      </c>
      <c r="K39" s="56"/>
      <c r="L39" s="56"/>
      <c r="M39" s="56"/>
      <c r="N39" s="56"/>
      <c r="O39" s="56"/>
      <c r="P39" s="56"/>
      <c r="Q39" s="56"/>
      <c r="R39" s="56"/>
      <c r="S39" s="56"/>
      <c r="T39" s="56"/>
      <c r="U39" s="56"/>
      <c r="V39" s="56"/>
      <c r="W39" s="56"/>
      <c r="X39" s="56"/>
      <c r="Y39" s="56"/>
      <c r="Z39" s="56"/>
      <c r="AA39" s="56"/>
      <c r="AB39" s="56"/>
      <c r="AC39" s="56"/>
      <c r="AD39" s="56"/>
      <c r="AE39" s="56"/>
      <c r="AF39" s="56"/>
      <c r="AG39" s="56"/>
    </row>
    <row r="40" spans="1:33" s="34" customFormat="1" ht="42.75">
      <c r="A40" s="174" t="s">
        <v>612</v>
      </c>
      <c r="B40" s="175" t="s">
        <v>33</v>
      </c>
      <c r="C40" s="175">
        <v>2</v>
      </c>
      <c r="D40" s="176">
        <v>10</v>
      </c>
      <c r="E40" s="176">
        <v>15</v>
      </c>
      <c r="F40" s="179">
        <v>44221</v>
      </c>
      <c r="G40" s="164">
        <v>44547</v>
      </c>
      <c r="H40" s="177">
        <f t="shared" si="0"/>
        <v>3810000</v>
      </c>
      <c r="I40" s="183">
        <f t="shared" si="1"/>
        <v>80010000</v>
      </c>
      <c r="J40" s="178" t="s">
        <v>614</v>
      </c>
      <c r="K40" s="56"/>
      <c r="L40" s="56"/>
      <c r="M40" s="56"/>
      <c r="N40" s="56"/>
      <c r="O40" s="56"/>
      <c r="P40" s="56"/>
      <c r="Q40" s="56"/>
      <c r="R40" s="56"/>
      <c r="S40" s="56"/>
      <c r="T40" s="56"/>
      <c r="U40" s="56"/>
      <c r="V40" s="56"/>
      <c r="W40" s="56"/>
      <c r="X40" s="56"/>
      <c r="Y40" s="56"/>
      <c r="Z40" s="56"/>
      <c r="AA40" s="56"/>
      <c r="AB40" s="56"/>
      <c r="AC40" s="56"/>
      <c r="AD40" s="56"/>
      <c r="AE40" s="56"/>
      <c r="AF40" s="56"/>
      <c r="AG40" s="56"/>
    </row>
    <row r="41" spans="1:33" s="34" customFormat="1" ht="42.75">
      <c r="A41" s="174" t="s">
        <v>612</v>
      </c>
      <c r="B41" s="175" t="s">
        <v>33</v>
      </c>
      <c r="C41" s="175">
        <v>2</v>
      </c>
      <c r="D41" s="176">
        <v>10</v>
      </c>
      <c r="E41" s="176">
        <v>15</v>
      </c>
      <c r="F41" s="179">
        <v>44221</v>
      </c>
      <c r="G41" s="164">
        <v>44547</v>
      </c>
      <c r="H41" s="177">
        <f t="shared" si="0"/>
        <v>3810000</v>
      </c>
      <c r="I41" s="183">
        <f t="shared" si="1"/>
        <v>80010000</v>
      </c>
      <c r="J41" s="178" t="s">
        <v>614</v>
      </c>
      <c r="K41" s="56"/>
      <c r="L41" s="56"/>
      <c r="M41" s="56"/>
      <c r="N41" s="56"/>
      <c r="O41" s="56"/>
      <c r="P41" s="56"/>
      <c r="Q41" s="56"/>
      <c r="R41" s="56"/>
      <c r="S41" s="56"/>
      <c r="T41" s="56"/>
      <c r="U41" s="56"/>
      <c r="V41" s="56"/>
      <c r="W41" s="56"/>
      <c r="X41" s="56"/>
      <c r="Y41" s="56"/>
      <c r="Z41" s="56"/>
      <c r="AA41" s="56"/>
      <c r="AB41" s="56"/>
      <c r="AC41" s="56"/>
      <c r="AD41" s="56"/>
      <c r="AE41" s="56"/>
      <c r="AF41" s="56"/>
      <c r="AG41" s="56"/>
    </row>
    <row r="42" spans="1:33" s="34" customFormat="1" ht="71.25">
      <c r="A42" s="174" t="s">
        <v>612</v>
      </c>
      <c r="B42" s="175" t="s">
        <v>33</v>
      </c>
      <c r="C42" s="175">
        <v>1</v>
      </c>
      <c r="D42" s="176">
        <v>10</v>
      </c>
      <c r="E42" s="176">
        <v>15</v>
      </c>
      <c r="F42" s="179">
        <v>44221</v>
      </c>
      <c r="G42" s="164">
        <v>44547</v>
      </c>
      <c r="H42" s="177">
        <f t="shared" si="0"/>
        <v>3810000</v>
      </c>
      <c r="I42" s="183">
        <f t="shared" si="1"/>
        <v>40005000</v>
      </c>
      <c r="J42" s="178" t="s">
        <v>615</v>
      </c>
      <c r="K42" s="56"/>
      <c r="L42" s="56"/>
      <c r="M42" s="56"/>
      <c r="N42" s="56"/>
      <c r="O42" s="56"/>
      <c r="P42" s="56"/>
      <c r="Q42" s="56"/>
      <c r="R42" s="56"/>
      <c r="S42" s="56"/>
      <c r="T42" s="56"/>
      <c r="U42" s="56"/>
      <c r="V42" s="56"/>
      <c r="W42" s="56"/>
      <c r="X42" s="56"/>
      <c r="Y42" s="56"/>
      <c r="Z42" s="56"/>
      <c r="AA42" s="56"/>
      <c r="AB42" s="56"/>
      <c r="AC42" s="56"/>
      <c r="AD42" s="56"/>
      <c r="AE42" s="56"/>
      <c r="AF42" s="56"/>
      <c r="AG42" s="56"/>
    </row>
    <row r="43" spans="1:33" s="34" customFormat="1" ht="71.25">
      <c r="A43" s="174" t="s">
        <v>612</v>
      </c>
      <c r="B43" s="175" t="s">
        <v>33</v>
      </c>
      <c r="C43" s="175">
        <v>1</v>
      </c>
      <c r="D43" s="176">
        <v>10</v>
      </c>
      <c r="E43" s="176">
        <v>15</v>
      </c>
      <c r="F43" s="179">
        <v>44221</v>
      </c>
      <c r="G43" s="164">
        <v>44547</v>
      </c>
      <c r="H43" s="177">
        <f t="shared" si="0"/>
        <v>3810000</v>
      </c>
      <c r="I43" s="183">
        <f t="shared" si="1"/>
        <v>40005000</v>
      </c>
      <c r="J43" s="178" t="s">
        <v>615</v>
      </c>
      <c r="K43" s="56"/>
      <c r="L43" s="56"/>
      <c r="M43" s="56"/>
      <c r="N43" s="56"/>
      <c r="O43" s="56"/>
      <c r="P43" s="56"/>
      <c r="Q43" s="56"/>
      <c r="R43" s="56"/>
      <c r="S43" s="56"/>
      <c r="T43" s="56"/>
      <c r="U43" s="56"/>
      <c r="V43" s="56"/>
      <c r="W43" s="56"/>
      <c r="X43" s="56"/>
      <c r="Y43" s="56"/>
      <c r="Z43" s="56"/>
      <c r="AA43" s="56"/>
      <c r="AB43" s="56"/>
      <c r="AC43" s="56"/>
      <c r="AD43" s="56"/>
      <c r="AE43" s="56"/>
      <c r="AF43" s="56"/>
      <c r="AG43" s="56"/>
    </row>
    <row r="44" spans="1:33" s="34" customFormat="1" ht="71.25">
      <c r="A44" s="174" t="s">
        <v>612</v>
      </c>
      <c r="B44" s="175" t="s">
        <v>33</v>
      </c>
      <c r="C44" s="175">
        <v>1</v>
      </c>
      <c r="D44" s="176">
        <v>10</v>
      </c>
      <c r="E44" s="176">
        <v>15</v>
      </c>
      <c r="F44" s="179">
        <v>44221</v>
      </c>
      <c r="G44" s="164">
        <v>44547</v>
      </c>
      <c r="H44" s="177">
        <f t="shared" si="0"/>
        <v>3810000</v>
      </c>
      <c r="I44" s="183">
        <f t="shared" si="1"/>
        <v>40005000</v>
      </c>
      <c r="J44" s="178" t="s">
        <v>615</v>
      </c>
      <c r="K44" s="56"/>
      <c r="L44" s="56"/>
      <c r="M44" s="56"/>
      <c r="N44" s="56"/>
      <c r="O44" s="56"/>
      <c r="P44" s="56"/>
      <c r="Q44" s="56"/>
      <c r="R44" s="56"/>
      <c r="S44" s="56"/>
      <c r="T44" s="56"/>
      <c r="U44" s="56"/>
      <c r="V44" s="56"/>
      <c r="W44" s="56"/>
      <c r="X44" s="56"/>
      <c r="Y44" s="56"/>
      <c r="Z44" s="56"/>
      <c r="AA44" s="56"/>
      <c r="AB44" s="56"/>
      <c r="AC44" s="56"/>
      <c r="AD44" s="56"/>
      <c r="AE44" s="56"/>
      <c r="AF44" s="56"/>
      <c r="AG44" s="56"/>
    </row>
    <row r="45" spans="1:33" s="34" customFormat="1" ht="57">
      <c r="A45" s="174" t="s">
        <v>612</v>
      </c>
      <c r="B45" s="175" t="s">
        <v>616</v>
      </c>
      <c r="C45" s="175">
        <v>1</v>
      </c>
      <c r="D45" s="176">
        <v>10</v>
      </c>
      <c r="E45" s="176">
        <v>15</v>
      </c>
      <c r="F45" s="179">
        <v>44221</v>
      </c>
      <c r="G45" s="164">
        <v>44547</v>
      </c>
      <c r="H45" s="177">
        <f t="shared" si="0"/>
        <v>3810000</v>
      </c>
      <c r="I45" s="183">
        <f t="shared" si="1"/>
        <v>40005000</v>
      </c>
      <c r="J45" s="178" t="s">
        <v>617</v>
      </c>
      <c r="K45" s="56"/>
      <c r="L45" s="56"/>
      <c r="M45" s="56"/>
      <c r="N45" s="56"/>
      <c r="O45" s="56"/>
      <c r="P45" s="56"/>
      <c r="Q45" s="56"/>
      <c r="R45" s="56"/>
      <c r="S45" s="56"/>
      <c r="T45" s="56"/>
      <c r="U45" s="56"/>
      <c r="V45" s="56"/>
      <c r="W45" s="56"/>
      <c r="X45" s="56"/>
      <c r="Y45" s="56"/>
      <c r="Z45" s="56"/>
      <c r="AA45" s="56"/>
      <c r="AB45" s="56"/>
      <c r="AC45" s="56"/>
      <c r="AD45" s="56"/>
      <c r="AE45" s="56"/>
      <c r="AF45" s="56"/>
      <c r="AG45" s="56"/>
    </row>
    <row r="46" spans="1:33" s="34" customFormat="1" ht="57">
      <c r="A46" s="174" t="s">
        <v>612</v>
      </c>
      <c r="B46" s="175" t="s">
        <v>618</v>
      </c>
      <c r="C46" s="175">
        <v>1</v>
      </c>
      <c r="D46" s="176">
        <v>10</v>
      </c>
      <c r="E46" s="176">
        <v>15</v>
      </c>
      <c r="F46" s="179">
        <v>44221</v>
      </c>
      <c r="G46" s="164">
        <v>44547</v>
      </c>
      <c r="H46" s="177">
        <f t="shared" si="0"/>
        <v>3810000</v>
      </c>
      <c r="I46" s="183">
        <f t="shared" si="1"/>
        <v>40005000</v>
      </c>
      <c r="J46" s="178" t="s">
        <v>617</v>
      </c>
      <c r="K46" s="56"/>
      <c r="L46" s="56"/>
      <c r="M46" s="56"/>
      <c r="N46" s="56"/>
      <c r="O46" s="56"/>
      <c r="P46" s="56"/>
      <c r="Q46" s="56"/>
      <c r="R46" s="56"/>
      <c r="S46" s="56"/>
      <c r="T46" s="56"/>
      <c r="U46" s="56"/>
      <c r="V46" s="56"/>
      <c r="W46" s="56"/>
      <c r="X46" s="56"/>
      <c r="Y46" s="56"/>
      <c r="Z46" s="56"/>
      <c r="AA46" s="56"/>
      <c r="AB46" s="56"/>
      <c r="AC46" s="56"/>
      <c r="AD46" s="56"/>
      <c r="AE46" s="56"/>
      <c r="AF46" s="56"/>
      <c r="AG46" s="56"/>
    </row>
    <row r="47" spans="1:33" s="224" customFormat="1" ht="114.75" thickBot="1">
      <c r="A47" s="174" t="s">
        <v>619</v>
      </c>
      <c r="B47" s="175" t="s">
        <v>33</v>
      </c>
      <c r="C47" s="175">
        <v>1</v>
      </c>
      <c r="D47" s="176">
        <v>10</v>
      </c>
      <c r="E47" s="176">
        <v>15</v>
      </c>
      <c r="F47" s="179">
        <v>44221</v>
      </c>
      <c r="G47" s="164">
        <v>44547</v>
      </c>
      <c r="H47" s="177">
        <f t="shared" si="0"/>
        <v>3810000</v>
      </c>
      <c r="I47" s="183">
        <f t="shared" si="1"/>
        <v>40005000</v>
      </c>
      <c r="J47" s="178" t="s">
        <v>620</v>
      </c>
      <c r="K47" s="223"/>
      <c r="L47" s="223"/>
      <c r="M47" s="223"/>
      <c r="N47" s="52"/>
      <c r="O47" s="53"/>
      <c r="P47" s="53"/>
      <c r="Q47" s="222"/>
      <c r="R47" s="222"/>
      <c r="S47" s="40"/>
      <c r="T47" s="57"/>
    </row>
    <row r="48" spans="1:33" s="234" customFormat="1" ht="21.75" thickBot="1">
      <c r="A48" s="212"/>
      <c r="B48" s="213" t="s">
        <v>3</v>
      </c>
      <c r="C48" s="213">
        <f>SUM(C16:C47)</f>
        <v>42</v>
      </c>
      <c r="D48" s="214"/>
      <c r="E48" s="215"/>
      <c r="F48" s="214"/>
      <c r="G48" s="214"/>
      <c r="H48" s="214"/>
      <c r="I48" s="216">
        <f>SUM(I16:I47)</f>
        <v>1680210000</v>
      </c>
      <c r="J48" s="217"/>
      <c r="K48" s="233"/>
      <c r="L48" s="233"/>
      <c r="M48" s="233"/>
      <c r="N48" s="233"/>
      <c r="O48" s="233"/>
      <c r="P48" s="233"/>
      <c r="Q48" s="233"/>
      <c r="R48" s="233"/>
      <c r="S48" s="233"/>
      <c r="T48" s="233"/>
      <c r="U48" s="233"/>
      <c r="V48" s="233"/>
      <c r="W48" s="233"/>
      <c r="X48" s="233"/>
      <c r="Y48" s="233"/>
      <c r="Z48" s="233"/>
      <c r="AA48" s="233"/>
      <c r="AB48" s="233"/>
      <c r="AC48" s="233"/>
      <c r="AD48" s="233"/>
      <c r="AE48" s="233"/>
      <c r="AF48" s="233"/>
      <c r="AG48" s="233"/>
    </row>
    <row r="49" spans="1:33" s="34" customFormat="1" ht="18" customHeight="1">
      <c r="A49" s="47"/>
      <c r="B49" s="75"/>
      <c r="C49" s="76"/>
      <c r="D49" s="47"/>
      <c r="E49" s="77"/>
      <c r="F49" s="47"/>
      <c r="G49" s="47"/>
      <c r="H49" s="47"/>
      <c r="I49" s="78"/>
      <c r="J49" s="79"/>
      <c r="K49" s="56"/>
      <c r="L49" s="56"/>
      <c r="M49" s="56"/>
      <c r="N49" s="56"/>
      <c r="O49" s="56"/>
      <c r="P49" s="56"/>
      <c r="Q49" s="56"/>
      <c r="R49" s="56"/>
      <c r="S49" s="56"/>
      <c r="T49" s="56"/>
      <c r="U49" s="56"/>
      <c r="V49" s="56"/>
      <c r="W49" s="56"/>
      <c r="X49" s="56"/>
      <c r="Y49" s="56"/>
      <c r="Z49" s="56"/>
      <c r="AA49" s="56"/>
      <c r="AB49" s="56"/>
      <c r="AC49" s="56"/>
      <c r="AD49" s="56"/>
      <c r="AE49" s="56"/>
      <c r="AF49" s="56"/>
      <c r="AG49" s="56"/>
    </row>
    <row r="50" spans="1:33" s="34" customFormat="1" ht="18" customHeight="1">
      <c r="A50" s="47"/>
      <c r="B50" s="75"/>
      <c r="C50" s="76"/>
      <c r="D50" s="47"/>
      <c r="E50" s="77"/>
      <c r="F50" s="47"/>
      <c r="G50" s="47"/>
      <c r="H50" s="47"/>
      <c r="I50" s="78"/>
      <c r="J50" s="80"/>
      <c r="K50" s="56"/>
      <c r="L50" s="56"/>
      <c r="M50" s="56"/>
      <c r="N50" s="56"/>
      <c r="O50" s="56"/>
      <c r="P50" s="56"/>
      <c r="Q50" s="56"/>
      <c r="R50" s="56"/>
      <c r="S50" s="56"/>
      <c r="T50" s="56"/>
      <c r="U50" s="56"/>
      <c r="V50" s="56"/>
      <c r="W50" s="56"/>
      <c r="X50" s="56"/>
      <c r="Y50" s="56"/>
      <c r="Z50" s="56"/>
      <c r="AA50" s="56"/>
      <c r="AB50" s="56"/>
      <c r="AC50" s="56"/>
      <c r="AD50" s="56"/>
      <c r="AE50" s="56"/>
      <c r="AF50" s="56"/>
      <c r="AG50" s="56"/>
    </row>
    <row r="51" spans="1:33" s="34" customFormat="1" ht="18" customHeight="1">
      <c r="A51" s="47"/>
      <c r="B51" s="75"/>
      <c r="C51" s="76"/>
      <c r="D51" s="47"/>
      <c r="E51" s="77"/>
      <c r="F51" s="47"/>
      <c r="G51" s="47"/>
      <c r="H51" s="47"/>
      <c r="I51" s="78"/>
      <c r="J51" s="79"/>
      <c r="K51" s="56"/>
      <c r="L51" s="56"/>
      <c r="M51" s="56"/>
      <c r="N51" s="56"/>
      <c r="O51" s="56"/>
      <c r="P51" s="56"/>
      <c r="Q51" s="56"/>
      <c r="R51" s="56"/>
      <c r="S51" s="56"/>
      <c r="T51" s="56"/>
      <c r="U51" s="56"/>
      <c r="V51" s="56"/>
      <c r="W51" s="56"/>
      <c r="X51" s="56"/>
      <c r="Y51" s="56"/>
      <c r="Z51" s="56"/>
      <c r="AA51" s="56"/>
      <c r="AB51" s="56"/>
      <c r="AC51" s="56"/>
      <c r="AD51" s="56"/>
      <c r="AE51" s="56"/>
      <c r="AF51" s="56"/>
      <c r="AG51" s="56"/>
    </row>
    <row r="52" spans="1:33" s="34" customFormat="1" ht="18" customHeight="1">
      <c r="A52" s="47"/>
      <c r="B52" s="75"/>
      <c r="C52" s="76"/>
      <c r="D52" s="47"/>
      <c r="E52" s="77"/>
      <c r="F52" s="47"/>
      <c r="G52" s="47"/>
      <c r="H52" s="47"/>
      <c r="I52" s="78"/>
      <c r="J52" s="79"/>
      <c r="K52" s="56"/>
      <c r="L52" s="56"/>
      <c r="M52" s="56"/>
      <c r="N52" s="56"/>
      <c r="O52" s="56"/>
      <c r="P52" s="56"/>
      <c r="Q52" s="56"/>
      <c r="R52" s="56"/>
      <c r="S52" s="56"/>
      <c r="T52" s="56"/>
      <c r="U52" s="56"/>
      <c r="V52" s="56"/>
      <c r="W52" s="56"/>
      <c r="X52" s="56"/>
      <c r="Y52" s="56"/>
      <c r="Z52" s="56"/>
      <c r="AA52" s="56"/>
      <c r="AB52" s="56"/>
      <c r="AC52" s="56"/>
      <c r="AD52" s="56"/>
      <c r="AE52" s="56"/>
      <c r="AF52" s="56"/>
      <c r="AG52" s="56"/>
    </row>
    <row r="53" spans="1:33" s="34" customFormat="1" ht="18" customHeight="1">
      <c r="A53" s="46"/>
      <c r="B53" s="46"/>
      <c r="C53" s="487"/>
      <c r="D53" s="46"/>
      <c r="E53" s="526"/>
      <c r="F53" s="526"/>
      <c r="G53" s="526"/>
      <c r="H53" s="46"/>
      <c r="I53" s="487"/>
      <c r="J53" s="487"/>
      <c r="K53" s="56"/>
      <c r="L53" s="56"/>
      <c r="M53" s="56"/>
      <c r="N53" s="56"/>
      <c r="O53" s="56"/>
      <c r="P53" s="56"/>
      <c r="Q53" s="56"/>
      <c r="R53" s="56"/>
      <c r="S53" s="56"/>
      <c r="T53" s="56"/>
      <c r="U53" s="56"/>
      <c r="V53" s="56"/>
      <c r="W53" s="56"/>
      <c r="X53" s="56"/>
      <c r="Y53" s="56"/>
      <c r="Z53" s="56"/>
      <c r="AA53" s="56"/>
      <c r="AB53" s="56"/>
      <c r="AC53" s="56"/>
      <c r="AD53" s="56"/>
      <c r="AE53" s="56"/>
      <c r="AF53" s="56"/>
      <c r="AG53" s="56"/>
    </row>
    <row r="54" spans="1:33" ht="15" customHeight="1">
      <c r="A54" s="527" t="s">
        <v>68</v>
      </c>
      <c r="B54" s="527"/>
      <c r="C54" s="46"/>
      <c r="E54" s="528" t="s">
        <v>69</v>
      </c>
      <c r="F54" s="528"/>
      <c r="G54" s="528"/>
      <c r="I54" s="47"/>
      <c r="J54" s="487"/>
      <c r="K54" s="46"/>
      <c r="L54" s="46"/>
      <c r="M54" s="46"/>
      <c r="N54" s="46"/>
      <c r="O54" s="46"/>
      <c r="P54" s="46"/>
      <c r="Q54" s="46"/>
      <c r="R54" s="46"/>
      <c r="S54" s="46"/>
      <c r="T54" s="46"/>
      <c r="U54" s="46"/>
      <c r="V54" s="46"/>
      <c r="W54" s="46"/>
      <c r="X54" s="46"/>
      <c r="Y54" s="46"/>
      <c r="Z54" s="46"/>
      <c r="AA54" s="46"/>
      <c r="AB54" s="46"/>
      <c r="AC54" s="46"/>
      <c r="AD54" s="46"/>
      <c r="AE54" s="46"/>
      <c r="AF54" s="46"/>
      <c r="AG54" s="46"/>
    </row>
    <row r="55" spans="1:33" ht="15" customHeight="1">
      <c r="A55" s="529" t="s">
        <v>71</v>
      </c>
      <c r="B55" s="529"/>
      <c r="C55" s="46"/>
      <c r="E55" s="511" t="s">
        <v>72</v>
      </c>
      <c r="F55" s="511"/>
      <c r="G55" s="511"/>
      <c r="J55" s="487"/>
      <c r="K55" s="46"/>
      <c r="L55" s="46"/>
      <c r="M55" s="46"/>
      <c r="N55" s="46"/>
      <c r="O55" s="46"/>
      <c r="P55" s="46"/>
      <c r="Q55" s="46"/>
      <c r="R55" s="46"/>
      <c r="S55" s="46"/>
      <c r="T55" s="46"/>
      <c r="U55" s="46"/>
      <c r="V55" s="46"/>
      <c r="W55" s="46"/>
      <c r="X55" s="46"/>
      <c r="Y55" s="46"/>
      <c r="Z55" s="46"/>
      <c r="AA55" s="46"/>
      <c r="AB55" s="46"/>
      <c r="AC55" s="46"/>
      <c r="AD55" s="46"/>
      <c r="AE55" s="46"/>
      <c r="AF55" s="46"/>
      <c r="AG55" s="46"/>
    </row>
    <row r="56" spans="1:33" ht="15" customHeight="1">
      <c r="A56" s="511" t="s">
        <v>74</v>
      </c>
      <c r="B56" s="511"/>
      <c r="C56" s="46"/>
      <c r="E56" s="512" t="s">
        <v>75</v>
      </c>
      <c r="F56" s="512"/>
      <c r="G56" s="512"/>
      <c r="H56" s="45"/>
      <c r="J56" s="487"/>
    </row>
    <row r="57" spans="1:33" ht="15" customHeight="1">
      <c r="A57" s="487"/>
      <c r="B57" s="487"/>
      <c r="C57" s="46"/>
      <c r="E57" s="488"/>
      <c r="F57" s="488"/>
      <c r="G57" s="488"/>
      <c r="H57" s="45"/>
      <c r="J57" s="487"/>
    </row>
    <row r="58" spans="1:33" ht="15" customHeight="1">
      <c r="A58" s="487"/>
      <c r="B58" s="487"/>
      <c r="C58" s="46"/>
      <c r="E58" s="488"/>
      <c r="F58" s="488"/>
      <c r="G58" s="488"/>
      <c r="H58" s="45"/>
      <c r="J58" s="487"/>
    </row>
    <row r="59" spans="1:33" ht="15" customHeight="1">
      <c r="A59" s="487"/>
      <c r="B59" s="487"/>
      <c r="C59" s="46"/>
      <c r="E59" s="488"/>
      <c r="F59" s="488"/>
      <c r="G59" s="488"/>
      <c r="H59" s="45"/>
      <c r="J59" s="487"/>
    </row>
    <row r="60" spans="1:33" ht="15" customHeight="1">
      <c r="A60" s="487"/>
      <c r="B60" s="487"/>
      <c r="C60" s="46"/>
      <c r="E60" s="488"/>
      <c r="F60" s="488"/>
      <c r="G60" s="488"/>
      <c r="H60" s="45"/>
      <c r="J60" s="487"/>
    </row>
    <row r="61" spans="1:33" ht="42.75" customHeight="1">
      <c r="C61" s="487"/>
    </row>
    <row r="62" spans="1:33" ht="42.75" customHeight="1">
      <c r="C62" s="487"/>
    </row>
  </sheetData>
  <mergeCells count="26">
    <mergeCell ref="A56:B56"/>
    <mergeCell ref="E56:G56"/>
    <mergeCell ref="I13:I14"/>
    <mergeCell ref="F15:G15"/>
    <mergeCell ref="E53:G53"/>
    <mergeCell ref="A54:B54"/>
    <mergeCell ref="E54:G54"/>
    <mergeCell ref="A55:B55"/>
    <mergeCell ref="E55:G55"/>
    <mergeCell ref="H10:J10"/>
    <mergeCell ref="I11:J11"/>
    <mergeCell ref="I12:J12"/>
    <mergeCell ref="A13:A14"/>
    <mergeCell ref="B13:B14"/>
    <mergeCell ref="C13:C14"/>
    <mergeCell ref="D13:D14"/>
    <mergeCell ref="E13:E14"/>
    <mergeCell ref="F13:G13"/>
    <mergeCell ref="H13:H14"/>
    <mergeCell ref="J13:J14"/>
    <mergeCell ref="A8:H8"/>
    <mergeCell ref="A2:J2"/>
    <mergeCell ref="A3:J3"/>
    <mergeCell ref="A5:H5"/>
    <mergeCell ref="A6:H6"/>
    <mergeCell ref="A7:H7"/>
  </mergeCells>
  <printOptions horizontalCentered="1"/>
  <pageMargins left="0.59055118110236227" right="0.39370078740157483" top="0.78740157480314965" bottom="0.59055118110236227" header="0.31496062992125984" footer="0.31496062992125984"/>
  <pageSetup scale="34" orientation="landscape" r:id="rId1"/>
  <rowBreaks count="1" manualBreakCount="1">
    <brk id="27" max="9"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F31"/>
  <sheetViews>
    <sheetView workbookViewId="0">
      <selection activeCell="I6" sqref="I6"/>
    </sheetView>
  </sheetViews>
  <sheetFormatPr baseColWidth="10" defaultColWidth="11.42578125" defaultRowHeight="15" customHeight="1"/>
  <cols>
    <col min="2" max="2" width="35.28515625" customWidth="1"/>
    <col min="3" max="3" width="20.28515625" customWidth="1"/>
    <col min="4" max="4" width="14.7109375" customWidth="1"/>
    <col min="5" max="5" width="18.140625" customWidth="1"/>
    <col min="6" max="6" width="13.85546875" customWidth="1"/>
  </cols>
  <sheetData>
    <row r="2" spans="2:6" ht="34.5" customHeight="1">
      <c r="B2" s="90" t="s">
        <v>621</v>
      </c>
      <c r="C2" s="90" t="s">
        <v>622</v>
      </c>
      <c r="D2" s="91" t="s">
        <v>623</v>
      </c>
      <c r="E2" s="90" t="s">
        <v>624</v>
      </c>
    </row>
    <row r="3" spans="2:6" ht="15" customHeight="1">
      <c r="B3" s="92" t="s">
        <v>625</v>
      </c>
      <c r="C3" s="93"/>
      <c r="D3" s="94" t="e">
        <f>'TIT-PRES'!#REF!</f>
        <v>#REF!</v>
      </c>
      <c r="E3" s="95" t="e">
        <f>'TIT-PRES'!#REF!</f>
        <v>#REF!</v>
      </c>
    </row>
    <row r="4" spans="2:6" ht="30" customHeight="1">
      <c r="B4" s="96" t="s">
        <v>626</v>
      </c>
      <c r="C4" s="93"/>
      <c r="D4" s="94" t="e">
        <f>'TIT-INVES'!N21</f>
        <v>#REF!</v>
      </c>
      <c r="E4" s="95" t="e">
        <f>'TIT-INVES'!T21</f>
        <v>#REF!</v>
      </c>
    </row>
    <row r="5" spans="2:6" ht="15" customHeight="1">
      <c r="B5" s="92" t="s">
        <v>627</v>
      </c>
      <c r="C5" s="93"/>
      <c r="D5" s="94">
        <f>'TIT-TRASV'!O25</f>
        <v>0</v>
      </c>
      <c r="E5" s="95">
        <f>'TIT-TRASV'!U25</f>
        <v>0</v>
      </c>
    </row>
    <row r="6" spans="2:6" ht="15" customHeight="1">
      <c r="B6" s="92" t="s">
        <v>628</v>
      </c>
      <c r="C6" s="93"/>
      <c r="D6" s="94">
        <f>'SEGUIM-EP'!N19</f>
        <v>0</v>
      </c>
      <c r="E6" s="95">
        <f>'SEGUIM-EP'!T19</f>
        <v>0</v>
      </c>
    </row>
    <row r="7" spans="2:6" ht="15" customHeight="1">
      <c r="B7" s="92" t="s">
        <v>629</v>
      </c>
      <c r="C7" s="97"/>
      <c r="D7" s="94">
        <f>'TIT-VIRT'!N23</f>
        <v>0</v>
      </c>
      <c r="E7" s="95">
        <f>'TIT-VIRT'!T23</f>
        <v>0</v>
      </c>
    </row>
    <row r="8" spans="2:6" ht="15.75" customHeight="1">
      <c r="B8" s="685" t="s">
        <v>630</v>
      </c>
      <c r="C8" s="686"/>
      <c r="D8" s="687"/>
      <c r="E8" s="98">
        <v>257734450</v>
      </c>
    </row>
    <row r="9" spans="2:6" ht="15" customHeight="1">
      <c r="E9" s="99"/>
    </row>
    <row r="10" spans="2:6" ht="15.75" customHeight="1" thickBot="1"/>
    <row r="11" spans="2:6" ht="16.5" customHeight="1" thickBot="1">
      <c r="B11" s="688" t="s">
        <v>631</v>
      </c>
      <c r="C11" s="689"/>
      <c r="D11" s="689"/>
      <c r="E11" s="689"/>
      <c r="F11" s="690"/>
    </row>
    <row r="12" spans="2:6" ht="30" customHeight="1" thickBot="1">
      <c r="B12" s="100" t="s">
        <v>632</v>
      </c>
      <c r="C12" s="101" t="s">
        <v>633</v>
      </c>
      <c r="D12" s="102" t="s">
        <v>634</v>
      </c>
      <c r="E12" s="102" t="s">
        <v>635</v>
      </c>
      <c r="F12" s="103" t="s">
        <v>636</v>
      </c>
    </row>
    <row r="13" spans="2:6" ht="15" customHeight="1">
      <c r="B13" s="104"/>
      <c r="C13" s="105"/>
      <c r="D13" s="106"/>
      <c r="E13" s="107"/>
      <c r="F13" s="108"/>
    </row>
    <row r="14" spans="2:6" ht="15" customHeight="1">
      <c r="B14" s="109"/>
      <c r="C14" s="110"/>
      <c r="D14" s="111"/>
      <c r="E14" s="112"/>
      <c r="F14" s="113"/>
    </row>
    <row r="15" spans="2:6" ht="15" customHeight="1">
      <c r="B15" s="109"/>
      <c r="C15" s="110"/>
      <c r="D15" s="111"/>
      <c r="E15" s="112"/>
      <c r="F15" s="113"/>
    </row>
    <row r="16" spans="2:6" ht="15" customHeight="1">
      <c r="B16" s="109"/>
      <c r="C16" s="110"/>
      <c r="D16" s="111"/>
      <c r="E16" s="112"/>
      <c r="F16" s="113"/>
    </row>
    <row r="17" spans="2:6" ht="15" customHeight="1">
      <c r="B17" s="114"/>
      <c r="C17" s="115"/>
      <c r="D17" s="116"/>
      <c r="E17" s="117"/>
      <c r="F17" s="118"/>
    </row>
    <row r="18" spans="2:6" ht="15" customHeight="1">
      <c r="B18" s="114"/>
      <c r="C18" s="115"/>
      <c r="D18" s="116"/>
      <c r="E18" s="117"/>
      <c r="F18" s="118"/>
    </row>
    <row r="19" spans="2:6" ht="15" customHeight="1">
      <c r="B19" s="109"/>
      <c r="C19" s="36"/>
      <c r="D19" s="116"/>
      <c r="E19" s="112"/>
      <c r="F19" s="113"/>
    </row>
    <row r="20" spans="2:6" ht="15" customHeight="1">
      <c r="B20" s="109"/>
      <c r="C20" s="36"/>
      <c r="D20" s="111"/>
      <c r="E20" s="119"/>
      <c r="F20" s="120"/>
    </row>
    <row r="21" spans="2:6" ht="15" customHeight="1" thickBot="1">
      <c r="B21" s="121"/>
      <c r="C21" s="122"/>
      <c r="D21" s="123"/>
      <c r="E21" s="124"/>
      <c r="F21" s="125"/>
    </row>
    <row r="23" spans="2:6" s="47" customFormat="1" ht="15" customHeight="1">
      <c r="C23" s="126"/>
    </row>
    <row r="24" spans="2:6" s="47" customFormat="1" ht="15" customHeight="1">
      <c r="C24" s="126"/>
    </row>
    <row r="25" spans="2:6" s="47" customFormat="1" ht="15" customHeight="1">
      <c r="C25" s="126"/>
    </row>
    <row r="26" spans="2:6" s="47" customFormat="1" ht="15" customHeight="1">
      <c r="C26" s="126"/>
    </row>
    <row r="27" spans="2:6" s="47" customFormat="1" ht="15" customHeight="1">
      <c r="C27" s="126"/>
    </row>
    <row r="28" spans="2:6" s="47" customFormat="1" ht="15" customHeight="1">
      <c r="C28" s="126"/>
    </row>
    <row r="29" spans="2:6" s="47" customFormat="1" ht="15" customHeight="1">
      <c r="C29" s="126"/>
    </row>
    <row r="30" spans="2:6" s="47" customFormat="1" ht="15" customHeight="1"/>
    <row r="31" spans="2:6" s="47" customFormat="1" ht="15" customHeight="1"/>
  </sheetData>
  <mergeCells count="2">
    <mergeCell ref="B8:D8"/>
    <mergeCell ref="B11:F11"/>
  </mergeCells>
  <pageMargins left="0.7" right="0.7" top="0.75" bottom="0.75" header="0.3" footer="0.3"/>
  <pageSetup orientation="portrait" horizontalDpi="4294967295" verticalDpi="429496729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21</vt:i4>
      </vt:variant>
    </vt:vector>
  </HeadingPairs>
  <TitlesOfParts>
    <vt:vector size="37" baseType="lpstr">
      <vt:lpstr>TIT-PRES</vt:lpstr>
      <vt:lpstr>TIT-VIRT</vt:lpstr>
      <vt:lpstr>SEGUIM-EP</vt:lpstr>
      <vt:lpstr>TIT-TRASV</vt:lpstr>
      <vt:lpstr>TIT-INVES</vt:lpstr>
      <vt:lpstr>INVESTIG</vt:lpstr>
      <vt:lpstr>ARTIC</vt:lpstr>
      <vt:lpstr>COMP-VIRT</vt:lpstr>
      <vt:lpstr>COMP</vt:lpstr>
      <vt:lpstr>DESPL</vt:lpstr>
      <vt:lpstr>SER</vt:lpstr>
      <vt:lpstr>RESUMEN</vt:lpstr>
      <vt:lpstr>Contratacion</vt:lpstr>
      <vt:lpstr>Hoja2</vt:lpstr>
      <vt:lpstr>REG TIT PRES (2)</vt:lpstr>
      <vt:lpstr>Adiciones</vt:lpstr>
      <vt:lpstr>ARTIC!Área_de_impresión</vt:lpstr>
      <vt:lpstr>COMP!Área_de_impresión</vt:lpstr>
      <vt:lpstr>'COMP-VIRT'!Área_de_impresión</vt:lpstr>
      <vt:lpstr>Contratacion!Área_de_impresión</vt:lpstr>
      <vt:lpstr>DESPL!Área_de_impresión</vt:lpstr>
      <vt:lpstr>INVESTIG!Área_de_impresión</vt:lpstr>
      <vt:lpstr>'REG TIT PRES (2)'!Área_de_impresión</vt:lpstr>
      <vt:lpstr>'SEGUIM-EP'!Área_de_impresión</vt:lpstr>
      <vt:lpstr>SER!Área_de_impresión</vt:lpstr>
      <vt:lpstr>'TIT-INVES'!Área_de_impresión</vt:lpstr>
      <vt:lpstr>'TIT-PRES'!Área_de_impresión</vt:lpstr>
      <vt:lpstr>'TIT-TRASV'!Área_de_impresión</vt:lpstr>
      <vt:lpstr>'TIT-VIRT'!Área_de_impresión</vt:lpstr>
      <vt:lpstr>Contratacion!Títulos_a_imprimir</vt:lpstr>
      <vt:lpstr>INVESTIG!Títulos_a_imprimir</vt:lpstr>
      <vt:lpstr>'REG TIT PRES (2)'!Títulos_a_imprimir</vt:lpstr>
      <vt:lpstr>'SEGUIM-EP'!Títulos_a_imprimir</vt:lpstr>
      <vt:lpstr>'TIT-INVES'!Títulos_a_imprimir</vt:lpstr>
      <vt:lpstr>'TIT-PRES'!Títulos_a_imprimir</vt:lpstr>
      <vt:lpstr>'TIT-TRASV'!Títulos_a_imprimir</vt:lpstr>
      <vt:lpstr>'TIT-VIRT'!Títulos_a_imprimir</vt:lpstr>
    </vt:vector>
  </TitlesOfParts>
  <Manager/>
  <Company>sena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Magda Rocio Tobar</cp:lastModifiedBy>
  <cp:revision/>
  <dcterms:created xsi:type="dcterms:W3CDTF">2015-01-06T15:05:52Z</dcterms:created>
  <dcterms:modified xsi:type="dcterms:W3CDTF">2021-01-20T23:51:29Z</dcterms:modified>
  <cp:category/>
  <cp:contentStatus/>
</cp:coreProperties>
</file>