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/>
  <mc:AlternateContent xmlns:mc="http://schemas.openxmlformats.org/markup-compatibility/2006">
    <mc:Choice Requires="x15">
      <x15ac:absPath xmlns:x15ac="http://schemas.microsoft.com/office/spreadsheetml/2010/11/ac" url="/Users/carlossanchezmedina/Desktop/MINJUSTICIA/PROCESOS DE SELECCION/JUSTICIA EN TERRITORIO - PAZ TOTAL/LP AJUSTADO/LP-00X-2026/"/>
    </mc:Choice>
  </mc:AlternateContent>
  <xr:revisionPtr revIDLastSave="0" documentId="13_ncr:1_{A24D461A-B0E5-5240-ABAB-8FE3032BBED5}" xr6:coauthVersionLast="47" xr6:coauthVersionMax="47" xr10:uidLastSave="{00000000-0000-0000-0000-000000000000}"/>
  <bookViews>
    <workbookView xWindow="0" yWindow="660" windowWidth="28800" windowHeight="167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8" i="1" l="1"/>
  <c r="L28" i="1"/>
  <c r="J28" i="1"/>
  <c r="W27" i="1"/>
  <c r="W26" i="1"/>
  <c r="U12" i="1"/>
  <c r="S12" i="1"/>
  <c r="L12" i="1"/>
  <c r="J12" i="1"/>
  <c r="M28" i="1" l="1"/>
  <c r="M12" i="1"/>
  <c r="N12" i="1" s="1"/>
  <c r="V12" i="1"/>
  <c r="W12" i="1" s="1"/>
  <c r="W25" i="1"/>
  <c r="N25" i="1"/>
  <c r="U24" i="1"/>
  <c r="S24" i="1"/>
  <c r="L24" i="1"/>
  <c r="J24" i="1"/>
  <c r="U23" i="1"/>
  <c r="S23" i="1"/>
  <c r="L23" i="1"/>
  <c r="J23" i="1"/>
  <c r="M22" i="1"/>
  <c r="N22" i="1" s="1"/>
  <c r="V21" i="1"/>
  <c r="W21" i="1" s="1"/>
  <c r="M21" i="1"/>
  <c r="N21" i="1" s="1"/>
  <c r="U20" i="1"/>
  <c r="S20" i="1"/>
  <c r="L20" i="1"/>
  <c r="J20" i="1"/>
  <c r="U19" i="1"/>
  <c r="S19" i="1"/>
  <c r="L19" i="1"/>
  <c r="M19" i="1" s="1"/>
  <c r="N19" i="1" s="1"/>
  <c r="U18" i="1"/>
  <c r="S18" i="1"/>
  <c r="M18" i="1"/>
  <c r="N18" i="1" s="1"/>
  <c r="U17" i="1"/>
  <c r="S17" i="1"/>
  <c r="N17" i="1"/>
  <c r="U16" i="1"/>
  <c r="S16" i="1"/>
  <c r="N16" i="1"/>
  <c r="U15" i="1"/>
  <c r="S15" i="1"/>
  <c r="L15" i="1"/>
  <c r="J15" i="1"/>
  <c r="U14" i="1"/>
  <c r="S14" i="1"/>
  <c r="L14" i="1"/>
  <c r="J14" i="1"/>
  <c r="U13" i="1"/>
  <c r="S13" i="1"/>
  <c r="L13" i="1"/>
  <c r="J13" i="1"/>
  <c r="U11" i="1"/>
  <c r="S11" i="1"/>
  <c r="L11" i="1"/>
  <c r="J11" i="1"/>
  <c r="U10" i="1"/>
  <c r="S10" i="1"/>
  <c r="L10" i="1"/>
  <c r="J10" i="1"/>
  <c r="U9" i="1"/>
  <c r="S9" i="1"/>
  <c r="L9" i="1"/>
  <c r="J9" i="1"/>
  <c r="U8" i="1"/>
  <c r="S8" i="1"/>
  <c r="L8" i="1"/>
  <c r="J8" i="1"/>
  <c r="V23" i="1" l="1"/>
  <c r="W23" i="1" s="1"/>
  <c r="V24" i="1"/>
  <c r="W24" i="1" s="1"/>
  <c r="V18" i="1"/>
  <c r="W18" i="1" s="1"/>
  <c r="M23" i="1"/>
  <c r="N23" i="1" s="1"/>
  <c r="V8" i="1"/>
  <c r="W8" i="1" s="1"/>
  <c r="V9" i="1"/>
  <c r="W9" i="1" s="1"/>
  <c r="V10" i="1"/>
  <c r="W10" i="1" s="1"/>
  <c r="V11" i="1"/>
  <c r="W11" i="1" s="1"/>
  <c r="V13" i="1"/>
  <c r="W13" i="1" s="1"/>
  <c r="M13" i="1"/>
  <c r="N13" i="1" s="1"/>
  <c r="V14" i="1"/>
  <c r="W14" i="1" s="1"/>
  <c r="V17" i="1"/>
  <c r="W17" i="1" s="1"/>
  <c r="M20" i="1"/>
  <c r="N20" i="1" s="1"/>
  <c r="M9" i="1"/>
  <c r="N9" i="1" s="1"/>
  <c r="M11" i="1"/>
  <c r="N11" i="1" s="1"/>
  <c r="M14" i="1"/>
  <c r="N14" i="1" s="1"/>
  <c r="V16" i="1"/>
  <c r="W16" i="1" s="1"/>
  <c r="V20" i="1"/>
  <c r="W20" i="1" s="1"/>
  <c r="V19" i="1"/>
  <c r="W19" i="1" s="1"/>
  <c r="M24" i="1"/>
  <c r="N24" i="1" s="1"/>
  <c r="M8" i="1"/>
  <c r="N8" i="1" s="1"/>
  <c r="M15" i="1"/>
  <c r="N15" i="1" s="1"/>
  <c r="V15" i="1"/>
  <c r="W15" i="1" s="1"/>
  <c r="M10" i="1"/>
  <c r="N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P9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Backup de la información semanalmente para la no perdida de la documentación</t>
        </r>
      </text>
    </comment>
  </commentList>
</comments>
</file>

<file path=xl/sharedStrings.xml><?xml version="1.0" encoding="utf-8"?>
<sst xmlns="http://schemas.openxmlformats.org/spreadsheetml/2006/main" count="413" uniqueCount="173">
  <si>
    <t xml:space="preserve"> MATRIZ PARA LA IDENTIFICACION Y COBERTURA  DEL RIESGO EN LOS PROCESOS DE CONTRATACION</t>
  </si>
  <si>
    <t>CODIGO: F-GC-04-37</t>
  </si>
  <si>
    <t>VERSIÓN: 2 FECHA : 23/02/2024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</si>
  <si>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</si>
  <si>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</si>
  <si>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</si>
  <si>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</si>
  <si>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</si>
  <si>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</si>
  <si>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</si>
  <si>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</si>
  <si>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</si>
  <si>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</si>
  <si>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</si>
  <si>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</si>
  <si>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</si>
  <si>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</si>
  <si>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</si>
  <si>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Impacto después del tratamiento</t>
  </si>
  <si>
    <t>17. ¿Afecta la ejecución del contrato?</t>
  </si>
  <si>
    <t>18. Responsable implementar el tratamiento</t>
  </si>
  <si>
    <t>19. Fecha estimada en que se inicia el tratamiento</t>
  </si>
  <si>
    <t>20. Fecha estimada en que se completa el tratamiento</t>
  </si>
  <si>
    <t>Monitoreo y revisión</t>
  </si>
  <si>
    <t>13. Probabilidad</t>
  </si>
  <si>
    <t>14. Impacto</t>
  </si>
  <si>
    <t>15. Valoración</t>
  </si>
  <si>
    <t>16. Categoría</t>
  </si>
  <si>
    <t>21. ¿Cómo se realiza  el monitoreo?</t>
  </si>
  <si>
    <t>22. Periodicidad</t>
  </si>
  <si>
    <t>ESPECÍFICO</t>
  </si>
  <si>
    <t>EXTERNO</t>
  </si>
  <si>
    <t>EJECUCIÓN</t>
  </si>
  <si>
    <t>OPERACIONALES</t>
  </si>
  <si>
    <t>Inicio de la ejecución del contrato que afecte los plazos programados inicialmente</t>
  </si>
  <si>
    <t>Improbable</t>
  </si>
  <si>
    <t>MENOR</t>
  </si>
  <si>
    <t>Raro</t>
  </si>
  <si>
    <t>MODERADO</t>
  </si>
  <si>
    <t>No</t>
  </si>
  <si>
    <t>Inicio de la ejecución del contrato</t>
  </si>
  <si>
    <t>Finalización de la ejecución del contrato.</t>
  </si>
  <si>
    <t xml:space="preserve">Monitoreo permanente en conjunto con el coperante </t>
  </si>
  <si>
    <t>Permanente</t>
  </si>
  <si>
    <t>INTERNO</t>
  </si>
  <si>
    <t>Metodología propuesta que no cumpla con el alcance propuesto por el Ministerio de Justicia y del Derecho.</t>
  </si>
  <si>
    <t>Afectación de los plazos de ejecución del contrato, por restraso en la aprobación de la metodología</t>
  </si>
  <si>
    <t>Posible</t>
  </si>
  <si>
    <t>MAYOR</t>
  </si>
  <si>
    <t>Si</t>
  </si>
  <si>
    <t xml:space="preserve">Monitoreo permanente en conjunto con el coperante. </t>
  </si>
  <si>
    <t>PLANEACIÓN</t>
  </si>
  <si>
    <t>ECONÓMICOS</t>
  </si>
  <si>
    <t>Que en la etapa de estudio de mercado se determiné que el presupuesto supera la capacidad financiera del ministerio.</t>
  </si>
  <si>
    <t xml:space="preserve">Imposibilidad de ejecutar la etapa contractual </t>
  </si>
  <si>
    <t>MJD</t>
  </si>
  <si>
    <t>Disminuir las zonas en las que se pretende realizar la hoja de ruta para ajustar el presupuesto ó solicitar traslado de recursos de inversión a secretaría general.</t>
  </si>
  <si>
    <t xml:space="preserve">si </t>
  </si>
  <si>
    <t>Inicio del proceso</t>
  </si>
  <si>
    <t>A la celebración del contrato</t>
  </si>
  <si>
    <t>Verificación en la etapa de cotización</t>
  </si>
  <si>
    <t>permanente hasta el inicio de estudios previos</t>
  </si>
  <si>
    <t>SOCIALES O POLÍTICOS</t>
  </si>
  <si>
    <t xml:space="preserve">Imposibilidad de realizar las actividades programadas y retraso en el cronograma establecido. </t>
  </si>
  <si>
    <t xml:space="preserve">Cambiar el epicentro de reunión de la región que corresponda, ó realizar el ajuste al cronograma asistiendo en la fecha programada a otra zona. </t>
  </si>
  <si>
    <t xml:space="preserve">Monitoreo permanente en conjunto con el contratista. </t>
  </si>
  <si>
    <t>Construcción de hoja de ruta que no tenga la participación estimada para identificar las totalidad de las necesidades de la región.</t>
  </si>
  <si>
    <t>Identificar las razones de inasistencia para dejar la constancia en el informe de la reunión y trabajar la metodolgía con los sujetos de valor asistentes incluyendo aquellas necesidades que puedan estimarse correspondan a los municipios sin representación en la reunión.</t>
  </si>
  <si>
    <t>DE LA NATURALEZA</t>
  </si>
  <si>
    <t xml:space="preserve">Que no pueda ser posible acceder al epicentro por razones climaticas o de la naturaleza como derrumbes, desborde de un rio etc. </t>
  </si>
  <si>
    <t>INSIGNIFICANTE</t>
  </si>
  <si>
    <t>Contratista</t>
  </si>
  <si>
    <t>GENERAL</t>
  </si>
  <si>
    <t>TECNOLÓGICOS</t>
  </si>
  <si>
    <t>Cuando por motivos propios del  coperante no se pueda celebrar el contrato.</t>
  </si>
  <si>
    <t>Obligaría al Ministerio de Justicia y del Derecho a reiniciar el proceso de selección, lo que puede retardar el cubrimiento de la necesidad.</t>
  </si>
  <si>
    <t>Ministerio de Justicia y del Derecho</t>
  </si>
  <si>
    <t>Evaluar de acuerdo a los criterios fijados por la norma y la entidad los perfiles requeridos para el desarrollo del objeto del contrato.</t>
  </si>
  <si>
    <t>Área solicitante- Dirección de Justicia Transicional MJD</t>
  </si>
  <si>
    <t>Inicio del Proceso</t>
  </si>
  <si>
    <t xml:space="preserve">Suscripción del contrato  </t>
  </si>
  <si>
    <t xml:space="preserve">Estudio de los documentos para la verificación de la experiencia </t>
  </si>
  <si>
    <t>Permanente hasta la suscripción del convenio</t>
  </si>
  <si>
    <t>REGULATORIOS</t>
  </si>
  <si>
    <t>Cuando el contrato deba ser suspendido por causas ajenas a la voluntad del Ministerio de Justicia y del Derecho.</t>
  </si>
  <si>
    <t xml:space="preserve">El Ministerio de Justicia y del Derecho no podría cubrir la necesidad en los tiempos planeados, y en algunos casos, de acuerdo con las circunstancias que la originaron, no se podría tener certeza del plazo para la reanudación de la ejecución del objeto contractual. </t>
  </si>
  <si>
    <t xml:space="preserve">Establecer conjuntamente los criterios de ejecución de actividades del contrato y prever las circunstancias que puedan originar la suspensión del contrato. </t>
  </si>
  <si>
    <t>Suscripción del contrato</t>
  </si>
  <si>
    <t xml:space="preserve">Terminación del contrato  </t>
  </si>
  <si>
    <t>Seguimiento permanente de la ejecución del contrato</t>
  </si>
  <si>
    <t xml:space="preserve">Permanente  </t>
  </si>
  <si>
    <t>Cuando el contrato deba ser suspendido por medidas adoptadas por el Gobierno Nacional o gobiernos regionales o locales o por autoridades administrativas o autoridades judiciales.</t>
  </si>
  <si>
    <t>El Ministerio de Justicia y del Derecho no podría cubrir la necesidad en los tiempos planeados, y en algunos casos, de acuerdo con las circunstancias que originaron la suspensión, no se podría tener certeza del plazo para la reanudación de la ejecución del objeto contractual.</t>
  </si>
  <si>
    <t xml:space="preserve"> Verificar que las acciones del gobierno nacional no afecten la ejecucion del contrato</t>
  </si>
  <si>
    <t>si</t>
  </si>
  <si>
    <t>Se podrían generar reprocesos, debido a los trámites de revisión, modificación de los productos entregados por el contratista  que no cumplen con la calidad exigida en el contratista.</t>
  </si>
  <si>
    <t xml:space="preserve">Ministerio de Justicia y del Derecho </t>
  </si>
  <si>
    <t xml:space="preserve">Realizar el seguimiento a la ejecución del contrato a través de la figura de la supervisión. </t>
  </si>
  <si>
    <t xml:space="preserve"> Supervisor MJD</t>
  </si>
  <si>
    <t>Suscripción de contrato</t>
  </si>
  <si>
    <t>que el convenio no se perfeccione. Retrasos en las funciones misionales y de apoyo de la entidad.</t>
  </si>
  <si>
    <t xml:space="preserve">una vez vencido el termino para firmar el convenio </t>
  </si>
  <si>
    <t xml:space="preserve">suscripcion del contrato  </t>
  </si>
  <si>
    <t>Cuando el contratista en desplazamiento que realice para la ejecución del objeto del contrato padezca siniestro considerado como riesgo laboral.</t>
  </si>
  <si>
    <t xml:space="preserve">Afectación de la ejecución del contrato en virtud del siniestro. </t>
  </si>
  <si>
    <t xml:space="preserve">Será responsabilidad del Ministerio de Justicia y del Derecho realizar la afiliación del contratista una vez se suscriba el contrato. Será responsabilidad del contratista pagar periódicamente el pago oportuno correspondiente a la ARL. </t>
  </si>
  <si>
    <t>Vencimiento del plazo de ejecución del contrato</t>
  </si>
  <si>
    <t>Soporte de afiliación a la ARL Soporte de pago periódico y oportuno de ARL</t>
  </si>
  <si>
    <t>Que se filtre infromacion sensible para la entidad, y por ende entorpezca las funciones misionales y de apoyo de esta.</t>
  </si>
  <si>
    <t>.Requerirlo. Incluir la clausula e confidelidad dentro del contrato para que las partes actuen con diligencia y cuidado en el manejo de la informacion.</t>
  </si>
  <si>
    <t>Mediante informes, requerimeintos de supervisor. Inicio debido proceso</t>
  </si>
  <si>
    <t xml:space="preserve">Permanente </t>
  </si>
  <si>
    <t>Terminacion anticipada</t>
  </si>
  <si>
    <t>Riesgos politicos y sociales</t>
  </si>
  <si>
    <t>Aclarar los requisitos, requerimientos, especificaciones y productos del contrato</t>
  </si>
  <si>
    <t>Riesgo Bajo</t>
  </si>
  <si>
    <t xml:space="preserve">Supervisor del convenio </t>
  </si>
  <si>
    <t xml:space="preserve">Terminacion del convenio </t>
  </si>
  <si>
    <t>Cuando no sean publicados oportunamente los documentos del proceso en el SECOP II</t>
  </si>
  <si>
    <t>Inobservancia del principio de transparencia y publicidad de la contratación</t>
  </si>
  <si>
    <t>Efectuar las publicaciones de los documentos del contrato en el SECOP II</t>
  </si>
  <si>
    <t xml:space="preserve">Abogado responsable de la publicación- Grupo de Gestión Contractual </t>
  </si>
  <si>
    <t>Verificación directa en el SECOP II</t>
  </si>
  <si>
    <t>Cuando no se realice oportunamente la expedición del Registro Presupuestal del Compromiso</t>
  </si>
  <si>
    <t>Imposibilidad de ejecutar el objeto contractual al no existir respaldo presupuestal</t>
  </si>
  <si>
    <t>Solicitar de manera oportuna el Registro Presupuestal y verificar su expedición efectiva</t>
  </si>
  <si>
    <t>Memorando de solicitud. Registro presupuestal</t>
  </si>
  <si>
    <t>TODAS LAS ETAPAS</t>
  </si>
  <si>
    <t>De la naturaleza</t>
  </si>
  <si>
    <t>afectaciones a la ejecucion del contrato</t>
  </si>
  <si>
    <t xml:space="preserve">Establecer mecanismos de prevencion de dsestrastres y atencion de emergencias </t>
  </si>
  <si>
    <t xml:space="preserve">Ejecucion del convenio </t>
  </si>
  <si>
    <t>identificacion del lugar de ejecucion del convenio- protocolos de atencion de emergencias</t>
  </si>
  <si>
    <t>Convocatoria sin acogida por parte de los sujetos de valor que pueden asistir a las sesiones o encuentros propuestos en cada una de las lineas estrategicas del progama</t>
  </si>
  <si>
    <r>
      <rPr>
        <sz val="10"/>
        <color rgb="FF000000"/>
        <rFont val="Arial"/>
        <family val="2"/>
      </rPr>
      <t xml:space="preserve">Que por temas de seguridad no se posible asistir a los territorios priorizados y programado para la ejecución de actividades </t>
    </r>
    <r>
      <rPr>
        <sz val="10"/>
        <rFont val="Arial"/>
        <family val="2"/>
      </rPr>
      <t>en cada una de las lineas estrategicas del programa</t>
    </r>
  </si>
  <si>
    <t>Que no asistan los sujetos de valor estimados a las actividades de cada una de las lineas estrategicas del programa</t>
  </si>
  <si>
    <t>Que no logre la contratación de los equipos tecnicos y operativos requeridos para la ejecucion del programa</t>
  </si>
  <si>
    <t xml:space="preserve">Cambiar el territorio de reunión de la región que corresponda, ó realizar el ajuste al cronograma asistiendo en la fecha programada a otra zona. </t>
  </si>
  <si>
    <t>Identificar las razones de la imposibilidad de contratación con el fin de identificar las posibles soluciones y estrategias para la consecución de los equipos.</t>
  </si>
  <si>
    <t>General</t>
  </si>
  <si>
    <t>Externo</t>
  </si>
  <si>
    <t>Operacional</t>
  </si>
  <si>
    <t xml:space="preserve">Falta de beneficiarios para cumplir con la meta establecida en el presente proyecro </t>
  </si>
  <si>
    <t>Realizando constante verificacion de la convocatoria previa y el desarrollo de actividades</t>
  </si>
  <si>
    <t>Riesgo medio</t>
  </si>
  <si>
    <t>CONTRATISTA /MJD</t>
  </si>
  <si>
    <t>Supervisor - CONTRATISTA
Supervisor- MJD</t>
  </si>
  <si>
    <t>Supervisor -CONTRATISTA</t>
  </si>
  <si>
    <t>Area solicitante- CONTRATISTA</t>
  </si>
  <si>
    <t>Grupo de Gestión Contractual y CONTRATISTA</t>
  </si>
  <si>
    <t>CONTRATISTA- supervisor</t>
  </si>
  <si>
    <t>Ministerio de Justicia y del Derecho / CONTRATISTA</t>
  </si>
  <si>
    <t xml:space="preserve">CONTRATISTA -CONTRATISTA </t>
  </si>
  <si>
    <t>Mapeo que identifique los posibles sujetos de valor interesados en participar en la hoja de ruta por parte del CONTRATISTA.</t>
  </si>
  <si>
    <t>CONTRATISTA</t>
  </si>
  <si>
    <t>CONTRATISTA -CONTRATISTA /MJD</t>
  </si>
  <si>
    <t>Mesa de trabajo extraordinaria entre el Ministerio de Justicia y del Derecho y el CONTRATISTA para concertar los puntos insatisfechos de la metodología propuesta.</t>
  </si>
  <si>
    <t>CONTRATISTA -CONTRATISTA  /MJD</t>
  </si>
  <si>
    <t xml:space="preserve">MJD/CONTRATISTA -CONTRATISTA </t>
  </si>
  <si>
    <t>Cuando el contratista o CONTRATISTA no cumpla con la calidad del servicio exigida en el contrato.</t>
  </si>
  <si>
    <t xml:space="preserve">Que el CONTRATISTA o contratista  no firme el contrato </t>
  </si>
  <si>
    <t xml:space="preserve">Requerir al CONTRATISTA para que suscriba el contrato o solicitar nueva contratacion </t>
  </si>
  <si>
    <t xml:space="preserve">Ministerio de Justicia y del Derecho 
y
CONTRATISTA -CONTRATISTA </t>
  </si>
  <si>
    <t>Que el CONTRATISTA no mantenga confidecnialidad de la informacion que le sea entregada para el cumplimiento del objeto del contrato</t>
  </si>
  <si>
    <t xml:space="preserve">Ministerio de Justicia y del Derecho / CONTRATISTA -CONTRATISTA </t>
  </si>
  <si>
    <t xml:space="preserve">Falta de organizacion logistica para 
el desarrollo de los eventos que 
requieran un plan de contigencia y 
sus correspondientes permisos </t>
  </si>
  <si>
    <t>Seguimento avance de cada una de las 
etapas de los tiempos del contrato</t>
  </si>
  <si>
    <t xml:space="preserve"> cumplimiento de la meta </t>
  </si>
  <si>
    <t xml:space="preserve">Retrasos en la entrega de informes
</t>
  </si>
  <si>
    <t xml:space="preserve">retraso en los pagos </t>
  </si>
  <si>
    <t>Realizando solicitud de los informes 15 dias antes de la presnetacion del mismo</t>
  </si>
  <si>
    <t>Mensual</t>
  </si>
  <si>
    <t xml:space="preserve">Fortalecer la implementación territorial de los mecanismos de justicia transicional vigentes y reparación a las víctimas, mediante acciones de asistencia técnica, educación, implementación de medidas de reparación colectiva y apoyo al Sistema Nacional de Búsqueda, en el marco del Programa Justicia en Territorio para la Paz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</si>
</sst>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rgb="FF111111"/>
      </patternFill>
    </fill>
    <fill>
      <patternFill patternType="solid">
        <fgColor theme="4" tint="0.59999389629810485"/>
        <bgColor rgb="FF111111"/>
      </patternFill>
    </fill>
    <fill>
      <patternFill patternType="solid">
        <fgColor theme="9" tint="0.59999389629810485"/>
        <bgColor rgb="FF111111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F9999"/>
      </patternFill>
    </fill>
    <fill>
      <patternFill patternType="solid">
        <fgColor theme="0"/>
        <bgColor rgb="FF99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3">
    <xf numFmtId="0" fontId="0" fillId="0" borderId="0" xfId="0"/>
    <xf numFmtId="0" fontId="6" fillId="7" borderId="7" xfId="1" applyFont="1" applyFill="1" applyBorder="1" applyAlignment="1" applyProtection="1">
      <alignment horizontal="center" vertical="center" wrapText="1"/>
      <protection locked="0"/>
    </xf>
    <xf numFmtId="0" fontId="6" fillId="7" borderId="7" xfId="1" applyFont="1" applyFill="1" applyBorder="1" applyAlignment="1" applyProtection="1">
      <alignment horizontal="center" vertical="center" textRotation="90" wrapText="1"/>
      <protection locked="0"/>
    </xf>
    <xf numFmtId="0" fontId="6" fillId="7" borderId="23" xfId="1" applyFont="1" applyFill="1" applyBorder="1" applyAlignment="1" applyProtection="1">
      <alignment horizontal="center" vertical="center" wrapText="1"/>
      <protection locked="0"/>
    </xf>
    <xf numFmtId="0" fontId="7" fillId="8" borderId="6" xfId="1" applyFont="1" applyFill="1" applyBorder="1" applyAlignment="1">
      <alignment horizontal="center" vertical="center" textRotation="90" wrapText="1"/>
    </xf>
    <xf numFmtId="0" fontId="7" fillId="8" borderId="7" xfId="1" applyFont="1" applyFill="1" applyBorder="1" applyAlignment="1">
      <alignment horizontal="center" vertical="center" textRotation="90" wrapText="1"/>
    </xf>
    <xf numFmtId="0" fontId="7" fillId="8" borderId="7" xfId="1" applyFont="1" applyFill="1" applyBorder="1" applyAlignment="1" applyProtection="1">
      <alignment horizontal="center" vertical="center" wrapText="1"/>
      <protection locked="0"/>
    </xf>
    <xf numFmtId="0" fontId="7" fillId="0" borderId="7" xfId="1" applyFont="1" applyBorder="1" applyAlignment="1" applyProtection="1">
      <alignment horizontal="center" vertical="center" wrapText="1"/>
      <protection locked="0" hidden="1"/>
    </xf>
    <xf numFmtId="0" fontId="7" fillId="10" borderId="7" xfId="1" applyFont="1" applyFill="1" applyBorder="1" applyAlignment="1" applyProtection="1">
      <alignment horizontal="center" vertical="center" wrapText="1"/>
      <protection locked="0" hidden="1"/>
    </xf>
    <xf numFmtId="0" fontId="7" fillId="9" borderId="7" xfId="1" applyFont="1" applyFill="1" applyBorder="1" applyAlignment="1">
      <alignment horizontal="center" vertical="center" wrapText="1"/>
    </xf>
    <xf numFmtId="0" fontId="7" fillId="9" borderId="7" xfId="1" applyFont="1" applyFill="1" applyBorder="1" applyAlignment="1">
      <alignment horizontal="justify" vertical="center" wrapText="1"/>
    </xf>
    <xf numFmtId="0" fontId="7" fillId="9" borderId="7" xfId="1" applyFont="1" applyFill="1" applyBorder="1" applyAlignment="1" applyProtection="1">
      <alignment horizontal="center" vertical="center" wrapText="1"/>
      <protection locked="0" hidden="1"/>
    </xf>
    <xf numFmtId="0" fontId="7" fillId="9" borderId="23" xfId="1" applyFont="1" applyFill="1" applyBorder="1" applyAlignment="1">
      <alignment horizontal="center" vertical="center" wrapText="1"/>
    </xf>
    <xf numFmtId="0" fontId="7" fillId="8" borderId="7" xfId="1" applyFont="1" applyFill="1" applyBorder="1" applyAlignment="1">
      <alignment horizontal="center" vertical="center" textRotation="90"/>
    </xf>
    <xf numFmtId="0" fontId="7" fillId="9" borderId="7" xfId="1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justify" vertical="center" wrapText="1"/>
    </xf>
    <xf numFmtId="0" fontId="0" fillId="9" borderId="0" xfId="0" applyFill="1"/>
    <xf numFmtId="0" fontId="1" fillId="9" borderId="0" xfId="0" applyFont="1" applyFill="1" applyAlignment="1">
      <alignment horizontal="left" vertical="center"/>
    </xf>
    <xf numFmtId="0" fontId="1" fillId="9" borderId="0" xfId="0" applyFont="1" applyFill="1" applyAlignment="1">
      <alignment horizontal="justify" vertical="center" wrapText="1"/>
    </xf>
    <xf numFmtId="0" fontId="1" fillId="9" borderId="0" xfId="0" applyFont="1" applyFill="1"/>
    <xf numFmtId="0" fontId="0" fillId="9" borderId="0" xfId="0" applyFill="1" applyAlignment="1">
      <alignment horizontal="left" vertical="center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2" xfId="1" applyFont="1" applyFill="1" applyBorder="1" applyAlignment="1" applyProtection="1">
      <alignment horizontal="center" vertical="center"/>
      <protection locked="0"/>
    </xf>
    <xf numFmtId="0" fontId="4" fillId="3" borderId="19" xfId="1" applyFont="1" applyFill="1" applyBorder="1" applyAlignment="1" applyProtection="1">
      <alignment horizontal="center" vertical="center"/>
      <protection locked="0"/>
    </xf>
    <xf numFmtId="0" fontId="4" fillId="3" borderId="20" xfId="1" applyFont="1" applyFill="1" applyBorder="1" applyAlignment="1" applyProtection="1">
      <alignment horizontal="center" vertical="center"/>
      <protection locked="0"/>
    </xf>
    <xf numFmtId="0" fontId="4" fillId="3" borderId="21" xfId="1" applyFont="1" applyFill="1" applyBorder="1" applyAlignment="1" applyProtection="1">
      <alignment horizontal="center" vertical="center"/>
      <protection locked="0"/>
    </xf>
    <xf numFmtId="0" fontId="4" fillId="4" borderId="2" xfId="1" applyFont="1" applyFill="1" applyBorder="1" applyAlignment="1" applyProtection="1">
      <alignment horizontal="center" vertical="center"/>
      <protection locked="0"/>
    </xf>
    <xf numFmtId="0" fontId="4" fillId="4" borderId="22" xfId="1" applyFont="1" applyFill="1" applyBorder="1" applyAlignment="1" applyProtection="1">
      <alignment horizontal="center" vertical="center"/>
      <protection locked="0"/>
    </xf>
    <xf numFmtId="0" fontId="5" fillId="5" borderId="6" xfId="1" applyFont="1" applyFill="1" applyBorder="1" applyAlignment="1" applyProtection="1">
      <alignment horizontal="center" vertical="center" textRotation="90" wrapText="1"/>
      <protection locked="0"/>
    </xf>
    <xf numFmtId="0" fontId="5" fillId="5" borderId="7" xfId="1" applyFont="1" applyFill="1" applyBorder="1" applyAlignment="1" applyProtection="1">
      <alignment horizontal="center" vertical="center" textRotation="90" wrapText="1"/>
      <protection locked="0"/>
    </xf>
    <xf numFmtId="0" fontId="5" fillId="5" borderId="7" xfId="1" applyFont="1" applyFill="1" applyBorder="1" applyAlignment="1" applyProtection="1">
      <alignment horizontal="justify" vertical="center" wrapText="1"/>
      <protection locked="0"/>
    </xf>
    <xf numFmtId="0" fontId="5" fillId="7" borderId="7" xfId="1" applyFont="1" applyFill="1" applyBorder="1" applyAlignment="1" applyProtection="1">
      <alignment horizontal="center" vertical="center" wrapText="1"/>
      <protection locked="0"/>
    </xf>
    <xf numFmtId="0" fontId="5" fillId="7" borderId="23" xfId="1" applyFont="1" applyFill="1" applyBorder="1" applyAlignment="1" applyProtection="1">
      <alignment horizontal="center" vertical="center" wrapText="1"/>
      <protection locked="0"/>
    </xf>
    <xf numFmtId="0" fontId="6" fillId="7" borderId="7" xfId="1" applyFont="1" applyFill="1" applyBorder="1" applyAlignment="1" applyProtection="1">
      <alignment horizontal="center" vertical="center" wrapText="1"/>
      <protection locked="0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8" fillId="9" borderId="24" xfId="1" applyFont="1" applyFill="1" applyBorder="1" applyAlignment="1">
      <alignment horizontal="left" vertical="center" wrapText="1"/>
    </xf>
    <xf numFmtId="0" fontId="7" fillId="9" borderId="25" xfId="1" applyFont="1" applyFill="1" applyBorder="1" applyAlignment="1">
      <alignment horizontal="left" vertical="center" wrapText="1"/>
    </xf>
    <xf numFmtId="0" fontId="7" fillId="9" borderId="24" xfId="1" applyFont="1" applyFill="1" applyBorder="1" applyAlignment="1">
      <alignment horizontal="center" vertical="center" wrapText="1"/>
    </xf>
    <xf numFmtId="0" fontId="7" fillId="9" borderId="25" xfId="1" applyFont="1" applyFill="1" applyBorder="1" applyAlignment="1">
      <alignment horizontal="center" vertical="center" wrapText="1"/>
    </xf>
    <xf numFmtId="0" fontId="7" fillId="9" borderId="7" xfId="1" applyFont="1" applyFill="1" applyBorder="1" applyAlignment="1">
      <alignment horizontal="justify" vertical="center" wrapText="1"/>
    </xf>
    <xf numFmtId="0" fontId="5" fillId="6" borderId="7" xfId="1" applyFont="1" applyFill="1" applyBorder="1" applyAlignment="1" applyProtection="1">
      <alignment horizontal="center" vertical="center" wrapText="1"/>
      <protection locked="0"/>
    </xf>
    <xf numFmtId="0" fontId="5" fillId="6" borderId="7" xfId="1" applyFont="1" applyFill="1" applyBorder="1" applyAlignment="1" applyProtection="1">
      <alignment horizontal="center" vertical="center" textRotation="90" wrapText="1"/>
      <protection locked="0"/>
    </xf>
    <xf numFmtId="0" fontId="7" fillId="9" borderId="24" xfId="1" applyFont="1" applyFill="1" applyBorder="1" applyAlignment="1">
      <alignment horizontal="left" vertical="center" wrapText="1"/>
    </xf>
    <xf numFmtId="0" fontId="10" fillId="9" borderId="24" xfId="1" applyFont="1" applyFill="1" applyBorder="1" applyAlignment="1">
      <alignment horizontal="left" vertical="center" wrapText="1"/>
    </xf>
    <xf numFmtId="0" fontId="7" fillId="9" borderId="7" xfId="1" applyFont="1" applyFill="1" applyBorder="1" applyAlignment="1">
      <alignment horizontal="left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9" borderId="24" xfId="1" applyFont="1" applyFill="1" applyBorder="1" applyAlignment="1">
      <alignment horizontal="justify" vertical="center" wrapText="1"/>
    </xf>
    <xf numFmtId="0" fontId="7" fillId="9" borderId="25" xfId="1" applyFont="1" applyFill="1" applyBorder="1" applyAlignment="1">
      <alignment horizontal="justify" vertical="center" wrapText="1"/>
    </xf>
    <xf numFmtId="0" fontId="7" fillId="0" borderId="7" xfId="1" applyFont="1" applyBorder="1" applyAlignment="1">
      <alignment horizontal="justify" vertical="center" wrapText="1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0</xdr:row>
      <xdr:rowOff>0</xdr:rowOff>
    </xdr:from>
    <xdr:to>
      <xdr:col>3</xdr:col>
      <xdr:colOff>685800</xdr:colOff>
      <xdr:row>3</xdr:row>
      <xdr:rowOff>285750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D6A57F9-6E97-E55D-F692-5544AD451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4525" y="0"/>
          <a:ext cx="10572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1"/>
  <sheetViews>
    <sheetView tabSelected="1" topLeftCell="A24" zoomScale="87" zoomScaleNormal="100" workbookViewId="0">
      <selection activeCell="Y3" sqref="Y3:AC4"/>
    </sheetView>
  </sheetViews>
  <sheetFormatPr baseColWidth="10" defaultColWidth="11.5" defaultRowHeight="15"/>
  <cols>
    <col min="11" max="11" width="14.5" customWidth="1"/>
    <col min="15" max="15" width="17" customWidth="1"/>
    <col min="17" max="17" width="19.33203125" customWidth="1"/>
    <col min="18" max="18" width="13.1640625" customWidth="1"/>
    <col min="20" max="20" width="15.5" customWidth="1"/>
    <col min="25" max="25" width="15.1640625" customWidth="1"/>
    <col min="26" max="26" width="26" customWidth="1"/>
    <col min="27" max="27" width="19.5" customWidth="1"/>
    <col min="28" max="28" width="18" customWidth="1"/>
    <col min="29" max="29" width="20.1640625" customWidth="1"/>
  </cols>
  <sheetData>
    <row r="1" spans="1:29">
      <c r="A1" s="36"/>
      <c r="B1" s="37"/>
      <c r="C1" s="37"/>
      <c r="D1" s="37"/>
      <c r="E1" s="37"/>
      <c r="F1" s="37"/>
      <c r="G1" s="37"/>
      <c r="H1" s="42" t="s">
        <v>0</v>
      </c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4" t="s">
        <v>1</v>
      </c>
      <c r="Z1" s="45"/>
      <c r="AA1" s="45"/>
      <c r="AB1" s="45"/>
      <c r="AC1" s="46"/>
    </row>
    <row r="2" spans="1:29">
      <c r="A2" s="38"/>
      <c r="B2" s="39"/>
      <c r="C2" s="39"/>
      <c r="D2" s="39"/>
      <c r="E2" s="39"/>
      <c r="F2" s="39"/>
      <c r="G2" s="39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7"/>
      <c r="Z2" s="48"/>
      <c r="AA2" s="48"/>
      <c r="AB2" s="48"/>
      <c r="AC2" s="49"/>
    </row>
    <row r="3" spans="1:29">
      <c r="A3" s="38"/>
      <c r="B3" s="39"/>
      <c r="C3" s="39"/>
      <c r="D3" s="39"/>
      <c r="E3" s="39"/>
      <c r="F3" s="39"/>
      <c r="G3" s="39"/>
      <c r="H3" s="50" t="s">
        <v>172</v>
      </c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2" t="s">
        <v>2</v>
      </c>
      <c r="Z3" s="53"/>
      <c r="AA3" s="53"/>
      <c r="AB3" s="53"/>
      <c r="AC3" s="54"/>
    </row>
    <row r="4" spans="1:29" ht="31.5" customHeight="1" thickBot="1">
      <c r="A4" s="40"/>
      <c r="B4" s="41"/>
      <c r="C4" s="41"/>
      <c r="D4" s="41"/>
      <c r="E4" s="41"/>
      <c r="F4" s="41"/>
      <c r="G4" s="4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5"/>
      <c r="Z4" s="56"/>
      <c r="AA4" s="56"/>
      <c r="AB4" s="56"/>
      <c r="AC4" s="57"/>
    </row>
    <row r="5" spans="1:29" ht="16">
      <c r="A5" s="23" t="s">
        <v>3</v>
      </c>
      <c r="B5" s="24"/>
      <c r="C5" s="24"/>
      <c r="D5" s="24"/>
      <c r="E5" s="24"/>
      <c r="F5" s="24"/>
      <c r="G5" s="25" t="s">
        <v>4</v>
      </c>
      <c r="H5" s="26"/>
      <c r="I5" s="26"/>
      <c r="J5" s="26"/>
      <c r="K5" s="26"/>
      <c r="L5" s="26"/>
      <c r="M5" s="26"/>
      <c r="N5" s="27"/>
      <c r="O5" s="28" t="s">
        <v>5</v>
      </c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9"/>
    </row>
    <row r="6" spans="1:29">
      <c r="A6" s="30" t="s">
        <v>6</v>
      </c>
      <c r="B6" s="31" t="s">
        <v>7</v>
      </c>
      <c r="C6" s="31" t="s">
        <v>8</v>
      </c>
      <c r="D6" s="31" t="s">
        <v>9</v>
      </c>
      <c r="E6" s="32" t="s">
        <v>10</v>
      </c>
      <c r="F6" s="32"/>
      <c r="G6" s="63" t="s">
        <v>11</v>
      </c>
      <c r="H6" s="63"/>
      <c r="I6" s="63" t="s">
        <v>12</v>
      </c>
      <c r="J6" s="63"/>
      <c r="K6" s="63" t="s">
        <v>13</v>
      </c>
      <c r="L6" s="63"/>
      <c r="M6" s="64" t="s">
        <v>14</v>
      </c>
      <c r="N6" s="64" t="s">
        <v>15</v>
      </c>
      <c r="O6" s="33" t="s">
        <v>16</v>
      </c>
      <c r="P6" s="33" t="s">
        <v>17</v>
      </c>
      <c r="Q6" s="33"/>
      <c r="R6" s="33" t="s">
        <v>18</v>
      </c>
      <c r="S6" s="33"/>
      <c r="T6" s="33"/>
      <c r="U6" s="33"/>
      <c r="V6" s="33"/>
      <c r="W6" s="33"/>
      <c r="X6" s="33" t="s">
        <v>19</v>
      </c>
      <c r="Y6" s="33" t="s">
        <v>20</v>
      </c>
      <c r="Z6" s="33" t="s">
        <v>21</v>
      </c>
      <c r="AA6" s="33" t="s">
        <v>22</v>
      </c>
      <c r="AB6" s="33" t="s">
        <v>23</v>
      </c>
      <c r="AC6" s="34"/>
    </row>
    <row r="7" spans="1:29" ht="73.5" customHeight="1">
      <c r="A7" s="30"/>
      <c r="B7" s="31"/>
      <c r="C7" s="31"/>
      <c r="D7" s="31"/>
      <c r="E7" s="32"/>
      <c r="F7" s="32"/>
      <c r="G7" s="63"/>
      <c r="H7" s="63"/>
      <c r="I7" s="63"/>
      <c r="J7" s="63"/>
      <c r="K7" s="63"/>
      <c r="L7" s="63"/>
      <c r="M7" s="64"/>
      <c r="N7" s="64"/>
      <c r="O7" s="33"/>
      <c r="P7" s="33"/>
      <c r="Q7" s="33"/>
      <c r="R7" s="35" t="s">
        <v>24</v>
      </c>
      <c r="S7" s="35"/>
      <c r="T7" s="35" t="s">
        <v>25</v>
      </c>
      <c r="U7" s="35"/>
      <c r="V7" s="2" t="s">
        <v>26</v>
      </c>
      <c r="W7" s="2" t="s">
        <v>27</v>
      </c>
      <c r="X7" s="33"/>
      <c r="Y7" s="33"/>
      <c r="Z7" s="33"/>
      <c r="AA7" s="33"/>
      <c r="AB7" s="1" t="s">
        <v>28</v>
      </c>
      <c r="AC7" s="3" t="s">
        <v>29</v>
      </c>
    </row>
    <row r="8" spans="1:29" ht="93.75" customHeight="1">
      <c r="A8" s="4" t="s">
        <v>30</v>
      </c>
      <c r="B8" s="5" t="s">
        <v>31</v>
      </c>
      <c r="C8" s="5" t="s">
        <v>32</v>
      </c>
      <c r="D8" s="5" t="s">
        <v>33</v>
      </c>
      <c r="E8" s="58" t="s">
        <v>133</v>
      </c>
      <c r="F8" s="59"/>
      <c r="G8" s="60" t="s">
        <v>34</v>
      </c>
      <c r="H8" s="61"/>
      <c r="I8" s="6" t="s">
        <v>35</v>
      </c>
      <c r="J8" s="7" t="str">
        <f t="shared" ref="J8:J20" si="0">IF(I8="Raro","1",IF(I8="Improbable","2",IF(I8="Posible","3",IF(I8="Probable","4",IF(I8="Casi cierto","5","0")))))</f>
        <v>2</v>
      </c>
      <c r="K8" s="6" t="s">
        <v>36</v>
      </c>
      <c r="L8" s="7" t="str">
        <f t="shared" ref="L8:L20" si="1">IF(K8="INSIGNIFICANTE","1",IF(K8="MENOR","2",IF(K8="MODERADO","3",IF(K8="MAYOR","4",IF(K8="CATASTRÓFICO","5","0")))))</f>
        <v>2</v>
      </c>
      <c r="M8" s="7">
        <f t="shared" ref="M8:M24" si="2">L8+J8</f>
        <v>4</v>
      </c>
      <c r="N8" s="8" t="str">
        <f t="shared" ref="N8:N25" si="3">IF(M8=0," ",IF(M8&lt;=4,"Riesgo Bajo",IF(M8&lt;=5,"Riesgo Medio",IF(M8&lt;=7,"Riesgo Alto",IF(M8&lt;=10,"Riesgo Extremo","No Disponible")))))</f>
        <v>Riesgo Bajo</v>
      </c>
      <c r="O8" s="9" t="s">
        <v>152</v>
      </c>
      <c r="P8" s="62" t="s">
        <v>153</v>
      </c>
      <c r="Q8" s="62"/>
      <c r="R8" s="6" t="s">
        <v>37</v>
      </c>
      <c r="S8" s="7" t="str">
        <f t="shared" ref="S8:S20" si="4">IF(R8="Raro","1",IF(R8="Improbable","2",IF(R8="Posible","3",IF(R8="Probable","4",IF(R8="Casi cierto","5","0")))))</f>
        <v>1</v>
      </c>
      <c r="T8" s="6" t="s">
        <v>38</v>
      </c>
      <c r="U8" s="7" t="str">
        <f t="shared" ref="U8:U20" si="5">IF(T8="INSIGNIFICANTE","1",IF(T8="MENOR","2",IF(T8="MODERADO","3",IF(T8="MAYOR","4",IF(T8="CATASTRÓFICO","5","0")))))</f>
        <v>3</v>
      </c>
      <c r="V8" s="11">
        <f t="shared" ref="V8:V24" si="6">S8+U8</f>
        <v>4</v>
      </c>
      <c r="W8" s="8" t="str">
        <f t="shared" ref="W8:W21" si="7">IF(V8=0," ",IF(V8&lt;=4,"Riesgo Bajo",IF(V8&lt;=5,"Riesgo Medio",IF(V8&lt;=7,"Riesgo Alto",IF(V8&lt;=10,"Riesgo Extremo","No Disponible")))))</f>
        <v>Riesgo Bajo</v>
      </c>
      <c r="X8" s="9" t="s">
        <v>39</v>
      </c>
      <c r="Y8" s="9" t="s">
        <v>154</v>
      </c>
      <c r="Z8" s="10" t="s">
        <v>40</v>
      </c>
      <c r="AA8" s="10" t="s">
        <v>41</v>
      </c>
      <c r="AB8" s="9" t="s">
        <v>42</v>
      </c>
      <c r="AC8" s="12" t="s">
        <v>43</v>
      </c>
    </row>
    <row r="9" spans="1:29" ht="88.5" customHeight="1">
      <c r="A9" s="4" t="s">
        <v>30</v>
      </c>
      <c r="B9" s="5" t="s">
        <v>44</v>
      </c>
      <c r="C9" s="5" t="s">
        <v>32</v>
      </c>
      <c r="D9" s="5" t="s">
        <v>33</v>
      </c>
      <c r="E9" s="65" t="s">
        <v>45</v>
      </c>
      <c r="F9" s="59"/>
      <c r="G9" s="60" t="s">
        <v>46</v>
      </c>
      <c r="H9" s="61"/>
      <c r="I9" s="6" t="s">
        <v>47</v>
      </c>
      <c r="J9" s="7" t="str">
        <f t="shared" si="0"/>
        <v>3</v>
      </c>
      <c r="K9" s="6" t="s">
        <v>48</v>
      </c>
      <c r="L9" s="7" t="str">
        <f t="shared" si="1"/>
        <v>4</v>
      </c>
      <c r="M9" s="7">
        <f t="shared" si="2"/>
        <v>7</v>
      </c>
      <c r="N9" s="8" t="str">
        <f t="shared" si="3"/>
        <v>Riesgo Alto</v>
      </c>
      <c r="O9" s="9" t="s">
        <v>155</v>
      </c>
      <c r="P9" s="60" t="s">
        <v>156</v>
      </c>
      <c r="Q9" s="61"/>
      <c r="R9" s="6" t="s">
        <v>37</v>
      </c>
      <c r="S9" s="7" t="str">
        <f t="shared" si="4"/>
        <v>1</v>
      </c>
      <c r="T9" s="6" t="s">
        <v>38</v>
      </c>
      <c r="U9" s="7" t="str">
        <f t="shared" si="5"/>
        <v>3</v>
      </c>
      <c r="V9" s="11">
        <f t="shared" si="6"/>
        <v>4</v>
      </c>
      <c r="W9" s="8" t="str">
        <f t="shared" si="7"/>
        <v>Riesgo Bajo</v>
      </c>
      <c r="X9" s="9" t="s">
        <v>49</v>
      </c>
      <c r="Y9" s="9" t="s">
        <v>145</v>
      </c>
      <c r="Z9" s="10" t="s">
        <v>40</v>
      </c>
      <c r="AA9" s="10" t="s">
        <v>41</v>
      </c>
      <c r="AB9" s="9" t="s">
        <v>50</v>
      </c>
      <c r="AC9" s="12" t="s">
        <v>43</v>
      </c>
    </row>
    <row r="10" spans="1:29" ht="96" customHeight="1">
      <c r="A10" s="4" t="s">
        <v>30</v>
      </c>
      <c r="B10" s="5" t="s">
        <v>31</v>
      </c>
      <c r="C10" s="5" t="s">
        <v>51</v>
      </c>
      <c r="D10" s="5" t="s">
        <v>52</v>
      </c>
      <c r="E10" s="65" t="s">
        <v>53</v>
      </c>
      <c r="F10" s="59"/>
      <c r="G10" s="60" t="s">
        <v>54</v>
      </c>
      <c r="H10" s="61"/>
      <c r="I10" s="6" t="s">
        <v>47</v>
      </c>
      <c r="J10" s="7" t="str">
        <f t="shared" si="0"/>
        <v>3</v>
      </c>
      <c r="K10" s="6" t="s">
        <v>48</v>
      </c>
      <c r="L10" s="7" t="str">
        <f t="shared" si="1"/>
        <v>4</v>
      </c>
      <c r="M10" s="7">
        <f t="shared" si="2"/>
        <v>7</v>
      </c>
      <c r="N10" s="8" t="str">
        <f t="shared" si="3"/>
        <v>Riesgo Alto</v>
      </c>
      <c r="O10" s="9" t="s">
        <v>55</v>
      </c>
      <c r="P10" s="60" t="s">
        <v>56</v>
      </c>
      <c r="Q10" s="61"/>
      <c r="R10" s="6" t="s">
        <v>35</v>
      </c>
      <c r="S10" s="7" t="str">
        <f t="shared" si="4"/>
        <v>2</v>
      </c>
      <c r="T10" s="6" t="s">
        <v>38</v>
      </c>
      <c r="U10" s="7" t="str">
        <f t="shared" si="5"/>
        <v>3</v>
      </c>
      <c r="V10" s="11">
        <f t="shared" si="6"/>
        <v>5</v>
      </c>
      <c r="W10" s="8" t="str">
        <f t="shared" si="7"/>
        <v>Riesgo Medio</v>
      </c>
      <c r="X10" s="9" t="s">
        <v>57</v>
      </c>
      <c r="Y10" s="9" t="s">
        <v>55</v>
      </c>
      <c r="Z10" s="10" t="s">
        <v>58</v>
      </c>
      <c r="AA10" s="10" t="s">
        <v>59</v>
      </c>
      <c r="AB10" s="9" t="s">
        <v>60</v>
      </c>
      <c r="AC10" s="12" t="s">
        <v>61</v>
      </c>
    </row>
    <row r="11" spans="1:29" ht="76.5" customHeight="1">
      <c r="A11" s="4" t="s">
        <v>30</v>
      </c>
      <c r="B11" s="5" t="s">
        <v>31</v>
      </c>
      <c r="C11" s="5" t="s">
        <v>32</v>
      </c>
      <c r="D11" s="5" t="s">
        <v>62</v>
      </c>
      <c r="E11" s="65" t="s">
        <v>134</v>
      </c>
      <c r="F11" s="59"/>
      <c r="G11" s="60" t="s">
        <v>63</v>
      </c>
      <c r="H11" s="61"/>
      <c r="I11" s="6" t="s">
        <v>35</v>
      </c>
      <c r="J11" s="7" t="str">
        <f t="shared" si="0"/>
        <v>2</v>
      </c>
      <c r="K11" s="6" t="s">
        <v>38</v>
      </c>
      <c r="L11" s="7" t="str">
        <f t="shared" si="1"/>
        <v>3</v>
      </c>
      <c r="M11" s="7">
        <f t="shared" si="2"/>
        <v>5</v>
      </c>
      <c r="N11" s="8" t="str">
        <f t="shared" si="3"/>
        <v>Riesgo Medio</v>
      </c>
      <c r="O11" s="9" t="s">
        <v>157</v>
      </c>
      <c r="P11" s="60" t="s">
        <v>137</v>
      </c>
      <c r="Q11" s="61"/>
      <c r="R11" s="6" t="s">
        <v>37</v>
      </c>
      <c r="S11" s="7" t="str">
        <f t="shared" si="4"/>
        <v>1</v>
      </c>
      <c r="T11" s="6" t="s">
        <v>38</v>
      </c>
      <c r="U11" s="7" t="str">
        <f t="shared" si="5"/>
        <v>3</v>
      </c>
      <c r="V11" s="11">
        <f t="shared" si="6"/>
        <v>4</v>
      </c>
      <c r="W11" s="8" t="str">
        <f t="shared" si="7"/>
        <v>Riesgo Bajo</v>
      </c>
      <c r="X11" s="9" t="s">
        <v>49</v>
      </c>
      <c r="Y11" s="9" t="s">
        <v>145</v>
      </c>
      <c r="Z11" s="10" t="s">
        <v>40</v>
      </c>
      <c r="AA11" s="10" t="s">
        <v>41</v>
      </c>
      <c r="AB11" s="9" t="s">
        <v>65</v>
      </c>
      <c r="AC11" s="12" t="s">
        <v>43</v>
      </c>
    </row>
    <row r="12" spans="1:29" ht="98.25" customHeight="1">
      <c r="A12" s="4" t="s">
        <v>30</v>
      </c>
      <c r="B12" s="5" t="s">
        <v>31</v>
      </c>
      <c r="C12" s="5" t="s">
        <v>32</v>
      </c>
      <c r="D12" s="5" t="s">
        <v>62</v>
      </c>
      <c r="E12" s="66" t="s">
        <v>135</v>
      </c>
      <c r="F12" s="59"/>
      <c r="G12" s="60" t="s">
        <v>66</v>
      </c>
      <c r="H12" s="61"/>
      <c r="I12" s="6" t="s">
        <v>37</v>
      </c>
      <c r="J12" s="7" t="str">
        <f t="shared" ref="J12" si="8">IF(I12="Raro","1",IF(I12="Improbable","2",IF(I12="Posible","3",IF(I12="Probable","4",IF(I12="Casi cierto","5","0")))))</f>
        <v>1</v>
      </c>
      <c r="K12" s="6" t="s">
        <v>38</v>
      </c>
      <c r="L12" s="7" t="str">
        <f t="shared" ref="L12" si="9">IF(K12="INSIGNIFICANTE","1",IF(K12="MENOR","2",IF(K12="MODERADO","3",IF(K12="MAYOR","4",IF(K12="CATASTRÓFICO","5","0")))))</f>
        <v>3</v>
      </c>
      <c r="M12" s="7">
        <f t="shared" ref="M12" si="10">L12+J12</f>
        <v>4</v>
      </c>
      <c r="N12" s="8" t="str">
        <f t="shared" ref="N12" si="11">IF(M12=0," ",IF(M12&lt;=4,"Riesgo Bajo",IF(M12&lt;=5,"Riesgo Medio",IF(M12&lt;=7,"Riesgo Alto",IF(M12&lt;=10,"Riesgo Extremo","No Disponible")))))</f>
        <v>Riesgo Bajo</v>
      </c>
      <c r="O12" s="9" t="s">
        <v>152</v>
      </c>
      <c r="P12" s="60" t="s">
        <v>67</v>
      </c>
      <c r="Q12" s="61"/>
      <c r="R12" s="6" t="s">
        <v>35</v>
      </c>
      <c r="S12" s="7" t="str">
        <f t="shared" ref="S12" si="12">IF(R12="Raro","1",IF(R12="Improbable","2",IF(R12="Posible","3",IF(R12="Probable","4",IF(R12="Casi cierto","5","0")))))</f>
        <v>2</v>
      </c>
      <c r="T12" s="6" t="s">
        <v>38</v>
      </c>
      <c r="U12" s="7" t="str">
        <f t="shared" ref="U12" si="13">IF(T12="INSIGNIFICANTE","1",IF(T12="MENOR","2",IF(T12="MODERADO","3",IF(T12="MAYOR","4",IF(T12="CATASTRÓFICO","5","0")))))</f>
        <v>3</v>
      </c>
      <c r="V12" s="11">
        <f t="shared" ref="V12" si="14">S12+U12</f>
        <v>5</v>
      </c>
      <c r="W12" s="8" t="str">
        <f t="shared" ref="W12" si="15">IF(V12=0," ",IF(V12&lt;=4,"Riesgo Bajo",IF(V12&lt;=5,"Riesgo Medio",IF(V12&lt;=7,"Riesgo Alto",IF(V12&lt;=10,"Riesgo Extremo","No Disponible")))))</f>
        <v>Riesgo Medio</v>
      </c>
      <c r="X12" s="9" t="s">
        <v>49</v>
      </c>
      <c r="Y12" s="9" t="s">
        <v>154</v>
      </c>
      <c r="Z12" s="10" t="s">
        <v>40</v>
      </c>
      <c r="AA12" s="10" t="s">
        <v>41</v>
      </c>
      <c r="AB12" s="9" t="s">
        <v>65</v>
      </c>
      <c r="AC12" s="12" t="s">
        <v>43</v>
      </c>
    </row>
    <row r="13" spans="1:29" ht="98.25" customHeight="1">
      <c r="A13" s="4" t="s">
        <v>30</v>
      </c>
      <c r="B13" s="5" t="s">
        <v>31</v>
      </c>
      <c r="C13" s="5" t="s">
        <v>32</v>
      </c>
      <c r="D13" s="5" t="s">
        <v>62</v>
      </c>
      <c r="E13" s="66" t="s">
        <v>136</v>
      </c>
      <c r="F13" s="59"/>
      <c r="G13" s="60" t="s">
        <v>66</v>
      </c>
      <c r="H13" s="61"/>
      <c r="I13" s="6" t="s">
        <v>47</v>
      </c>
      <c r="J13" s="7" t="str">
        <f t="shared" si="0"/>
        <v>3</v>
      </c>
      <c r="K13" s="6" t="s">
        <v>38</v>
      </c>
      <c r="L13" s="7" t="str">
        <f t="shared" si="1"/>
        <v>3</v>
      </c>
      <c r="M13" s="7">
        <f t="shared" si="2"/>
        <v>6</v>
      </c>
      <c r="N13" s="8" t="str">
        <f t="shared" si="3"/>
        <v>Riesgo Alto</v>
      </c>
      <c r="O13" s="9" t="s">
        <v>152</v>
      </c>
      <c r="P13" s="60" t="s">
        <v>138</v>
      </c>
      <c r="Q13" s="61"/>
      <c r="R13" s="6" t="s">
        <v>35</v>
      </c>
      <c r="S13" s="7" t="str">
        <f t="shared" si="4"/>
        <v>2</v>
      </c>
      <c r="T13" s="6" t="s">
        <v>38</v>
      </c>
      <c r="U13" s="7" t="str">
        <f t="shared" si="5"/>
        <v>3</v>
      </c>
      <c r="V13" s="11">
        <f t="shared" si="6"/>
        <v>5</v>
      </c>
      <c r="W13" s="8" t="str">
        <f t="shared" si="7"/>
        <v>Riesgo Medio</v>
      </c>
      <c r="X13" s="9" t="s">
        <v>49</v>
      </c>
      <c r="Y13" s="9" t="s">
        <v>154</v>
      </c>
      <c r="Z13" s="10" t="s">
        <v>40</v>
      </c>
      <c r="AA13" s="10" t="s">
        <v>41</v>
      </c>
      <c r="AB13" s="9" t="s">
        <v>65</v>
      </c>
      <c r="AC13" s="12" t="s">
        <v>43</v>
      </c>
    </row>
    <row r="14" spans="1:29" ht="93" customHeight="1">
      <c r="A14" s="4" t="s">
        <v>30</v>
      </c>
      <c r="B14" s="13" t="s">
        <v>31</v>
      </c>
      <c r="C14" s="5" t="s">
        <v>32</v>
      </c>
      <c r="D14" s="5" t="s">
        <v>68</v>
      </c>
      <c r="E14" s="67" t="s">
        <v>69</v>
      </c>
      <c r="F14" s="67"/>
      <c r="G14" s="60" t="s">
        <v>34</v>
      </c>
      <c r="H14" s="61"/>
      <c r="I14" s="6" t="s">
        <v>37</v>
      </c>
      <c r="J14" s="7" t="str">
        <f t="shared" si="0"/>
        <v>1</v>
      </c>
      <c r="K14" s="6" t="s">
        <v>38</v>
      </c>
      <c r="L14" s="7" t="str">
        <f t="shared" si="1"/>
        <v>3</v>
      </c>
      <c r="M14" s="7">
        <f t="shared" si="2"/>
        <v>4</v>
      </c>
      <c r="N14" s="8" t="str">
        <f t="shared" si="3"/>
        <v>Riesgo Bajo</v>
      </c>
      <c r="O14" s="14" t="s">
        <v>152</v>
      </c>
      <c r="P14" s="60" t="s">
        <v>64</v>
      </c>
      <c r="Q14" s="61"/>
      <c r="R14" s="6" t="s">
        <v>37</v>
      </c>
      <c r="S14" s="7" t="str">
        <f t="shared" si="4"/>
        <v>1</v>
      </c>
      <c r="T14" s="6" t="s">
        <v>70</v>
      </c>
      <c r="U14" s="7" t="str">
        <f t="shared" si="5"/>
        <v>1</v>
      </c>
      <c r="V14" s="11">
        <f t="shared" si="6"/>
        <v>2</v>
      </c>
      <c r="W14" s="8" t="str">
        <f t="shared" si="7"/>
        <v>Riesgo Bajo</v>
      </c>
      <c r="X14" s="9" t="s">
        <v>49</v>
      </c>
      <c r="Y14" s="14" t="s">
        <v>71</v>
      </c>
      <c r="Z14" s="10" t="s">
        <v>40</v>
      </c>
      <c r="AA14" s="10" t="s">
        <v>41</v>
      </c>
      <c r="AB14" s="9" t="s">
        <v>65</v>
      </c>
      <c r="AC14" s="12" t="s">
        <v>43</v>
      </c>
    </row>
    <row r="15" spans="1:29" ht="69">
      <c r="A15" s="4" t="s">
        <v>72</v>
      </c>
      <c r="B15" s="5" t="s">
        <v>44</v>
      </c>
      <c r="C15" s="5" t="s">
        <v>51</v>
      </c>
      <c r="D15" s="5" t="s">
        <v>73</v>
      </c>
      <c r="E15" s="65" t="s">
        <v>74</v>
      </c>
      <c r="F15" s="59"/>
      <c r="G15" s="60" t="s">
        <v>75</v>
      </c>
      <c r="H15" s="61"/>
      <c r="I15" s="6" t="s">
        <v>37</v>
      </c>
      <c r="J15" s="7" t="str">
        <f t="shared" si="0"/>
        <v>1</v>
      </c>
      <c r="K15" s="6" t="s">
        <v>70</v>
      </c>
      <c r="L15" s="7" t="str">
        <f t="shared" si="1"/>
        <v>1</v>
      </c>
      <c r="M15" s="7">
        <f t="shared" si="2"/>
        <v>2</v>
      </c>
      <c r="N15" s="8" t="str">
        <f t="shared" si="3"/>
        <v>Riesgo Bajo</v>
      </c>
      <c r="O15" s="9" t="s">
        <v>76</v>
      </c>
      <c r="P15" s="62" t="s">
        <v>77</v>
      </c>
      <c r="Q15" s="62"/>
      <c r="R15" s="6" t="s">
        <v>37</v>
      </c>
      <c r="S15" s="7" t="str">
        <f t="shared" si="4"/>
        <v>1</v>
      </c>
      <c r="T15" s="6" t="s">
        <v>70</v>
      </c>
      <c r="U15" s="7" t="str">
        <f t="shared" si="5"/>
        <v>1</v>
      </c>
      <c r="V15" s="11">
        <f t="shared" si="6"/>
        <v>2</v>
      </c>
      <c r="W15" s="8" t="str">
        <f t="shared" si="7"/>
        <v>Riesgo Bajo</v>
      </c>
      <c r="X15" s="9" t="s">
        <v>39</v>
      </c>
      <c r="Y15" s="9" t="s">
        <v>78</v>
      </c>
      <c r="Z15" s="10" t="s">
        <v>79</v>
      </c>
      <c r="AA15" s="10" t="s">
        <v>80</v>
      </c>
      <c r="AB15" s="9" t="s">
        <v>81</v>
      </c>
      <c r="AC15" s="12" t="s">
        <v>82</v>
      </c>
    </row>
    <row r="16" spans="1:29" ht="130.5" customHeight="1">
      <c r="A16" s="4" t="s">
        <v>72</v>
      </c>
      <c r="B16" s="5" t="s">
        <v>31</v>
      </c>
      <c r="C16" s="5" t="s">
        <v>32</v>
      </c>
      <c r="D16" s="5" t="s">
        <v>83</v>
      </c>
      <c r="E16" s="65" t="s">
        <v>84</v>
      </c>
      <c r="F16" s="59"/>
      <c r="G16" s="60" t="s">
        <v>85</v>
      </c>
      <c r="H16" s="61"/>
      <c r="I16" s="6" t="s">
        <v>37</v>
      </c>
      <c r="J16" s="7">
        <v>3</v>
      </c>
      <c r="K16" s="6" t="s">
        <v>38</v>
      </c>
      <c r="L16" s="7">
        <v>2</v>
      </c>
      <c r="M16" s="7">
        <v>5</v>
      </c>
      <c r="N16" s="8" t="str">
        <f t="shared" si="3"/>
        <v>Riesgo Medio</v>
      </c>
      <c r="O16" s="9" t="s">
        <v>157</v>
      </c>
      <c r="P16" s="60" t="s">
        <v>86</v>
      </c>
      <c r="Q16" s="61"/>
      <c r="R16" s="6" t="s">
        <v>35</v>
      </c>
      <c r="S16" s="7" t="str">
        <f t="shared" si="4"/>
        <v>2</v>
      </c>
      <c r="T16" s="6" t="s">
        <v>70</v>
      </c>
      <c r="U16" s="7" t="str">
        <f t="shared" si="5"/>
        <v>1</v>
      </c>
      <c r="V16" s="11">
        <f t="shared" si="6"/>
        <v>3</v>
      </c>
      <c r="W16" s="8" t="str">
        <f t="shared" si="7"/>
        <v>Riesgo Bajo</v>
      </c>
      <c r="X16" s="9" t="s">
        <v>49</v>
      </c>
      <c r="Y16" s="9" t="s">
        <v>146</v>
      </c>
      <c r="Z16" s="10" t="s">
        <v>87</v>
      </c>
      <c r="AA16" s="10" t="s">
        <v>88</v>
      </c>
      <c r="AB16" s="9" t="s">
        <v>89</v>
      </c>
      <c r="AC16" s="12" t="s">
        <v>90</v>
      </c>
    </row>
    <row r="17" spans="1:29" ht="107.25" customHeight="1">
      <c r="A17" s="4" t="s">
        <v>72</v>
      </c>
      <c r="B17" s="5" t="s">
        <v>31</v>
      </c>
      <c r="C17" s="5" t="s">
        <v>32</v>
      </c>
      <c r="D17" s="5" t="s">
        <v>83</v>
      </c>
      <c r="E17" s="65" t="s">
        <v>91</v>
      </c>
      <c r="F17" s="59"/>
      <c r="G17" s="60" t="s">
        <v>92</v>
      </c>
      <c r="H17" s="61"/>
      <c r="I17" s="6" t="s">
        <v>37</v>
      </c>
      <c r="J17" s="7">
        <v>3</v>
      </c>
      <c r="K17" s="6" t="s">
        <v>70</v>
      </c>
      <c r="L17" s="7">
        <v>2</v>
      </c>
      <c r="M17" s="7">
        <v>5</v>
      </c>
      <c r="N17" s="8" t="str">
        <f t="shared" si="3"/>
        <v>Riesgo Medio</v>
      </c>
      <c r="O17" s="9" t="s">
        <v>158</v>
      </c>
      <c r="P17" s="60" t="s">
        <v>93</v>
      </c>
      <c r="Q17" s="61"/>
      <c r="R17" s="6" t="s">
        <v>37</v>
      </c>
      <c r="S17" s="7" t="str">
        <f t="shared" si="4"/>
        <v>1</v>
      </c>
      <c r="T17" s="6" t="s">
        <v>70</v>
      </c>
      <c r="U17" s="7" t="str">
        <f t="shared" si="5"/>
        <v>1</v>
      </c>
      <c r="V17" s="11">
        <f t="shared" si="6"/>
        <v>2</v>
      </c>
      <c r="W17" s="8" t="str">
        <f t="shared" si="7"/>
        <v>Riesgo Bajo</v>
      </c>
      <c r="X17" s="9" t="s">
        <v>94</v>
      </c>
      <c r="Y17" s="9" t="s">
        <v>147</v>
      </c>
      <c r="Z17" s="10" t="s">
        <v>87</v>
      </c>
      <c r="AA17" s="10" t="s">
        <v>88</v>
      </c>
      <c r="AB17" s="9" t="s">
        <v>89</v>
      </c>
      <c r="AC17" s="12" t="s">
        <v>90</v>
      </c>
    </row>
    <row r="18" spans="1:29" ht="84">
      <c r="A18" s="4" t="s">
        <v>72</v>
      </c>
      <c r="B18" s="5" t="s">
        <v>31</v>
      </c>
      <c r="C18" s="5" t="s">
        <v>32</v>
      </c>
      <c r="D18" s="5" t="s">
        <v>33</v>
      </c>
      <c r="E18" s="65" t="s">
        <v>159</v>
      </c>
      <c r="F18" s="59"/>
      <c r="G18" s="60" t="s">
        <v>95</v>
      </c>
      <c r="H18" s="61"/>
      <c r="I18" s="6" t="s">
        <v>35</v>
      </c>
      <c r="J18" s="7">
        <v>1</v>
      </c>
      <c r="K18" s="6" t="s">
        <v>48</v>
      </c>
      <c r="L18" s="7">
        <v>3</v>
      </c>
      <c r="M18" s="7">
        <f t="shared" si="2"/>
        <v>4</v>
      </c>
      <c r="N18" s="8" t="str">
        <f t="shared" si="3"/>
        <v>Riesgo Bajo</v>
      </c>
      <c r="O18" s="9" t="s">
        <v>96</v>
      </c>
      <c r="P18" s="60" t="s">
        <v>97</v>
      </c>
      <c r="Q18" s="61"/>
      <c r="R18" s="6" t="s">
        <v>37</v>
      </c>
      <c r="S18" s="7" t="str">
        <f t="shared" si="4"/>
        <v>1</v>
      </c>
      <c r="T18" s="6" t="s">
        <v>38</v>
      </c>
      <c r="U18" s="7" t="str">
        <f t="shared" si="5"/>
        <v>3</v>
      </c>
      <c r="V18" s="11">
        <f t="shared" si="6"/>
        <v>4</v>
      </c>
      <c r="W18" s="8" t="str">
        <f t="shared" si="7"/>
        <v>Riesgo Bajo</v>
      </c>
      <c r="X18" s="9" t="s">
        <v>49</v>
      </c>
      <c r="Y18" s="9" t="s">
        <v>98</v>
      </c>
      <c r="Z18" s="10" t="s">
        <v>99</v>
      </c>
      <c r="AA18" s="10" t="s">
        <v>88</v>
      </c>
      <c r="AB18" s="9" t="s">
        <v>89</v>
      </c>
      <c r="AC18" s="12" t="s">
        <v>90</v>
      </c>
    </row>
    <row r="19" spans="1:29" ht="113.25" customHeight="1">
      <c r="A19" s="4" t="s">
        <v>72</v>
      </c>
      <c r="B19" s="5" t="s">
        <v>31</v>
      </c>
      <c r="C19" s="5" t="s">
        <v>32</v>
      </c>
      <c r="D19" s="5" t="s">
        <v>33</v>
      </c>
      <c r="E19" s="65" t="s">
        <v>160</v>
      </c>
      <c r="F19" s="59"/>
      <c r="G19" s="60" t="s">
        <v>100</v>
      </c>
      <c r="H19" s="61"/>
      <c r="I19" s="6" t="s">
        <v>47</v>
      </c>
      <c r="J19" s="7">
        <v>1</v>
      </c>
      <c r="K19" s="6" t="s">
        <v>38</v>
      </c>
      <c r="L19" s="7" t="str">
        <f t="shared" si="1"/>
        <v>3</v>
      </c>
      <c r="M19" s="7">
        <f t="shared" si="2"/>
        <v>4</v>
      </c>
      <c r="N19" s="8" t="str">
        <f t="shared" si="3"/>
        <v>Riesgo Bajo</v>
      </c>
      <c r="O19" s="9" t="s">
        <v>96</v>
      </c>
      <c r="P19" s="60" t="s">
        <v>161</v>
      </c>
      <c r="Q19" s="61"/>
      <c r="R19" s="6" t="s">
        <v>37</v>
      </c>
      <c r="S19" s="7" t="str">
        <f t="shared" si="4"/>
        <v>1</v>
      </c>
      <c r="T19" s="6" t="s">
        <v>38</v>
      </c>
      <c r="U19" s="7" t="str">
        <f t="shared" si="5"/>
        <v>3</v>
      </c>
      <c r="V19" s="11">
        <f t="shared" si="6"/>
        <v>4</v>
      </c>
      <c r="W19" s="8" t="str">
        <f t="shared" si="7"/>
        <v>Riesgo Bajo</v>
      </c>
      <c r="X19" s="9" t="s">
        <v>49</v>
      </c>
      <c r="Y19" s="9" t="s">
        <v>148</v>
      </c>
      <c r="Z19" s="10" t="s">
        <v>101</v>
      </c>
      <c r="AA19" s="10" t="s">
        <v>102</v>
      </c>
      <c r="AB19" s="9" t="s">
        <v>89</v>
      </c>
      <c r="AC19" s="12" t="s">
        <v>90</v>
      </c>
    </row>
    <row r="20" spans="1:29" ht="84">
      <c r="A20" s="4" t="s">
        <v>72</v>
      </c>
      <c r="B20" s="13" t="s">
        <v>31</v>
      </c>
      <c r="C20" s="5" t="s">
        <v>32</v>
      </c>
      <c r="D20" s="5" t="s">
        <v>33</v>
      </c>
      <c r="E20" s="67" t="s">
        <v>103</v>
      </c>
      <c r="F20" s="67"/>
      <c r="G20" s="60" t="s">
        <v>104</v>
      </c>
      <c r="H20" s="61"/>
      <c r="I20" s="6" t="s">
        <v>37</v>
      </c>
      <c r="J20" s="7" t="str">
        <f t="shared" si="0"/>
        <v>1</v>
      </c>
      <c r="K20" s="6" t="s">
        <v>36</v>
      </c>
      <c r="L20" s="7" t="str">
        <f t="shared" si="1"/>
        <v>2</v>
      </c>
      <c r="M20" s="7">
        <f t="shared" si="2"/>
        <v>3</v>
      </c>
      <c r="N20" s="8" t="str">
        <f t="shared" si="3"/>
        <v>Riesgo Bajo</v>
      </c>
      <c r="O20" s="9" t="s">
        <v>162</v>
      </c>
      <c r="P20" s="62" t="s">
        <v>105</v>
      </c>
      <c r="Q20" s="62"/>
      <c r="R20" s="6" t="s">
        <v>37</v>
      </c>
      <c r="S20" s="7" t="str">
        <f t="shared" si="4"/>
        <v>1</v>
      </c>
      <c r="T20" s="6" t="s">
        <v>36</v>
      </c>
      <c r="U20" s="7" t="str">
        <f t="shared" si="5"/>
        <v>2</v>
      </c>
      <c r="V20" s="11">
        <f t="shared" si="6"/>
        <v>3</v>
      </c>
      <c r="W20" s="8" t="str">
        <f t="shared" si="7"/>
        <v>Riesgo Bajo</v>
      </c>
      <c r="X20" s="9" t="s">
        <v>49</v>
      </c>
      <c r="Y20" s="9" t="s">
        <v>149</v>
      </c>
      <c r="Z20" s="10" t="s">
        <v>87</v>
      </c>
      <c r="AA20" s="10" t="s">
        <v>106</v>
      </c>
      <c r="AB20" s="9" t="s">
        <v>107</v>
      </c>
      <c r="AC20" s="12" t="s">
        <v>43</v>
      </c>
    </row>
    <row r="21" spans="1:29" ht="84">
      <c r="A21" s="4" t="s">
        <v>72</v>
      </c>
      <c r="B21" s="13" t="s">
        <v>31</v>
      </c>
      <c r="C21" s="5" t="s">
        <v>51</v>
      </c>
      <c r="D21" s="5" t="s">
        <v>33</v>
      </c>
      <c r="E21" s="72" t="s">
        <v>163</v>
      </c>
      <c r="F21" s="72"/>
      <c r="G21" s="62" t="s">
        <v>108</v>
      </c>
      <c r="H21" s="62"/>
      <c r="I21" s="6" t="s">
        <v>37</v>
      </c>
      <c r="J21" s="7">
        <v>3</v>
      </c>
      <c r="K21" s="6" t="s">
        <v>70</v>
      </c>
      <c r="L21" s="7">
        <v>2</v>
      </c>
      <c r="M21" s="7">
        <f t="shared" si="2"/>
        <v>5</v>
      </c>
      <c r="N21" s="8" t="str">
        <f t="shared" si="3"/>
        <v>Riesgo Medio</v>
      </c>
      <c r="O21" s="9" t="s">
        <v>152</v>
      </c>
      <c r="P21" s="62" t="s">
        <v>109</v>
      </c>
      <c r="Q21" s="62"/>
      <c r="R21" s="6" t="s">
        <v>37</v>
      </c>
      <c r="S21" s="7">
        <v>2</v>
      </c>
      <c r="T21" s="6" t="s">
        <v>70</v>
      </c>
      <c r="U21" s="7">
        <v>1</v>
      </c>
      <c r="V21" s="11">
        <f t="shared" si="6"/>
        <v>3</v>
      </c>
      <c r="W21" s="8" t="str">
        <f t="shared" si="7"/>
        <v>Riesgo Bajo</v>
      </c>
      <c r="X21" s="14" t="s">
        <v>94</v>
      </c>
      <c r="Y21" s="9" t="s">
        <v>150</v>
      </c>
      <c r="Z21" s="10" t="s">
        <v>87</v>
      </c>
      <c r="AA21" s="10" t="s">
        <v>106</v>
      </c>
      <c r="AB21" s="9" t="s">
        <v>110</v>
      </c>
      <c r="AC21" s="12" t="s">
        <v>111</v>
      </c>
    </row>
    <row r="22" spans="1:29" ht="84">
      <c r="A22" s="4" t="s">
        <v>72</v>
      </c>
      <c r="B22" s="13" t="s">
        <v>44</v>
      </c>
      <c r="C22" s="5" t="s">
        <v>32</v>
      </c>
      <c r="D22" s="5" t="s">
        <v>33</v>
      </c>
      <c r="E22" s="68" t="s">
        <v>112</v>
      </c>
      <c r="F22" s="69"/>
      <c r="G22" s="60" t="s">
        <v>113</v>
      </c>
      <c r="H22" s="61"/>
      <c r="I22" s="6" t="s">
        <v>37</v>
      </c>
      <c r="J22" s="7">
        <v>2</v>
      </c>
      <c r="K22" s="6" t="s">
        <v>36</v>
      </c>
      <c r="L22" s="7">
        <v>1</v>
      </c>
      <c r="M22" s="7">
        <f t="shared" si="2"/>
        <v>3</v>
      </c>
      <c r="N22" s="8" t="str">
        <f t="shared" si="3"/>
        <v>Riesgo Bajo</v>
      </c>
      <c r="O22" s="9" t="s">
        <v>152</v>
      </c>
      <c r="P22" s="60" t="s">
        <v>114</v>
      </c>
      <c r="Q22" s="61"/>
      <c r="R22" s="6" t="s">
        <v>37</v>
      </c>
      <c r="S22" s="7">
        <v>1</v>
      </c>
      <c r="T22" s="6" t="s">
        <v>38</v>
      </c>
      <c r="U22" s="7">
        <v>1</v>
      </c>
      <c r="V22" s="11">
        <v>1</v>
      </c>
      <c r="W22" s="8" t="s">
        <v>115</v>
      </c>
      <c r="X22" s="14" t="s">
        <v>49</v>
      </c>
      <c r="Y22" s="9" t="s">
        <v>116</v>
      </c>
      <c r="Z22" s="10" t="s">
        <v>87</v>
      </c>
      <c r="AA22" s="10" t="s">
        <v>117</v>
      </c>
      <c r="AB22" s="9" t="s">
        <v>89</v>
      </c>
      <c r="AC22" s="12" t="s">
        <v>43</v>
      </c>
    </row>
    <row r="23" spans="1:29" ht="84">
      <c r="A23" s="4" t="s">
        <v>72</v>
      </c>
      <c r="B23" s="13" t="s">
        <v>44</v>
      </c>
      <c r="C23" s="5" t="s">
        <v>32</v>
      </c>
      <c r="D23" s="5" t="s">
        <v>83</v>
      </c>
      <c r="E23" s="70" t="s">
        <v>118</v>
      </c>
      <c r="F23" s="71"/>
      <c r="G23" s="62" t="s">
        <v>119</v>
      </c>
      <c r="H23" s="62"/>
      <c r="I23" s="6" t="s">
        <v>35</v>
      </c>
      <c r="J23" s="7" t="str">
        <f t="shared" ref="J23:J24" si="16">IF(I23="Raro","1",IF(I23="Improbable","2",IF(I23="Posible","3",IF(I23="Probable","4",IF(I23="Casi cierto","5","0")))))</f>
        <v>2</v>
      </c>
      <c r="K23" s="6" t="s">
        <v>38</v>
      </c>
      <c r="L23" s="7" t="str">
        <f t="shared" ref="L23:L24" si="17">IF(K23="INSIGNIFICANTE","1",IF(K23="MENOR","2",IF(K23="MODERADO","3",IF(K23="MAYOR","4",IF(K23="CATASTRÓFICO","5","0")))))</f>
        <v>3</v>
      </c>
      <c r="M23" s="7">
        <f t="shared" si="2"/>
        <v>5</v>
      </c>
      <c r="N23" s="8" t="str">
        <f t="shared" si="3"/>
        <v>Riesgo Medio</v>
      </c>
      <c r="O23" s="9" t="s">
        <v>76</v>
      </c>
      <c r="P23" s="62" t="s">
        <v>120</v>
      </c>
      <c r="Q23" s="62"/>
      <c r="R23" s="6" t="s">
        <v>37</v>
      </c>
      <c r="S23" s="7" t="str">
        <f t="shared" ref="S23:S24" si="18">IF(R23="Raro","1",IF(R23="Improbable","2",IF(R23="Posible","3",IF(R23="Probable","4",IF(R23="Casi cierto","5","0")))))</f>
        <v>1</v>
      </c>
      <c r="T23" s="6" t="s">
        <v>70</v>
      </c>
      <c r="U23" s="7" t="str">
        <f t="shared" ref="U23:U24" si="19">IF(T23="INSIGNIFICANTE","1",IF(T23="MENOR","2",IF(T23="MODERADO","3",IF(T23="MAYOR","4",IF(T23="CATASTRÓFICO","5","0")))))</f>
        <v>1</v>
      </c>
      <c r="V23" s="11">
        <f t="shared" si="6"/>
        <v>2</v>
      </c>
      <c r="W23" s="8" t="str">
        <f t="shared" ref="W23:W25" si="20">IF(V23=0," ",IF(V23&lt;=4,"Riesgo Bajo",IF(V23&lt;=5,"Riesgo Medio",IF(V23&lt;=7,"Riesgo Alto",IF(V23&lt;=10,"Riesgo Extremo","No Disponible")))))</f>
        <v>Riesgo Bajo</v>
      </c>
      <c r="X23" s="14" t="s">
        <v>39</v>
      </c>
      <c r="Y23" s="9" t="s">
        <v>121</v>
      </c>
      <c r="Z23" s="10" t="s">
        <v>58</v>
      </c>
      <c r="AA23" s="10" t="s">
        <v>59</v>
      </c>
      <c r="AB23" s="9" t="s">
        <v>122</v>
      </c>
      <c r="AC23" s="12" t="s">
        <v>43</v>
      </c>
    </row>
    <row r="24" spans="1:29" ht="84">
      <c r="A24" s="4" t="s">
        <v>72</v>
      </c>
      <c r="B24" s="13" t="s">
        <v>44</v>
      </c>
      <c r="C24" s="5" t="s">
        <v>32</v>
      </c>
      <c r="D24" s="5" t="s">
        <v>83</v>
      </c>
      <c r="E24" s="62" t="s">
        <v>123</v>
      </c>
      <c r="F24" s="62"/>
      <c r="G24" s="62" t="s">
        <v>124</v>
      </c>
      <c r="H24" s="62"/>
      <c r="I24" s="6" t="s">
        <v>35</v>
      </c>
      <c r="J24" s="7" t="str">
        <f t="shared" si="16"/>
        <v>2</v>
      </c>
      <c r="K24" s="6" t="s">
        <v>36</v>
      </c>
      <c r="L24" s="7" t="str">
        <f t="shared" si="17"/>
        <v>2</v>
      </c>
      <c r="M24" s="7">
        <f t="shared" si="2"/>
        <v>4</v>
      </c>
      <c r="N24" s="8" t="str">
        <f t="shared" si="3"/>
        <v>Riesgo Bajo</v>
      </c>
      <c r="O24" s="9" t="s">
        <v>76</v>
      </c>
      <c r="P24" s="62" t="s">
        <v>125</v>
      </c>
      <c r="Q24" s="62"/>
      <c r="R24" s="6" t="s">
        <v>37</v>
      </c>
      <c r="S24" s="7" t="str">
        <f t="shared" si="18"/>
        <v>1</v>
      </c>
      <c r="T24" s="6" t="s">
        <v>70</v>
      </c>
      <c r="U24" s="7" t="str">
        <f t="shared" si="19"/>
        <v>1</v>
      </c>
      <c r="V24" s="11">
        <f t="shared" si="6"/>
        <v>2</v>
      </c>
      <c r="W24" s="8" t="str">
        <f t="shared" si="20"/>
        <v>Riesgo Bajo</v>
      </c>
      <c r="X24" s="14" t="s">
        <v>39</v>
      </c>
      <c r="Y24" s="9" t="s">
        <v>121</v>
      </c>
      <c r="Z24" s="10" t="s">
        <v>58</v>
      </c>
      <c r="AA24" s="10" t="s">
        <v>59</v>
      </c>
      <c r="AB24" s="9" t="s">
        <v>126</v>
      </c>
      <c r="AC24" s="12" t="s">
        <v>43</v>
      </c>
    </row>
    <row r="25" spans="1:29" ht="84">
      <c r="A25" s="4" t="s">
        <v>72</v>
      </c>
      <c r="B25" s="13" t="s">
        <v>31</v>
      </c>
      <c r="C25" s="5" t="s">
        <v>127</v>
      </c>
      <c r="D25" s="5" t="s">
        <v>33</v>
      </c>
      <c r="E25" s="62" t="s">
        <v>128</v>
      </c>
      <c r="F25" s="62"/>
      <c r="G25" s="62" t="s">
        <v>129</v>
      </c>
      <c r="H25" s="62"/>
      <c r="I25" s="6" t="s">
        <v>47</v>
      </c>
      <c r="J25" s="7">
        <v>3</v>
      </c>
      <c r="K25" s="6" t="s">
        <v>38</v>
      </c>
      <c r="L25" s="7">
        <v>4</v>
      </c>
      <c r="M25" s="7">
        <v>3</v>
      </c>
      <c r="N25" s="8" t="str">
        <f t="shared" si="3"/>
        <v>Riesgo Bajo</v>
      </c>
      <c r="O25" s="9" t="s">
        <v>164</v>
      </c>
      <c r="P25" s="60" t="s">
        <v>130</v>
      </c>
      <c r="Q25" s="61"/>
      <c r="R25" s="6" t="s">
        <v>47</v>
      </c>
      <c r="S25" s="7">
        <v>2</v>
      </c>
      <c r="T25" s="6" t="s">
        <v>38</v>
      </c>
      <c r="U25" s="7">
        <v>2</v>
      </c>
      <c r="V25" s="11">
        <v>4</v>
      </c>
      <c r="W25" s="8" t="str">
        <f t="shared" si="20"/>
        <v>Riesgo Bajo</v>
      </c>
      <c r="X25" s="14" t="s">
        <v>57</v>
      </c>
      <c r="Y25" s="9" t="s">
        <v>151</v>
      </c>
      <c r="Z25" s="10" t="s">
        <v>87</v>
      </c>
      <c r="AA25" s="10" t="s">
        <v>131</v>
      </c>
      <c r="AB25" s="9" t="s">
        <v>132</v>
      </c>
      <c r="AC25" s="12" t="s">
        <v>43</v>
      </c>
    </row>
    <row r="26" spans="1:29" ht="66">
      <c r="A26" s="4" t="s">
        <v>139</v>
      </c>
      <c r="B26" s="13" t="s">
        <v>140</v>
      </c>
      <c r="C26" s="5" t="s">
        <v>32</v>
      </c>
      <c r="D26" s="5" t="s">
        <v>141</v>
      </c>
      <c r="E26" s="62" t="s">
        <v>142</v>
      </c>
      <c r="F26" s="62"/>
      <c r="G26" s="62" t="s">
        <v>167</v>
      </c>
      <c r="H26" s="62"/>
      <c r="I26" s="6" t="s">
        <v>47</v>
      </c>
      <c r="J26" s="7">
        <v>3</v>
      </c>
      <c r="K26" s="6" t="s">
        <v>38</v>
      </c>
      <c r="L26" s="7">
        <v>4</v>
      </c>
      <c r="M26" s="7">
        <v>3</v>
      </c>
      <c r="N26" s="8" t="s">
        <v>144</v>
      </c>
      <c r="O26" s="9" t="s">
        <v>152</v>
      </c>
      <c r="P26" s="60" t="s">
        <v>143</v>
      </c>
      <c r="Q26" s="61"/>
      <c r="R26" s="6" t="s">
        <v>47</v>
      </c>
      <c r="S26" s="7">
        <v>2</v>
      </c>
      <c r="T26" s="6" t="s">
        <v>38</v>
      </c>
      <c r="U26" s="7">
        <v>2</v>
      </c>
      <c r="V26" s="11">
        <v>4</v>
      </c>
      <c r="W26" s="8" t="str">
        <f t="shared" ref="W26" si="21">IF(V26=0," ",IF(V26&lt;=4,"Riesgo Bajo",IF(V26&lt;=5,"Riesgo Medio",IF(V26&lt;=7,"Riesgo Alto",IF(V26&lt;=10,"Riesgo Extremo","No Disponible")))))</f>
        <v>Riesgo Bajo</v>
      </c>
      <c r="X26" s="14" t="s">
        <v>57</v>
      </c>
      <c r="Y26" s="9" t="s">
        <v>154</v>
      </c>
      <c r="Z26" s="10" t="s">
        <v>87</v>
      </c>
      <c r="AA26" s="10" t="s">
        <v>131</v>
      </c>
      <c r="AB26" s="9" t="s">
        <v>89</v>
      </c>
      <c r="AC26" s="12" t="s">
        <v>43</v>
      </c>
    </row>
    <row r="27" spans="1:29" ht="66">
      <c r="A27" s="4" t="s">
        <v>139</v>
      </c>
      <c r="B27" s="13" t="s">
        <v>140</v>
      </c>
      <c r="C27" s="5" t="s">
        <v>32</v>
      </c>
      <c r="D27" s="5" t="s">
        <v>141</v>
      </c>
      <c r="E27" s="62" t="s">
        <v>165</v>
      </c>
      <c r="F27" s="62"/>
      <c r="G27" s="62" t="s">
        <v>167</v>
      </c>
      <c r="H27" s="62"/>
      <c r="I27" s="6" t="s">
        <v>47</v>
      </c>
      <c r="J27" s="7">
        <v>3</v>
      </c>
      <c r="K27" s="6" t="s">
        <v>38</v>
      </c>
      <c r="L27" s="7">
        <v>4</v>
      </c>
      <c r="M27" s="7">
        <v>3</v>
      </c>
      <c r="N27" s="8" t="s">
        <v>144</v>
      </c>
      <c r="O27" s="9" t="s">
        <v>152</v>
      </c>
      <c r="P27" s="60" t="s">
        <v>166</v>
      </c>
      <c r="Q27" s="61"/>
      <c r="R27" s="6" t="s">
        <v>47</v>
      </c>
      <c r="S27" s="7">
        <v>2</v>
      </c>
      <c r="T27" s="6" t="s">
        <v>38</v>
      </c>
      <c r="U27" s="7">
        <v>2</v>
      </c>
      <c r="V27" s="11">
        <v>4</v>
      </c>
      <c r="W27" s="8" t="str">
        <f t="shared" ref="W27" si="22">IF(V27=0," ",IF(V27&lt;=4,"Riesgo Bajo",IF(V27&lt;=5,"Riesgo Medio",IF(V27&lt;=7,"Riesgo Alto",IF(V27&lt;=10,"Riesgo Extremo","No Disponible")))))</f>
        <v>Riesgo Bajo</v>
      </c>
      <c r="X27" s="14" t="s">
        <v>57</v>
      </c>
      <c r="Y27" s="9" t="s">
        <v>154</v>
      </c>
      <c r="Z27" s="10" t="s">
        <v>87</v>
      </c>
      <c r="AA27" s="10" t="s">
        <v>131</v>
      </c>
      <c r="AB27" s="9" t="s">
        <v>89</v>
      </c>
      <c r="AC27" s="12" t="s">
        <v>43</v>
      </c>
    </row>
    <row r="28" spans="1:29" ht="70">
      <c r="A28" s="4" t="s">
        <v>139</v>
      </c>
      <c r="B28" s="13" t="s">
        <v>140</v>
      </c>
      <c r="C28" s="5" t="s">
        <v>32</v>
      </c>
      <c r="D28" s="5" t="s">
        <v>141</v>
      </c>
      <c r="E28" s="62" t="s">
        <v>168</v>
      </c>
      <c r="F28" s="62"/>
      <c r="G28" s="62" t="s">
        <v>169</v>
      </c>
      <c r="H28" s="62"/>
      <c r="I28" s="6" t="s">
        <v>35</v>
      </c>
      <c r="J28" s="7" t="str">
        <f t="shared" ref="J28" si="23">IF(I28="Raro","1",IF(I28="Improbable","2",IF(I28="Posible","3",IF(I28="Probable","4",IF(I28="Casi cierto","5","0")))))</f>
        <v>2</v>
      </c>
      <c r="K28" s="6" t="s">
        <v>38</v>
      </c>
      <c r="L28" s="7" t="str">
        <f t="shared" ref="L28" si="24">IF(K28="INSIGNIFICANTE","1",IF(K28="MENOR","2",IF(K28="MODERADO","3",IF(K28="MAYOR","4",IF(K28="CATASTRÓFICO","5","0")))))</f>
        <v>3</v>
      </c>
      <c r="M28" s="7">
        <f t="shared" ref="M28" si="25">L28+J28</f>
        <v>5</v>
      </c>
      <c r="N28" s="8" t="s">
        <v>115</v>
      </c>
      <c r="O28" s="9" t="s">
        <v>152</v>
      </c>
      <c r="P28" s="60" t="s">
        <v>170</v>
      </c>
      <c r="Q28" s="61"/>
      <c r="R28" s="6" t="s">
        <v>47</v>
      </c>
      <c r="S28" s="7">
        <v>2</v>
      </c>
      <c r="T28" s="6" t="s">
        <v>38</v>
      </c>
      <c r="U28" s="7">
        <v>2</v>
      </c>
      <c r="V28" s="11">
        <v>4</v>
      </c>
      <c r="W28" s="8" t="str">
        <f t="shared" ref="W28" si="26">IF(V28=0," ",IF(V28&lt;=4,"Riesgo Bajo",IF(V28&lt;=5,"Riesgo Medio",IF(V28&lt;=7,"Riesgo Alto",IF(V28&lt;=10,"Riesgo Extremo","No Disponible")))))</f>
        <v>Riesgo Bajo</v>
      </c>
      <c r="X28" s="14" t="s">
        <v>57</v>
      </c>
      <c r="Y28" s="9" t="s">
        <v>154</v>
      </c>
      <c r="Z28" s="10" t="s">
        <v>87</v>
      </c>
      <c r="AA28" s="10" t="s">
        <v>131</v>
      </c>
      <c r="AB28" s="9" t="s">
        <v>170</v>
      </c>
      <c r="AC28" s="12" t="s">
        <v>171</v>
      </c>
    </row>
    <row r="29" spans="1:29">
      <c r="A29" s="19"/>
      <c r="B29" s="15"/>
      <c r="C29" s="15"/>
      <c r="D29" s="15"/>
      <c r="E29" s="20"/>
      <c r="F29" s="20"/>
      <c r="G29" s="21"/>
    </row>
    <row r="30" spans="1:29">
      <c r="A30" s="22"/>
      <c r="B30" s="16"/>
      <c r="C30" s="16"/>
      <c r="D30" s="16"/>
      <c r="E30" s="17"/>
      <c r="F30" s="17"/>
      <c r="G30" s="18"/>
    </row>
    <row r="31" spans="1:29">
      <c r="A31" s="22"/>
      <c r="B31" s="16"/>
      <c r="C31" s="16"/>
      <c r="D31" s="16"/>
      <c r="E31" s="17"/>
      <c r="F31" s="17"/>
      <c r="G31" s="18"/>
    </row>
  </sheetData>
  <mergeCells count="91">
    <mergeCell ref="E28:F28"/>
    <mergeCell ref="G28:H28"/>
    <mergeCell ref="P28:Q28"/>
    <mergeCell ref="E26:F26"/>
    <mergeCell ref="G26:H26"/>
    <mergeCell ref="P26:Q26"/>
    <mergeCell ref="E27:F27"/>
    <mergeCell ref="G27:H27"/>
    <mergeCell ref="P27:Q27"/>
    <mergeCell ref="E12:F12"/>
    <mergeCell ref="G12:H12"/>
    <mergeCell ref="P12:Q12"/>
    <mergeCell ref="E24:F24"/>
    <mergeCell ref="G24:H24"/>
    <mergeCell ref="P24:Q24"/>
    <mergeCell ref="E20:F20"/>
    <mergeCell ref="G20:H20"/>
    <mergeCell ref="P20:Q20"/>
    <mergeCell ref="E21:F21"/>
    <mergeCell ref="G21:H21"/>
    <mergeCell ref="P21:Q21"/>
    <mergeCell ref="E19:F19"/>
    <mergeCell ref="G19:H19"/>
    <mergeCell ref="P19:Q19"/>
    <mergeCell ref="E17:F17"/>
    <mergeCell ref="E25:F25"/>
    <mergeCell ref="G25:H25"/>
    <mergeCell ref="P25:Q25"/>
    <mergeCell ref="E22:F22"/>
    <mergeCell ref="G22:H22"/>
    <mergeCell ref="P22:Q22"/>
    <mergeCell ref="E23:F23"/>
    <mergeCell ref="G23:H23"/>
    <mergeCell ref="P23:Q23"/>
    <mergeCell ref="G17:H17"/>
    <mergeCell ref="P17:Q17"/>
    <mergeCell ref="E18:F18"/>
    <mergeCell ref="G18:H18"/>
    <mergeCell ref="P18:Q18"/>
    <mergeCell ref="E15:F15"/>
    <mergeCell ref="G15:H15"/>
    <mergeCell ref="P15:Q15"/>
    <mergeCell ref="E16:F16"/>
    <mergeCell ref="G16:H16"/>
    <mergeCell ref="P16:Q16"/>
    <mergeCell ref="E13:F13"/>
    <mergeCell ref="G13:H13"/>
    <mergeCell ref="P13:Q13"/>
    <mergeCell ref="E14:F14"/>
    <mergeCell ref="G14:H14"/>
    <mergeCell ref="P14:Q14"/>
    <mergeCell ref="E11:F11"/>
    <mergeCell ref="G11:H11"/>
    <mergeCell ref="P11:Q11"/>
    <mergeCell ref="E9:F9"/>
    <mergeCell ref="G9:H9"/>
    <mergeCell ref="P9:Q9"/>
    <mergeCell ref="E10:F10"/>
    <mergeCell ref="G10:H10"/>
    <mergeCell ref="P10:Q10"/>
    <mergeCell ref="E8:F8"/>
    <mergeCell ref="G8:H8"/>
    <mergeCell ref="P8:Q8"/>
    <mergeCell ref="T7:U7"/>
    <mergeCell ref="I6:J7"/>
    <mergeCell ref="K6:L7"/>
    <mergeCell ref="M6:M7"/>
    <mergeCell ref="N6:N7"/>
    <mergeCell ref="O6:O7"/>
    <mergeCell ref="P6:Q7"/>
    <mergeCell ref="R6:W6"/>
    <mergeCell ref="G6:H7"/>
    <mergeCell ref="A1:G4"/>
    <mergeCell ref="H1:X2"/>
    <mergeCell ref="Y1:AC2"/>
    <mergeCell ref="H3:X4"/>
    <mergeCell ref="Y3:AC4"/>
    <mergeCell ref="A5:F5"/>
    <mergeCell ref="G5:N5"/>
    <mergeCell ref="O5:AC5"/>
    <mergeCell ref="A6:A7"/>
    <mergeCell ref="B6:B7"/>
    <mergeCell ref="C6:C7"/>
    <mergeCell ref="D6:D7"/>
    <mergeCell ref="E6:F7"/>
    <mergeCell ref="AB6:AC6"/>
    <mergeCell ref="R7:S7"/>
    <mergeCell ref="X6:X7"/>
    <mergeCell ref="Y6:Y7"/>
    <mergeCell ref="Z6:Z7"/>
    <mergeCell ref="AA6:AA7"/>
  </mergeCells>
  <conditionalFormatting sqref="N8:N28 W8:W28">
    <cfRule type="containsText" dxfId="3" priority="1" stopIfTrue="1" operator="containsText" text="Riesgo Extremo">
      <formula>NOT(ISERROR(SEARCH("Riesgo Extremo",N8)))</formula>
    </cfRule>
    <cfRule type="containsText" priority="2" stopIfTrue="1" operator="containsText" text="Riesgo Extremo">
      <formula>NOT(ISERROR(SEARCH("Riesgo Extremo",N8)))</formula>
    </cfRule>
    <cfRule type="containsText" dxfId="2" priority="3" stopIfTrue="1" operator="containsText" text="Riesgo Alto">
      <formula>NOT(ISERROR(SEARCH("Riesgo Alto",N8)))</formula>
    </cfRule>
    <cfRule type="containsText" dxfId="1" priority="4" stopIfTrue="1" operator="containsText" text="Riesgo Medio">
      <formula>NOT(ISERROR(SEARCH("Riesgo Medio",N8)))</formula>
    </cfRule>
    <cfRule type="containsText" dxfId="0" priority="5" stopIfTrue="1" operator="containsText" text="Riesgo Bajo">
      <formula>NOT(ISERROR(SEARCH("Riesgo Bajo",N8)))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b3372a7-7dc8-4b00-afef-77a513e85060">
      <Terms xmlns="http://schemas.microsoft.com/office/infopath/2007/PartnerControls"/>
    </lcf76f155ced4ddcb4097134ff3c332f>
    <TaxCatchAll xmlns="32bbef5c-91bf-4284-8fae-217681526adc" xsi:nil="true"/>
    <Vencimiento xmlns="1b3372a7-7dc8-4b00-afef-77a513e8506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2368A0DB1641D428485A3D8B3293150" ma:contentTypeVersion="22" ma:contentTypeDescription="Crear nuevo documento." ma:contentTypeScope="" ma:versionID="eaaaa2f9b1be1f67a2fc8b3bc5255fa9">
  <xsd:schema xmlns:xsd="http://www.w3.org/2001/XMLSchema" xmlns:xs="http://www.w3.org/2001/XMLSchema" xmlns:p="http://schemas.microsoft.com/office/2006/metadata/properties" xmlns:ns2="1b3372a7-7dc8-4b00-afef-77a513e85060" xmlns:ns3="32bbef5c-91bf-4284-8fae-217681526adc" targetNamespace="http://schemas.microsoft.com/office/2006/metadata/properties" ma:root="true" ma:fieldsID="9c147510b6ed6498ad0b8966d60f55d5" ns2:_="" ns3:_="">
    <xsd:import namespace="1b3372a7-7dc8-4b00-afef-77a513e85060"/>
    <xsd:import namespace="32bbef5c-91bf-4284-8fae-217681526adc"/>
    <xsd:element name="properties">
      <xsd:complexType>
        <xsd:sequence>
          <xsd:element name="documentManagement">
            <xsd:complexType>
              <xsd:all>
                <xsd:element ref="ns2:Vencimiento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3372a7-7dc8-4b00-afef-77a513e85060" elementFormDefault="qualified">
    <xsd:import namespace="http://schemas.microsoft.com/office/2006/documentManagement/types"/>
    <xsd:import namespace="http://schemas.microsoft.com/office/infopath/2007/PartnerControls"/>
    <xsd:element name="Vencimiento" ma:index="2" nillable="true" ma:displayName="Fecha de Vencimiento" ma:format="DateTime" ma:internalName="Vencimiento" ma:readOnly="false">
      <xsd:simpleType>
        <xsd:restriction base="dms:DateTim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bbef5c-91bf-4284-8fae-217681526a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4" nillable="true" ma:displayName="Taxonomy Catch All Column" ma:hidden="true" ma:list="{140b5aea-3ba5-424c-bb0b-7839c7b08bcb}" ma:internalName="TaxCatchAll" ma:showField="CatchAllData" ma:web="32bbef5c-91bf-4284-8fae-217681526a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241BA6-2352-4F37-9D01-C4271A7AF3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D261CB-796D-4541-9B02-3B78E9236A47}">
  <ds:schemaRefs>
    <ds:schemaRef ds:uri="http://schemas.microsoft.com/office/2006/metadata/properties"/>
    <ds:schemaRef ds:uri="http://schemas.microsoft.com/office/infopath/2007/PartnerControls"/>
    <ds:schemaRef ds:uri="1b3372a7-7dc8-4b00-afef-77a513e85060"/>
    <ds:schemaRef ds:uri="32bbef5c-91bf-4284-8fae-217681526adc"/>
  </ds:schemaRefs>
</ds:datastoreItem>
</file>

<file path=customXml/itemProps3.xml><?xml version="1.0" encoding="utf-8"?>
<ds:datastoreItem xmlns:ds="http://schemas.openxmlformats.org/officeDocument/2006/customXml" ds:itemID="{626C43C4-A18B-47A1-B90F-30D787C6EA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3372a7-7dc8-4b00-afef-77a513e85060"/>
    <ds:schemaRef ds:uri="32bbef5c-91bf-4284-8fae-217681526a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paula garcia</dc:creator>
  <cp:keywords/>
  <dc:description/>
  <cp:lastModifiedBy>Carlos Sánchez Medina</cp:lastModifiedBy>
  <cp:revision/>
  <dcterms:created xsi:type="dcterms:W3CDTF">2024-02-21T14:07:52Z</dcterms:created>
  <dcterms:modified xsi:type="dcterms:W3CDTF">2026-05-12T02:41:53Z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0x01010052368A0DB1641D428485A3D8B3293150</vt:lpwstr>
  </property>
  <property fmtid="{D5CDD505-2E9C-101B-9397-08002B2CF9AE}" pid="3" name="MediaServiceImageTags">
    <vt:lpwstr/>
  </property>
</Properties>
</file>