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arqlu\Downloads\"/>
    </mc:Choice>
  </mc:AlternateContent>
  <xr:revisionPtr revIDLastSave="0" documentId="13_ncr:1_{3F4AE8DD-9980-404A-8C19-CCD4E23E5CD4}" xr6:coauthVersionLast="47" xr6:coauthVersionMax="47" xr10:uidLastSave="{00000000-0000-0000-0000-000000000000}"/>
  <bookViews>
    <workbookView xWindow="-108" yWindow="-108" windowWidth="23256" windowHeight="12456" xr2:uid="{0D5397F7-9C15-434F-BB2F-B7D017B0A72D}"/>
  </bookViews>
  <sheets>
    <sheet name="SIN IVA" sheetId="4" r:id="rId1"/>
    <sheet name="Hoja1" sheetId="6" r:id="rId2"/>
  </sheets>
  <definedNames>
    <definedName name="_xlnm._FilterDatabase" localSheetId="0" hidden="1">'SIN IVA'!$A$4:$P$862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4" l="1"/>
  <c r="K6" i="4"/>
  <c r="I6" i="4"/>
  <c r="I862" i="4" s="1"/>
  <c r="H6" i="4"/>
  <c r="H813" i="4"/>
  <c r="J813" i="4" s="1"/>
  <c r="I813" i="4"/>
  <c r="K813" i="4" s="1"/>
  <c r="H814" i="4"/>
  <c r="I814" i="4"/>
  <c r="J814" i="4"/>
  <c r="H816" i="4"/>
  <c r="I816" i="4"/>
  <c r="H817" i="4"/>
  <c r="I817" i="4"/>
  <c r="H819" i="4"/>
  <c r="I819" i="4"/>
  <c r="J819" i="4"/>
  <c r="K819" i="4"/>
  <c r="H820" i="4"/>
  <c r="I820" i="4"/>
  <c r="H823" i="4"/>
  <c r="I823" i="4"/>
  <c r="H824" i="4"/>
  <c r="I824" i="4"/>
  <c r="H825" i="4"/>
  <c r="I825" i="4"/>
  <c r="H827" i="4"/>
  <c r="K827" i="4" s="1"/>
  <c r="I827" i="4"/>
  <c r="H828" i="4"/>
  <c r="K828" i="4" s="1"/>
  <c r="I828" i="4"/>
  <c r="H829" i="4"/>
  <c r="I829" i="4"/>
  <c r="H830" i="4"/>
  <c r="J830" i="4" s="1"/>
  <c r="I830" i="4"/>
  <c r="H832" i="4"/>
  <c r="I832" i="4"/>
  <c r="H833" i="4"/>
  <c r="I833" i="4"/>
  <c r="H834" i="4"/>
  <c r="I834" i="4"/>
  <c r="H835" i="4"/>
  <c r="J835" i="4" s="1"/>
  <c r="I835" i="4"/>
  <c r="H836" i="4"/>
  <c r="I836" i="4"/>
  <c r="J836" i="4"/>
  <c r="H837" i="4"/>
  <c r="I837" i="4"/>
  <c r="K837" i="4" s="1"/>
  <c r="H838" i="4"/>
  <c r="I838" i="4"/>
  <c r="H839" i="4"/>
  <c r="I839" i="4"/>
  <c r="H840" i="4"/>
  <c r="I840" i="4"/>
  <c r="H841" i="4"/>
  <c r="I841" i="4"/>
  <c r="H843" i="4"/>
  <c r="J843" i="4" s="1"/>
  <c r="I843" i="4"/>
  <c r="H844" i="4"/>
  <c r="I844" i="4"/>
  <c r="H845" i="4"/>
  <c r="I845" i="4"/>
  <c r="K845" i="4" s="1"/>
  <c r="H846" i="4"/>
  <c r="J846" i="4" s="1"/>
  <c r="I846" i="4"/>
  <c r="H848" i="4"/>
  <c r="I848" i="4"/>
  <c r="H849" i="4"/>
  <c r="I849" i="4"/>
  <c r="H850" i="4"/>
  <c r="K850" i="4" s="1"/>
  <c r="I850" i="4"/>
  <c r="H851" i="4"/>
  <c r="K851" i="4" s="1"/>
  <c r="I851" i="4"/>
  <c r="H852" i="4"/>
  <c r="I852" i="4"/>
  <c r="H853" i="4"/>
  <c r="I853" i="4"/>
  <c r="K853" i="4" s="1"/>
  <c r="H854" i="4"/>
  <c r="J854" i="4" s="1"/>
  <c r="I854" i="4"/>
  <c r="H855" i="4"/>
  <c r="I855" i="4"/>
  <c r="H857" i="4"/>
  <c r="I857" i="4"/>
  <c r="H858" i="4"/>
  <c r="I858" i="4"/>
  <c r="H859" i="4"/>
  <c r="J859" i="4" s="1"/>
  <c r="I859" i="4"/>
  <c r="H860" i="4"/>
  <c r="I860" i="4"/>
  <c r="H861" i="4"/>
  <c r="I861" i="4"/>
  <c r="K861" i="4" s="1"/>
  <c r="H7" i="4"/>
  <c r="I7" i="4"/>
  <c r="H8" i="4"/>
  <c r="J8" i="4" s="1"/>
  <c r="I8" i="4"/>
  <c r="H9" i="4"/>
  <c r="I9" i="4"/>
  <c r="H11" i="4"/>
  <c r="I11" i="4"/>
  <c r="H12" i="4"/>
  <c r="J12" i="4" s="1"/>
  <c r="I12" i="4"/>
  <c r="H13" i="4"/>
  <c r="I13" i="4"/>
  <c r="H14" i="4"/>
  <c r="K14" i="4" s="1"/>
  <c r="I14" i="4"/>
  <c r="H15" i="4"/>
  <c r="I15" i="4"/>
  <c r="H17" i="4"/>
  <c r="I17" i="4"/>
  <c r="H18" i="4"/>
  <c r="I18" i="4"/>
  <c r="H19" i="4"/>
  <c r="I19" i="4"/>
  <c r="H20" i="4"/>
  <c r="I20" i="4"/>
  <c r="H21" i="4"/>
  <c r="I21" i="4"/>
  <c r="H22" i="4"/>
  <c r="K22" i="4" s="1"/>
  <c r="I22" i="4"/>
  <c r="H23" i="4"/>
  <c r="I23" i="4"/>
  <c r="H24" i="4"/>
  <c r="I24" i="4"/>
  <c r="K24" i="4"/>
  <c r="H25" i="4"/>
  <c r="I25" i="4"/>
  <c r="H26" i="4"/>
  <c r="I26" i="4"/>
  <c r="H27" i="4"/>
  <c r="I27" i="4"/>
  <c r="H28" i="4"/>
  <c r="I28" i="4"/>
  <c r="H29" i="4"/>
  <c r="J29" i="4" s="1"/>
  <c r="I29" i="4"/>
  <c r="H30" i="4"/>
  <c r="I30" i="4"/>
  <c r="H31" i="4"/>
  <c r="I31" i="4"/>
  <c r="H32" i="4"/>
  <c r="K32" i="4" s="1"/>
  <c r="I32" i="4"/>
  <c r="H34" i="4"/>
  <c r="I34" i="4"/>
  <c r="H35" i="4"/>
  <c r="I35" i="4"/>
  <c r="J35" i="4"/>
  <c r="H36" i="4"/>
  <c r="I36" i="4"/>
  <c r="H37" i="4"/>
  <c r="I37" i="4"/>
  <c r="H38" i="4"/>
  <c r="I38" i="4"/>
  <c r="J38" i="4"/>
  <c r="K38" i="4"/>
  <c r="L38" i="4" s="1"/>
  <c r="H39" i="4"/>
  <c r="I39" i="4"/>
  <c r="H40" i="4"/>
  <c r="I40" i="4"/>
  <c r="H41" i="4"/>
  <c r="I41" i="4"/>
  <c r="H42" i="4"/>
  <c r="I42" i="4"/>
  <c r="H44" i="4"/>
  <c r="J44" i="4" s="1"/>
  <c r="I44" i="4"/>
  <c r="H45" i="4"/>
  <c r="I45" i="4"/>
  <c r="J45" i="4" s="1"/>
  <c r="H46" i="4"/>
  <c r="I46" i="4"/>
  <c r="H47" i="4"/>
  <c r="K47" i="4" s="1"/>
  <c r="I47" i="4"/>
  <c r="J47" i="4"/>
  <c r="H48" i="4"/>
  <c r="I48" i="4"/>
  <c r="H49" i="4"/>
  <c r="I49" i="4"/>
  <c r="H50" i="4"/>
  <c r="I50" i="4"/>
  <c r="H51" i="4"/>
  <c r="I51" i="4"/>
  <c r="H52" i="4"/>
  <c r="I52" i="4"/>
  <c r="H53" i="4"/>
  <c r="I53" i="4"/>
  <c r="H55" i="4"/>
  <c r="K55" i="4" s="1"/>
  <c r="I55" i="4"/>
  <c r="J55" i="4" s="1"/>
  <c r="H56" i="4"/>
  <c r="I56" i="4"/>
  <c r="H57" i="4"/>
  <c r="I57" i="4"/>
  <c r="H58" i="4"/>
  <c r="I58" i="4"/>
  <c r="H59" i="4"/>
  <c r="J59" i="4" s="1"/>
  <c r="I59" i="4"/>
  <c r="H60" i="4"/>
  <c r="I60" i="4"/>
  <c r="H61" i="4"/>
  <c r="I61" i="4"/>
  <c r="K61" i="4" s="1"/>
  <c r="H62" i="4"/>
  <c r="I62" i="4"/>
  <c r="J62" i="4"/>
  <c r="H63" i="4"/>
  <c r="K63" i="4" s="1"/>
  <c r="L63" i="4" s="1"/>
  <c r="I63" i="4"/>
  <c r="J63" i="4"/>
  <c r="H64" i="4"/>
  <c r="I64" i="4"/>
  <c r="H65" i="4"/>
  <c r="I65" i="4"/>
  <c r="H66" i="4"/>
  <c r="I66" i="4"/>
  <c r="H67" i="4"/>
  <c r="I67" i="4"/>
  <c r="H68" i="4"/>
  <c r="I68" i="4"/>
  <c r="H69" i="4"/>
  <c r="I69" i="4"/>
  <c r="K69" i="4" s="1"/>
  <c r="H70" i="4"/>
  <c r="I70" i="4"/>
  <c r="K70" i="4" s="1"/>
  <c r="H71" i="4"/>
  <c r="I71" i="4"/>
  <c r="J71" i="4"/>
  <c r="H72" i="4"/>
  <c r="K72" i="4" s="1"/>
  <c r="I72" i="4"/>
  <c r="J72" i="4"/>
  <c r="H73" i="4"/>
  <c r="I73" i="4"/>
  <c r="H74" i="4"/>
  <c r="I74" i="4"/>
  <c r="H75" i="4"/>
  <c r="I75" i="4"/>
  <c r="H76" i="4"/>
  <c r="I76" i="4"/>
  <c r="H77" i="4"/>
  <c r="I77" i="4"/>
  <c r="H78" i="4"/>
  <c r="I78" i="4"/>
  <c r="H79" i="4"/>
  <c r="I79" i="4"/>
  <c r="J79" i="4" s="1"/>
  <c r="H80" i="4"/>
  <c r="I80" i="4"/>
  <c r="H81" i="4"/>
  <c r="I81" i="4"/>
  <c r="H82" i="4"/>
  <c r="I82" i="4"/>
  <c r="H83" i="4"/>
  <c r="I83" i="4"/>
  <c r="J83" i="4" s="1"/>
  <c r="H84" i="4"/>
  <c r="I84" i="4"/>
  <c r="H85" i="4"/>
  <c r="I85" i="4"/>
  <c r="K85" i="4"/>
  <c r="H87" i="4"/>
  <c r="I87" i="4"/>
  <c r="H88" i="4"/>
  <c r="K88" i="4" s="1"/>
  <c r="I88" i="4"/>
  <c r="H89" i="4"/>
  <c r="I89" i="4"/>
  <c r="H90" i="4"/>
  <c r="I90" i="4"/>
  <c r="H91" i="4"/>
  <c r="I91" i="4"/>
  <c r="H92" i="4"/>
  <c r="I92" i="4"/>
  <c r="H94" i="4"/>
  <c r="I94" i="4"/>
  <c r="J94" i="4" s="1"/>
  <c r="H95" i="4"/>
  <c r="I95" i="4"/>
  <c r="H96" i="4"/>
  <c r="I96" i="4"/>
  <c r="H97" i="4"/>
  <c r="I97" i="4"/>
  <c r="H98" i="4"/>
  <c r="I98" i="4"/>
  <c r="H99" i="4"/>
  <c r="I99" i="4"/>
  <c r="H100" i="4"/>
  <c r="I100" i="4"/>
  <c r="H101" i="4"/>
  <c r="I101" i="4"/>
  <c r="H102" i="4"/>
  <c r="J102" i="4" s="1"/>
  <c r="I102" i="4"/>
  <c r="H103" i="4"/>
  <c r="J103" i="4" s="1"/>
  <c r="I103" i="4"/>
  <c r="H104" i="4"/>
  <c r="K104" i="4" s="1"/>
  <c r="I104" i="4"/>
  <c r="J104" i="4"/>
  <c r="H105" i="4"/>
  <c r="I105" i="4"/>
  <c r="K105" i="4" s="1"/>
  <c r="H106" i="4"/>
  <c r="I106" i="4"/>
  <c r="H107" i="4"/>
  <c r="J107" i="4" s="1"/>
  <c r="I107" i="4"/>
  <c r="K107" i="4"/>
  <c r="N107" i="4"/>
  <c r="H108" i="4"/>
  <c r="I108" i="4"/>
  <c r="H109" i="4"/>
  <c r="J109" i="4" s="1"/>
  <c r="I109" i="4"/>
  <c r="H110" i="4"/>
  <c r="I110" i="4"/>
  <c r="H111" i="4"/>
  <c r="I111" i="4"/>
  <c r="K111" i="4" s="1"/>
  <c r="H113" i="4"/>
  <c r="I113" i="4"/>
  <c r="H114" i="4"/>
  <c r="I114" i="4"/>
  <c r="H115" i="4"/>
  <c r="I115" i="4"/>
  <c r="J115" i="4"/>
  <c r="K115" i="4"/>
  <c r="H116" i="4"/>
  <c r="I116" i="4"/>
  <c r="H117" i="4"/>
  <c r="I117" i="4"/>
  <c r="H118" i="4"/>
  <c r="I118" i="4"/>
  <c r="J118" i="4"/>
  <c r="H119" i="4"/>
  <c r="I119" i="4"/>
  <c r="H120" i="4"/>
  <c r="I120" i="4"/>
  <c r="H121" i="4"/>
  <c r="I121" i="4"/>
  <c r="H122" i="4"/>
  <c r="I122" i="4"/>
  <c r="H123" i="4"/>
  <c r="I123" i="4"/>
  <c r="H124" i="4"/>
  <c r="I124" i="4"/>
  <c r="H125" i="4"/>
  <c r="I125" i="4"/>
  <c r="H126" i="4"/>
  <c r="I126" i="4"/>
  <c r="H127" i="4"/>
  <c r="I127" i="4"/>
  <c r="H128" i="4"/>
  <c r="I128" i="4"/>
  <c r="H129" i="4"/>
  <c r="J129" i="4" s="1"/>
  <c r="I129" i="4"/>
  <c r="H131" i="4"/>
  <c r="I131" i="4"/>
  <c r="H132" i="4"/>
  <c r="I132" i="4"/>
  <c r="H133" i="4"/>
  <c r="I133" i="4"/>
  <c r="H134" i="4"/>
  <c r="I134" i="4"/>
  <c r="H135" i="4"/>
  <c r="I135" i="4"/>
  <c r="H136" i="4"/>
  <c r="I136" i="4"/>
  <c r="H137" i="4"/>
  <c r="I137" i="4"/>
  <c r="H138" i="4"/>
  <c r="I138" i="4"/>
  <c r="H139" i="4"/>
  <c r="I139" i="4"/>
  <c r="H140" i="4"/>
  <c r="I140" i="4"/>
  <c r="J140" i="4" s="1"/>
  <c r="H142" i="4"/>
  <c r="I142" i="4"/>
  <c r="H143" i="4"/>
  <c r="I143" i="4"/>
  <c r="H144" i="4"/>
  <c r="I144" i="4"/>
  <c r="H145" i="4"/>
  <c r="I145" i="4"/>
  <c r="J145" i="4"/>
  <c r="M145" i="4" s="1"/>
  <c r="K145" i="4"/>
  <c r="H146" i="4"/>
  <c r="I146" i="4"/>
  <c r="H147" i="4"/>
  <c r="I147" i="4"/>
  <c r="J147" i="4"/>
  <c r="H148" i="4"/>
  <c r="J148" i="4" s="1"/>
  <c r="I148" i="4"/>
  <c r="H149" i="4"/>
  <c r="I149" i="4"/>
  <c r="H150" i="4"/>
  <c r="I150" i="4"/>
  <c r="H151" i="4"/>
  <c r="J151" i="4" s="1"/>
  <c r="I151" i="4"/>
  <c r="H154" i="4"/>
  <c r="I154" i="4"/>
  <c r="H155" i="4"/>
  <c r="K155" i="4" s="1"/>
  <c r="I155" i="4"/>
  <c r="J155" i="4" s="1"/>
  <c r="H156" i="4"/>
  <c r="I156" i="4"/>
  <c r="J156" i="4" s="1"/>
  <c r="H157" i="4"/>
  <c r="I157" i="4"/>
  <c r="H158" i="4"/>
  <c r="K158" i="4" s="1"/>
  <c r="I158" i="4"/>
  <c r="H159" i="4"/>
  <c r="I159" i="4"/>
  <c r="H160" i="4"/>
  <c r="I160" i="4"/>
  <c r="H161" i="4"/>
  <c r="I161" i="4"/>
  <c r="H162" i="4"/>
  <c r="I162" i="4"/>
  <c r="H163" i="4"/>
  <c r="I163" i="4"/>
  <c r="H164" i="4"/>
  <c r="I164" i="4"/>
  <c r="H165" i="4"/>
  <c r="I165" i="4"/>
  <c r="H166" i="4"/>
  <c r="I166" i="4"/>
  <c r="K166" i="4" s="1"/>
  <c r="H167" i="4"/>
  <c r="I167" i="4"/>
  <c r="H168" i="4"/>
  <c r="I168" i="4"/>
  <c r="K168" i="4" s="1"/>
  <c r="H169" i="4"/>
  <c r="I169" i="4"/>
  <c r="J169" i="4"/>
  <c r="H171" i="4"/>
  <c r="I171" i="4"/>
  <c r="H172" i="4"/>
  <c r="I172" i="4"/>
  <c r="H173" i="4"/>
  <c r="J173" i="4" s="1"/>
  <c r="I173" i="4"/>
  <c r="H174" i="4"/>
  <c r="I174" i="4"/>
  <c r="H175" i="4"/>
  <c r="J175" i="4" s="1"/>
  <c r="I175" i="4"/>
  <c r="H176" i="4"/>
  <c r="I176" i="4"/>
  <c r="H177" i="4"/>
  <c r="K177" i="4" s="1"/>
  <c r="I177" i="4"/>
  <c r="H178" i="4"/>
  <c r="I178" i="4"/>
  <c r="H179" i="4"/>
  <c r="J179" i="4" s="1"/>
  <c r="I179" i="4"/>
  <c r="H180" i="4"/>
  <c r="K180" i="4" s="1"/>
  <c r="I180" i="4"/>
  <c r="H181" i="4"/>
  <c r="I181" i="4"/>
  <c r="H182" i="4"/>
  <c r="I182" i="4"/>
  <c r="H183" i="4"/>
  <c r="J183" i="4" s="1"/>
  <c r="I183" i="4"/>
  <c r="H184" i="4"/>
  <c r="I184" i="4"/>
  <c r="H185" i="4"/>
  <c r="I185" i="4"/>
  <c r="K185" i="4" s="1"/>
  <c r="J185" i="4"/>
  <c r="H186" i="4"/>
  <c r="I186" i="4"/>
  <c r="H187" i="4"/>
  <c r="I187" i="4"/>
  <c r="H188" i="4"/>
  <c r="I188" i="4"/>
  <c r="K188" i="4" s="1"/>
  <c r="J188" i="4"/>
  <c r="H189" i="4"/>
  <c r="I189" i="4"/>
  <c r="H190" i="4"/>
  <c r="I190" i="4"/>
  <c r="H191" i="4"/>
  <c r="I191" i="4"/>
  <c r="H192" i="4"/>
  <c r="I192" i="4"/>
  <c r="H193" i="4"/>
  <c r="J193" i="4" s="1"/>
  <c r="I193" i="4"/>
  <c r="H195" i="4"/>
  <c r="I195" i="4"/>
  <c r="H196" i="4"/>
  <c r="I196" i="4"/>
  <c r="H197" i="4"/>
  <c r="I197" i="4"/>
  <c r="H198" i="4"/>
  <c r="K198" i="4" s="1"/>
  <c r="I198" i="4"/>
  <c r="H199" i="4"/>
  <c r="I199" i="4"/>
  <c r="H200" i="4"/>
  <c r="I200" i="4"/>
  <c r="H202" i="4"/>
  <c r="J202" i="4" s="1"/>
  <c r="I202" i="4"/>
  <c r="H203" i="4"/>
  <c r="I203" i="4"/>
  <c r="J203" i="4" s="1"/>
  <c r="H204" i="4"/>
  <c r="K204" i="4" s="1"/>
  <c r="I204" i="4"/>
  <c r="H205" i="4"/>
  <c r="J205" i="4" s="1"/>
  <c r="I205" i="4"/>
  <c r="H206" i="4"/>
  <c r="I206" i="4"/>
  <c r="H207" i="4"/>
  <c r="J207" i="4" s="1"/>
  <c r="I207" i="4"/>
  <c r="H208" i="4"/>
  <c r="I208" i="4"/>
  <c r="H209" i="4"/>
  <c r="I209" i="4"/>
  <c r="H210" i="4"/>
  <c r="K210" i="4" s="1"/>
  <c r="I210" i="4"/>
  <c r="H211" i="4"/>
  <c r="I211" i="4"/>
  <c r="H212" i="4"/>
  <c r="I212" i="4"/>
  <c r="H213" i="4"/>
  <c r="I213" i="4"/>
  <c r="H214" i="4"/>
  <c r="I214" i="4"/>
  <c r="H215" i="4"/>
  <c r="I215" i="4"/>
  <c r="J215" i="4" s="1"/>
  <c r="H216" i="4"/>
  <c r="I216" i="4"/>
  <c r="H217" i="4"/>
  <c r="I217" i="4"/>
  <c r="H219" i="4"/>
  <c r="I219" i="4"/>
  <c r="H220" i="4"/>
  <c r="J220" i="4" s="1"/>
  <c r="I220" i="4"/>
  <c r="H222" i="4"/>
  <c r="I222" i="4"/>
  <c r="H223" i="4"/>
  <c r="I223" i="4"/>
  <c r="H224" i="4"/>
  <c r="J224" i="4" s="1"/>
  <c r="I224" i="4"/>
  <c r="K224" i="4" s="1"/>
  <c r="H225" i="4"/>
  <c r="I225" i="4"/>
  <c r="H226" i="4"/>
  <c r="I226" i="4"/>
  <c r="H227" i="4"/>
  <c r="I227" i="4"/>
  <c r="H230" i="4"/>
  <c r="K230" i="4" s="1"/>
  <c r="I230" i="4"/>
  <c r="H231" i="4"/>
  <c r="I231" i="4"/>
  <c r="H232" i="4"/>
  <c r="I232" i="4"/>
  <c r="H233" i="4"/>
  <c r="I233" i="4"/>
  <c r="H234" i="4"/>
  <c r="I234" i="4"/>
  <c r="K234" i="4" s="1"/>
  <c r="H235" i="4"/>
  <c r="I235" i="4"/>
  <c r="H236" i="4"/>
  <c r="I236" i="4"/>
  <c r="H238" i="4"/>
  <c r="I238" i="4"/>
  <c r="K238" i="4" s="1"/>
  <c r="H239" i="4"/>
  <c r="I239" i="4"/>
  <c r="H240" i="4"/>
  <c r="I240" i="4"/>
  <c r="H241" i="4"/>
  <c r="I241" i="4"/>
  <c r="H242" i="4"/>
  <c r="I242" i="4"/>
  <c r="K242" i="4" s="1"/>
  <c r="H243" i="4"/>
  <c r="I243" i="4"/>
  <c r="H244" i="4"/>
  <c r="I244" i="4"/>
  <c r="H246" i="4"/>
  <c r="I246" i="4"/>
  <c r="H247" i="4"/>
  <c r="I247" i="4"/>
  <c r="H248" i="4"/>
  <c r="I248" i="4"/>
  <c r="H250" i="4"/>
  <c r="I250" i="4"/>
  <c r="H251" i="4"/>
  <c r="I251" i="4"/>
  <c r="H252" i="4"/>
  <c r="J252" i="4" s="1"/>
  <c r="I252" i="4"/>
  <c r="K252" i="4"/>
  <c r="H254" i="4"/>
  <c r="I254" i="4"/>
  <c r="K254" i="4"/>
  <c r="H255" i="4"/>
  <c r="I255" i="4"/>
  <c r="H256" i="4"/>
  <c r="I256" i="4"/>
  <c r="H257" i="4"/>
  <c r="I257" i="4"/>
  <c r="J257" i="4" s="1"/>
  <c r="N257" i="4" s="1"/>
  <c r="K257" i="4"/>
  <c r="H258" i="4"/>
  <c r="I258" i="4"/>
  <c r="K258" i="4" s="1"/>
  <c r="H261" i="4"/>
  <c r="I261" i="4"/>
  <c r="H262" i="4"/>
  <c r="K262" i="4" s="1"/>
  <c r="I262" i="4"/>
  <c r="H263" i="4"/>
  <c r="I263" i="4"/>
  <c r="H264" i="4"/>
  <c r="I264" i="4"/>
  <c r="H265" i="4"/>
  <c r="I265" i="4"/>
  <c r="J265" i="4" s="1"/>
  <c r="H266" i="4"/>
  <c r="I266" i="4"/>
  <c r="H267" i="4"/>
  <c r="I267" i="4"/>
  <c r="K267" i="4" s="1"/>
  <c r="H268" i="4"/>
  <c r="I268" i="4"/>
  <c r="H269" i="4"/>
  <c r="I269" i="4"/>
  <c r="H270" i="4"/>
  <c r="I270" i="4"/>
  <c r="H271" i="4"/>
  <c r="J271" i="4" s="1"/>
  <c r="I271" i="4"/>
  <c r="H272" i="4"/>
  <c r="I272" i="4"/>
  <c r="H273" i="4"/>
  <c r="I273" i="4"/>
  <c r="H274" i="4"/>
  <c r="I274" i="4"/>
  <c r="H275" i="4"/>
  <c r="J275" i="4" s="1"/>
  <c r="I275" i="4"/>
  <c r="H276" i="4"/>
  <c r="I276" i="4"/>
  <c r="H277" i="4"/>
  <c r="I277" i="4"/>
  <c r="H278" i="4"/>
  <c r="I278" i="4"/>
  <c r="H279" i="4"/>
  <c r="I279" i="4"/>
  <c r="H280" i="4"/>
  <c r="I280" i="4"/>
  <c r="H281" i="4"/>
  <c r="J281" i="4" s="1"/>
  <c r="I281" i="4"/>
  <c r="K281" i="4"/>
  <c r="H282" i="4"/>
  <c r="I282" i="4"/>
  <c r="H283" i="4"/>
  <c r="I283" i="4"/>
  <c r="H284" i="4"/>
  <c r="I284" i="4"/>
  <c r="H285" i="4"/>
  <c r="I285" i="4"/>
  <c r="H286" i="4"/>
  <c r="I286" i="4"/>
  <c r="H287" i="4"/>
  <c r="I287" i="4"/>
  <c r="H288" i="4"/>
  <c r="K288" i="4" s="1"/>
  <c r="I288" i="4"/>
  <c r="J288" i="4" s="1"/>
  <c r="H289" i="4"/>
  <c r="I289" i="4"/>
  <c r="H290" i="4"/>
  <c r="I290" i="4"/>
  <c r="H291" i="4"/>
  <c r="I291" i="4"/>
  <c r="K291" i="4" s="1"/>
  <c r="H292" i="4"/>
  <c r="J292" i="4" s="1"/>
  <c r="I292" i="4"/>
  <c r="H293" i="4"/>
  <c r="I293" i="4"/>
  <c r="J293" i="4"/>
  <c r="K293" i="4"/>
  <c r="H294" i="4"/>
  <c r="I294" i="4"/>
  <c r="H295" i="4"/>
  <c r="J295" i="4" s="1"/>
  <c r="I295" i="4"/>
  <c r="H296" i="4"/>
  <c r="I296" i="4"/>
  <c r="H297" i="4"/>
  <c r="I297" i="4"/>
  <c r="H299" i="4"/>
  <c r="I299" i="4"/>
  <c r="H300" i="4"/>
  <c r="I300" i="4"/>
  <c r="H301" i="4"/>
  <c r="I301" i="4"/>
  <c r="H302" i="4"/>
  <c r="I302" i="4"/>
  <c r="H303" i="4"/>
  <c r="J303" i="4" s="1"/>
  <c r="I303" i="4"/>
  <c r="H304" i="4"/>
  <c r="I304" i="4"/>
  <c r="H305" i="4"/>
  <c r="I305" i="4"/>
  <c r="H306" i="4"/>
  <c r="I306" i="4"/>
  <c r="H307" i="4"/>
  <c r="I307" i="4"/>
  <c r="H308" i="4"/>
  <c r="I308" i="4"/>
  <c r="H309" i="4"/>
  <c r="J309" i="4" s="1"/>
  <c r="I309" i="4"/>
  <c r="H310" i="4"/>
  <c r="I310" i="4"/>
  <c r="H311" i="4"/>
  <c r="I311" i="4"/>
  <c r="H312" i="4"/>
  <c r="I312" i="4"/>
  <c r="H313" i="4"/>
  <c r="I313" i="4"/>
  <c r="H314" i="4"/>
  <c r="I314" i="4"/>
  <c r="H315" i="4"/>
  <c r="I315" i="4"/>
  <c r="H316" i="4"/>
  <c r="I316" i="4"/>
  <c r="H317" i="4"/>
  <c r="I317" i="4"/>
  <c r="H318" i="4"/>
  <c r="I318" i="4"/>
  <c r="H319" i="4"/>
  <c r="J319" i="4" s="1"/>
  <c r="I319" i="4"/>
  <c r="H320" i="4"/>
  <c r="I320" i="4"/>
  <c r="H321" i="4"/>
  <c r="I321" i="4"/>
  <c r="H322" i="4"/>
  <c r="I322" i="4"/>
  <c r="H323" i="4"/>
  <c r="K323" i="4" s="1"/>
  <c r="I323" i="4"/>
  <c r="H324" i="4"/>
  <c r="I324" i="4"/>
  <c r="J324" i="4" s="1"/>
  <c r="H325" i="4"/>
  <c r="I325" i="4"/>
  <c r="H326" i="4"/>
  <c r="I326" i="4"/>
  <c r="H327" i="4"/>
  <c r="I327" i="4"/>
  <c r="H328" i="4"/>
  <c r="I328" i="4"/>
  <c r="H329" i="4"/>
  <c r="I329" i="4"/>
  <c r="H330" i="4"/>
  <c r="K330" i="4" s="1"/>
  <c r="I330" i="4"/>
  <c r="H331" i="4"/>
  <c r="I331" i="4"/>
  <c r="H332" i="4"/>
  <c r="J332" i="4" s="1"/>
  <c r="I332" i="4"/>
  <c r="H333" i="4"/>
  <c r="I333" i="4"/>
  <c r="K333" i="4" s="1"/>
  <c r="H334" i="4"/>
  <c r="I334" i="4"/>
  <c r="H336" i="4"/>
  <c r="I336" i="4"/>
  <c r="H337" i="4"/>
  <c r="I337" i="4"/>
  <c r="H339" i="4"/>
  <c r="I339" i="4"/>
  <c r="H341" i="4"/>
  <c r="I341" i="4"/>
  <c r="H342" i="4"/>
  <c r="I342" i="4"/>
  <c r="H343" i="4"/>
  <c r="J343" i="4" s="1"/>
  <c r="I343" i="4"/>
  <c r="H344" i="4"/>
  <c r="I344" i="4"/>
  <c r="H345" i="4"/>
  <c r="J345" i="4" s="1"/>
  <c r="I345" i="4"/>
  <c r="H346" i="4"/>
  <c r="J346" i="4" s="1"/>
  <c r="I346" i="4"/>
  <c r="H347" i="4"/>
  <c r="I347" i="4"/>
  <c r="H348" i="4"/>
  <c r="I348" i="4"/>
  <c r="J348" i="4"/>
  <c r="H349" i="4"/>
  <c r="I349" i="4"/>
  <c r="H351" i="4"/>
  <c r="I351" i="4"/>
  <c r="H352" i="4"/>
  <c r="I352" i="4"/>
  <c r="H353" i="4"/>
  <c r="I353" i="4"/>
  <c r="H354" i="4"/>
  <c r="I354" i="4"/>
  <c r="H355" i="4"/>
  <c r="I355" i="4"/>
  <c r="H356" i="4"/>
  <c r="I356" i="4"/>
  <c r="H357" i="4"/>
  <c r="J357" i="4" s="1"/>
  <c r="L357" i="4" s="1"/>
  <c r="I357" i="4"/>
  <c r="K357" i="4"/>
  <c r="H358" i="4"/>
  <c r="J358" i="4" s="1"/>
  <c r="I358" i="4"/>
  <c r="H359" i="4"/>
  <c r="K359" i="4" s="1"/>
  <c r="I359" i="4"/>
  <c r="H362" i="4"/>
  <c r="I362" i="4"/>
  <c r="H363" i="4"/>
  <c r="I363" i="4"/>
  <c r="H364" i="4"/>
  <c r="I364" i="4"/>
  <c r="K364" i="4" s="1"/>
  <c r="H365" i="4"/>
  <c r="I365" i="4"/>
  <c r="H366" i="4"/>
  <c r="K366" i="4" s="1"/>
  <c r="I366" i="4"/>
  <c r="H367" i="4"/>
  <c r="I367" i="4"/>
  <c r="H368" i="4"/>
  <c r="I368" i="4"/>
  <c r="H369" i="4"/>
  <c r="K369" i="4" s="1"/>
  <c r="I369" i="4"/>
  <c r="H370" i="4"/>
  <c r="I370" i="4"/>
  <c r="H371" i="4"/>
  <c r="J371" i="4" s="1"/>
  <c r="I371" i="4"/>
  <c r="H372" i="4"/>
  <c r="I372" i="4"/>
  <c r="J372" i="4"/>
  <c r="H373" i="4"/>
  <c r="I373" i="4"/>
  <c r="H374" i="4"/>
  <c r="J374" i="4" s="1"/>
  <c r="L374" i="4" s="1"/>
  <c r="I374" i="4"/>
  <c r="K374" i="4"/>
  <c r="H375" i="4"/>
  <c r="I375" i="4"/>
  <c r="H376" i="4"/>
  <c r="I376" i="4"/>
  <c r="H377" i="4"/>
  <c r="K377" i="4" s="1"/>
  <c r="I377" i="4"/>
  <c r="J377" i="4"/>
  <c r="H378" i="4"/>
  <c r="I378" i="4"/>
  <c r="H379" i="4"/>
  <c r="J379" i="4" s="1"/>
  <c r="I379" i="4"/>
  <c r="H380" i="4"/>
  <c r="I380" i="4"/>
  <c r="H381" i="4"/>
  <c r="I381" i="4"/>
  <c r="H382" i="4"/>
  <c r="I382" i="4"/>
  <c r="H383" i="4"/>
  <c r="I383" i="4"/>
  <c r="K383" i="4"/>
  <c r="H384" i="4"/>
  <c r="I384" i="4"/>
  <c r="H385" i="4"/>
  <c r="I385" i="4"/>
  <c r="H386" i="4"/>
  <c r="K386" i="4" s="1"/>
  <c r="I386" i="4"/>
  <c r="J386" i="4"/>
  <c r="H387" i="4"/>
  <c r="I387" i="4"/>
  <c r="H388" i="4"/>
  <c r="K388" i="4" s="1"/>
  <c r="I388" i="4"/>
  <c r="H389" i="4"/>
  <c r="I389" i="4"/>
  <c r="H390" i="4"/>
  <c r="I390" i="4"/>
  <c r="J390" i="4" s="1"/>
  <c r="H391" i="4"/>
  <c r="J391" i="4" s="1"/>
  <c r="I391" i="4"/>
  <c r="H392" i="4"/>
  <c r="I392" i="4"/>
  <c r="H393" i="4"/>
  <c r="J393" i="4" s="1"/>
  <c r="I393" i="4"/>
  <c r="H394" i="4"/>
  <c r="I394" i="4"/>
  <c r="H395" i="4"/>
  <c r="I395" i="4"/>
  <c r="H397" i="4"/>
  <c r="J397" i="4" s="1"/>
  <c r="I397" i="4"/>
  <c r="H398" i="4"/>
  <c r="I398" i="4"/>
  <c r="J398" i="4"/>
  <c r="H399" i="4"/>
  <c r="I399" i="4"/>
  <c r="H400" i="4"/>
  <c r="I400" i="4"/>
  <c r="H401" i="4"/>
  <c r="I401" i="4"/>
  <c r="H402" i="4"/>
  <c r="I402" i="4"/>
  <c r="H403" i="4"/>
  <c r="I403" i="4"/>
  <c r="K403" i="4" s="1"/>
  <c r="H404" i="4"/>
  <c r="I404" i="4"/>
  <c r="H405" i="4"/>
  <c r="I405" i="4"/>
  <c r="H406" i="4"/>
  <c r="I406" i="4"/>
  <c r="J406" i="4"/>
  <c r="H407" i="4"/>
  <c r="I407" i="4"/>
  <c r="H408" i="4"/>
  <c r="I408" i="4"/>
  <c r="H409" i="4"/>
  <c r="I409" i="4"/>
  <c r="H410" i="4"/>
  <c r="I410" i="4"/>
  <c r="H411" i="4"/>
  <c r="I411" i="4"/>
  <c r="H412" i="4"/>
  <c r="I412" i="4"/>
  <c r="H414" i="4"/>
  <c r="I414" i="4"/>
  <c r="K414" i="4" s="1"/>
  <c r="H415" i="4"/>
  <c r="K415" i="4" s="1"/>
  <c r="I415" i="4"/>
  <c r="H416" i="4"/>
  <c r="I416" i="4"/>
  <c r="H417" i="4"/>
  <c r="I417" i="4"/>
  <c r="H418" i="4"/>
  <c r="I418" i="4"/>
  <c r="H419" i="4"/>
  <c r="I419" i="4"/>
  <c r="H420" i="4"/>
  <c r="I420" i="4"/>
  <c r="H421" i="4"/>
  <c r="I421" i="4"/>
  <c r="H422" i="4"/>
  <c r="I422" i="4"/>
  <c r="J422" i="4"/>
  <c r="H423" i="4"/>
  <c r="J423" i="4" s="1"/>
  <c r="I423" i="4"/>
  <c r="H424" i="4"/>
  <c r="I424" i="4"/>
  <c r="H425" i="4"/>
  <c r="I425" i="4"/>
  <c r="H426" i="4"/>
  <c r="J426" i="4" s="1"/>
  <c r="I426" i="4"/>
  <c r="H427" i="4"/>
  <c r="I427" i="4"/>
  <c r="H428" i="4"/>
  <c r="I428" i="4"/>
  <c r="J428" i="4" s="1"/>
  <c r="K428" i="4"/>
  <c r="H429" i="4"/>
  <c r="I429" i="4"/>
  <c r="H430" i="4"/>
  <c r="I430" i="4"/>
  <c r="H432" i="4"/>
  <c r="I432" i="4"/>
  <c r="H433" i="4"/>
  <c r="I433" i="4"/>
  <c r="J433" i="4" s="1"/>
  <c r="H434" i="4"/>
  <c r="I434" i="4"/>
  <c r="H435" i="4"/>
  <c r="K435" i="4" s="1"/>
  <c r="L435" i="4" s="1"/>
  <c r="I435" i="4"/>
  <c r="J435" i="4" s="1"/>
  <c r="H436" i="4"/>
  <c r="I436" i="4"/>
  <c r="J436" i="4" s="1"/>
  <c r="H437" i="4"/>
  <c r="K437" i="4" s="1"/>
  <c r="I437" i="4"/>
  <c r="H438" i="4"/>
  <c r="I438" i="4"/>
  <c r="H439" i="4"/>
  <c r="I439" i="4"/>
  <c r="H440" i="4"/>
  <c r="J440" i="4" s="1"/>
  <c r="I440" i="4"/>
  <c r="H441" i="4"/>
  <c r="I441" i="4"/>
  <c r="H442" i="4"/>
  <c r="I442" i="4"/>
  <c r="H443" i="4"/>
  <c r="J443" i="4" s="1"/>
  <c r="I443" i="4"/>
  <c r="H444" i="4"/>
  <c r="J444" i="4" s="1"/>
  <c r="M444" i="4" s="1"/>
  <c r="I444" i="4"/>
  <c r="K444" i="4"/>
  <c r="L444" i="4"/>
  <c r="N444" i="4"/>
  <c r="H445" i="4"/>
  <c r="K445" i="4" s="1"/>
  <c r="I445" i="4"/>
  <c r="H446" i="4"/>
  <c r="I446" i="4"/>
  <c r="H447" i="4"/>
  <c r="I447" i="4"/>
  <c r="H448" i="4"/>
  <c r="I448" i="4"/>
  <c r="H449" i="4"/>
  <c r="I449" i="4"/>
  <c r="H450" i="4"/>
  <c r="I450" i="4"/>
  <c r="H451" i="4"/>
  <c r="I451" i="4"/>
  <c r="K451" i="4" s="1"/>
  <c r="J451" i="4"/>
  <c r="H452" i="4"/>
  <c r="J452" i="4" s="1"/>
  <c r="I452" i="4"/>
  <c r="H453" i="4"/>
  <c r="K453" i="4" s="1"/>
  <c r="I453" i="4"/>
  <c r="H454" i="4"/>
  <c r="I454" i="4"/>
  <c r="H455" i="4"/>
  <c r="I455" i="4"/>
  <c r="H456" i="4"/>
  <c r="I456" i="4"/>
  <c r="H457" i="4"/>
  <c r="I457" i="4"/>
  <c r="H459" i="4"/>
  <c r="I459" i="4"/>
  <c r="H460" i="4"/>
  <c r="I460" i="4"/>
  <c r="J460" i="4" s="1"/>
  <c r="H461" i="4"/>
  <c r="I461" i="4"/>
  <c r="H462" i="4"/>
  <c r="I462" i="4"/>
  <c r="H463" i="4"/>
  <c r="I463" i="4"/>
  <c r="J463" i="4"/>
  <c r="H464" i="4"/>
  <c r="I464" i="4"/>
  <c r="H465" i="4"/>
  <c r="I465" i="4"/>
  <c r="H466" i="4"/>
  <c r="I466" i="4"/>
  <c r="H467" i="4"/>
  <c r="I467" i="4"/>
  <c r="J467" i="4" s="1"/>
  <c r="H468" i="4"/>
  <c r="I468" i="4"/>
  <c r="J468" i="4" s="1"/>
  <c r="H469" i="4"/>
  <c r="I469" i="4"/>
  <c r="H470" i="4"/>
  <c r="I470" i="4"/>
  <c r="H471" i="4"/>
  <c r="I471" i="4"/>
  <c r="H472" i="4"/>
  <c r="I472" i="4"/>
  <c r="J472" i="4" s="1"/>
  <c r="H474" i="4"/>
  <c r="I474" i="4"/>
  <c r="H475" i="4"/>
  <c r="I475" i="4"/>
  <c r="H476" i="4"/>
  <c r="I476" i="4"/>
  <c r="H477" i="4"/>
  <c r="J477" i="4" s="1"/>
  <c r="I477" i="4"/>
  <c r="H478" i="4"/>
  <c r="I478" i="4"/>
  <c r="H479" i="4"/>
  <c r="I479" i="4"/>
  <c r="H480" i="4"/>
  <c r="I480" i="4"/>
  <c r="H481" i="4"/>
  <c r="I481" i="4"/>
  <c r="H482" i="4"/>
  <c r="I482" i="4"/>
  <c r="J482" i="4" s="1"/>
  <c r="H483" i="4"/>
  <c r="I483" i="4"/>
  <c r="H484" i="4"/>
  <c r="J484" i="4" s="1"/>
  <c r="M484" i="4" s="1"/>
  <c r="I484" i="4"/>
  <c r="K484" i="4"/>
  <c r="L484" i="4"/>
  <c r="H487" i="4"/>
  <c r="I487" i="4"/>
  <c r="H488" i="4"/>
  <c r="J488" i="4" s="1"/>
  <c r="I488" i="4"/>
  <c r="H489" i="4"/>
  <c r="I489" i="4"/>
  <c r="H490" i="4"/>
  <c r="K490" i="4" s="1"/>
  <c r="I490" i="4"/>
  <c r="H491" i="4"/>
  <c r="J491" i="4" s="1"/>
  <c r="I491" i="4"/>
  <c r="H492" i="4"/>
  <c r="I492" i="4"/>
  <c r="K492" i="4"/>
  <c r="H493" i="4"/>
  <c r="I493" i="4"/>
  <c r="H494" i="4"/>
  <c r="I494" i="4"/>
  <c r="H495" i="4"/>
  <c r="I495" i="4"/>
  <c r="H497" i="4"/>
  <c r="I497" i="4"/>
  <c r="H498" i="4"/>
  <c r="I498" i="4"/>
  <c r="H499" i="4"/>
  <c r="I499" i="4"/>
  <c r="H500" i="4"/>
  <c r="I500" i="4"/>
  <c r="K500" i="4" s="1"/>
  <c r="H501" i="4"/>
  <c r="I501" i="4"/>
  <c r="K501" i="4"/>
  <c r="H502" i="4"/>
  <c r="I502" i="4"/>
  <c r="H503" i="4"/>
  <c r="I503" i="4"/>
  <c r="H504" i="4"/>
  <c r="I504" i="4"/>
  <c r="J504" i="4"/>
  <c r="H505" i="4"/>
  <c r="I505" i="4"/>
  <c r="H506" i="4"/>
  <c r="I506" i="4"/>
  <c r="H507" i="4"/>
  <c r="I507" i="4"/>
  <c r="K507" i="4" s="1"/>
  <c r="H508" i="4"/>
  <c r="I508" i="4"/>
  <c r="H509" i="4"/>
  <c r="K509" i="4" s="1"/>
  <c r="I509" i="4"/>
  <c r="H510" i="4"/>
  <c r="I510" i="4"/>
  <c r="H511" i="4"/>
  <c r="I511" i="4"/>
  <c r="H512" i="4"/>
  <c r="I512" i="4"/>
  <c r="J512" i="4" s="1"/>
  <c r="H513" i="4"/>
  <c r="I513" i="4"/>
  <c r="H514" i="4"/>
  <c r="I514" i="4"/>
  <c r="J514" i="4"/>
  <c r="H515" i="4"/>
  <c r="I515" i="4"/>
  <c r="K515" i="4" s="1"/>
  <c r="H516" i="4"/>
  <c r="J516" i="4" s="1"/>
  <c r="I516" i="4"/>
  <c r="H517" i="4"/>
  <c r="J517" i="4" s="1"/>
  <c r="I517" i="4"/>
  <c r="H518" i="4"/>
  <c r="I518" i="4"/>
  <c r="H519" i="4"/>
  <c r="I519" i="4"/>
  <c r="H520" i="4"/>
  <c r="K520" i="4" s="1"/>
  <c r="I520" i="4"/>
  <c r="H521" i="4"/>
  <c r="I521" i="4"/>
  <c r="H522" i="4"/>
  <c r="I522" i="4"/>
  <c r="H523" i="4"/>
  <c r="I523" i="4"/>
  <c r="H524" i="4"/>
  <c r="I524" i="4"/>
  <c r="H525" i="4"/>
  <c r="J525" i="4" s="1"/>
  <c r="I525" i="4"/>
  <c r="H526" i="4"/>
  <c r="I526" i="4"/>
  <c r="H529" i="4"/>
  <c r="I529" i="4"/>
  <c r="H530" i="4"/>
  <c r="J530" i="4" s="1"/>
  <c r="I530" i="4"/>
  <c r="H531" i="4"/>
  <c r="I531" i="4"/>
  <c r="H532" i="4"/>
  <c r="I532" i="4"/>
  <c r="H533" i="4"/>
  <c r="I533" i="4"/>
  <c r="H534" i="4"/>
  <c r="K534" i="4" s="1"/>
  <c r="I534" i="4"/>
  <c r="H535" i="4"/>
  <c r="I535" i="4"/>
  <c r="J535" i="4" s="1"/>
  <c r="H536" i="4"/>
  <c r="J536" i="4" s="1"/>
  <c r="I536" i="4"/>
  <c r="H538" i="4"/>
  <c r="I538" i="4"/>
  <c r="H539" i="4"/>
  <c r="J539" i="4" s="1"/>
  <c r="I539" i="4"/>
  <c r="H540" i="4"/>
  <c r="I540" i="4"/>
  <c r="J540" i="4"/>
  <c r="N540" i="4" s="1"/>
  <c r="K540" i="4"/>
  <c r="H541" i="4"/>
  <c r="J541" i="4" s="1"/>
  <c r="I541" i="4"/>
  <c r="H542" i="4"/>
  <c r="I542" i="4"/>
  <c r="H543" i="4"/>
  <c r="I543" i="4"/>
  <c r="H544" i="4"/>
  <c r="J544" i="4" s="1"/>
  <c r="I544" i="4"/>
  <c r="H545" i="4"/>
  <c r="I545" i="4"/>
  <c r="H546" i="4"/>
  <c r="I546" i="4"/>
  <c r="H547" i="4"/>
  <c r="I547" i="4"/>
  <c r="H548" i="4"/>
  <c r="J548" i="4" s="1"/>
  <c r="I548" i="4"/>
  <c r="H549" i="4"/>
  <c r="K549" i="4" s="1"/>
  <c r="I549" i="4"/>
  <c r="H550" i="4"/>
  <c r="I550" i="4"/>
  <c r="K550" i="4"/>
  <c r="H551" i="4"/>
  <c r="I551" i="4"/>
  <c r="H553" i="4"/>
  <c r="I553" i="4"/>
  <c r="H554" i="4"/>
  <c r="J554" i="4" s="1"/>
  <c r="I554" i="4"/>
  <c r="H555" i="4"/>
  <c r="I555" i="4"/>
  <c r="K555" i="4"/>
  <c r="H556" i="4"/>
  <c r="I556" i="4"/>
  <c r="H557" i="4"/>
  <c r="I557" i="4"/>
  <c r="H558" i="4"/>
  <c r="I558" i="4"/>
  <c r="H559" i="4"/>
  <c r="I559" i="4"/>
  <c r="H560" i="4"/>
  <c r="J560" i="4" s="1"/>
  <c r="I560" i="4"/>
  <c r="H561" i="4"/>
  <c r="I561" i="4"/>
  <c r="H562" i="4"/>
  <c r="I562" i="4"/>
  <c r="H563" i="4"/>
  <c r="I563" i="4"/>
  <c r="H564" i="4"/>
  <c r="I564" i="4"/>
  <c r="H565" i="4"/>
  <c r="I565" i="4"/>
  <c r="J565" i="4"/>
  <c r="M565" i="4" s="1"/>
  <c r="K565" i="4"/>
  <c r="H567" i="4"/>
  <c r="I567" i="4"/>
  <c r="H568" i="4"/>
  <c r="I568" i="4"/>
  <c r="H569" i="4"/>
  <c r="I569" i="4"/>
  <c r="H570" i="4"/>
  <c r="I570" i="4"/>
  <c r="H571" i="4"/>
  <c r="I571" i="4"/>
  <c r="H572" i="4"/>
  <c r="I572" i="4"/>
  <c r="H573" i="4"/>
  <c r="I573" i="4"/>
  <c r="K573" i="4" s="1"/>
  <c r="J573" i="4"/>
  <c r="H574" i="4"/>
  <c r="K574" i="4" s="1"/>
  <c r="I574" i="4"/>
  <c r="H575" i="4"/>
  <c r="I575" i="4"/>
  <c r="H576" i="4"/>
  <c r="I576" i="4"/>
  <c r="H577" i="4"/>
  <c r="I577" i="4"/>
  <c r="H578" i="4"/>
  <c r="I578" i="4"/>
  <c r="H579" i="4"/>
  <c r="I579" i="4"/>
  <c r="H580" i="4"/>
  <c r="I580" i="4"/>
  <c r="J580" i="4"/>
  <c r="H581" i="4"/>
  <c r="K581" i="4" s="1"/>
  <c r="I581" i="4"/>
  <c r="H582" i="4"/>
  <c r="I582" i="4"/>
  <c r="K582" i="4"/>
  <c r="H583" i="4"/>
  <c r="I583" i="4"/>
  <c r="H584" i="4"/>
  <c r="I584" i="4"/>
  <c r="H586" i="4"/>
  <c r="I586" i="4"/>
  <c r="H587" i="4"/>
  <c r="I587" i="4"/>
  <c r="H588" i="4"/>
  <c r="I588" i="4"/>
  <c r="H589" i="4"/>
  <c r="K589" i="4" s="1"/>
  <c r="I589" i="4"/>
  <c r="H590" i="4"/>
  <c r="I590" i="4"/>
  <c r="H591" i="4"/>
  <c r="I591" i="4"/>
  <c r="H592" i="4"/>
  <c r="I592" i="4"/>
  <c r="H595" i="4"/>
  <c r="I595" i="4"/>
  <c r="H596" i="4"/>
  <c r="I596" i="4"/>
  <c r="H597" i="4"/>
  <c r="I597" i="4"/>
  <c r="K597" i="4"/>
  <c r="H598" i="4"/>
  <c r="I598" i="4"/>
  <c r="H599" i="4"/>
  <c r="I599" i="4"/>
  <c r="H600" i="4"/>
  <c r="I600" i="4"/>
  <c r="H601" i="4"/>
  <c r="I601" i="4"/>
  <c r="H602" i="4"/>
  <c r="J602" i="4" s="1"/>
  <c r="I602" i="4"/>
  <c r="K602" i="4"/>
  <c r="L602" i="4"/>
  <c r="H603" i="4"/>
  <c r="I603" i="4"/>
  <c r="H604" i="4"/>
  <c r="J604" i="4" s="1"/>
  <c r="I604" i="4"/>
  <c r="H605" i="4"/>
  <c r="I605" i="4"/>
  <c r="J605" i="4"/>
  <c r="H606" i="4"/>
  <c r="J606" i="4" s="1"/>
  <c r="I606" i="4"/>
  <c r="H607" i="4"/>
  <c r="I607" i="4"/>
  <c r="H608" i="4"/>
  <c r="I608" i="4"/>
  <c r="H609" i="4"/>
  <c r="I609" i="4"/>
  <c r="J609" i="4" s="1"/>
  <c r="H610" i="4"/>
  <c r="J610" i="4" s="1"/>
  <c r="I610" i="4"/>
  <c r="H611" i="4"/>
  <c r="I611" i="4"/>
  <c r="H612" i="4"/>
  <c r="K612" i="4" s="1"/>
  <c r="I612" i="4"/>
  <c r="H613" i="4"/>
  <c r="J613" i="4" s="1"/>
  <c r="I613" i="4"/>
  <c r="H614" i="4"/>
  <c r="I614" i="4"/>
  <c r="H615" i="4"/>
  <c r="I615" i="4"/>
  <c r="H616" i="4"/>
  <c r="J616" i="4" s="1"/>
  <c r="I616" i="4"/>
  <c r="H617" i="4"/>
  <c r="J617" i="4" s="1"/>
  <c r="I617" i="4"/>
  <c r="H618" i="4"/>
  <c r="I618" i="4"/>
  <c r="H619" i="4"/>
  <c r="I619" i="4"/>
  <c r="H621" i="4"/>
  <c r="J621" i="4" s="1"/>
  <c r="I621" i="4"/>
  <c r="H622" i="4"/>
  <c r="I622" i="4"/>
  <c r="H623" i="4"/>
  <c r="I623" i="4"/>
  <c r="H624" i="4"/>
  <c r="I624" i="4"/>
  <c r="J624" i="4" s="1"/>
  <c r="H625" i="4"/>
  <c r="I625" i="4"/>
  <c r="H626" i="4"/>
  <c r="I626" i="4"/>
  <c r="H627" i="4"/>
  <c r="I627" i="4"/>
  <c r="J627" i="4" s="1"/>
  <c r="H628" i="4"/>
  <c r="I628" i="4"/>
  <c r="H630" i="4"/>
  <c r="I630" i="4"/>
  <c r="H631" i="4"/>
  <c r="I631" i="4"/>
  <c r="H632" i="4"/>
  <c r="I632" i="4"/>
  <c r="H633" i="4"/>
  <c r="I633" i="4"/>
  <c r="H634" i="4"/>
  <c r="J634" i="4" s="1"/>
  <c r="L634" i="4" s="1"/>
  <c r="I634" i="4"/>
  <c r="K634" i="4"/>
  <c r="H635" i="4"/>
  <c r="I635" i="4"/>
  <c r="H637" i="4"/>
  <c r="K637" i="4" s="1"/>
  <c r="I637" i="4"/>
  <c r="H638" i="4"/>
  <c r="K638" i="4" s="1"/>
  <c r="I638" i="4"/>
  <c r="H639" i="4"/>
  <c r="I639" i="4"/>
  <c r="H640" i="4"/>
  <c r="I640" i="4"/>
  <c r="H641" i="4"/>
  <c r="J641" i="4" s="1"/>
  <c r="I641" i="4"/>
  <c r="H642" i="4"/>
  <c r="I642" i="4"/>
  <c r="H643" i="4"/>
  <c r="I643" i="4"/>
  <c r="H644" i="4"/>
  <c r="I644" i="4"/>
  <c r="H645" i="4"/>
  <c r="I645" i="4"/>
  <c r="K645" i="4"/>
  <c r="H646" i="4"/>
  <c r="J646" i="4" s="1"/>
  <c r="I646" i="4"/>
  <c r="H648" i="4"/>
  <c r="J648" i="4" s="1"/>
  <c r="I648" i="4"/>
  <c r="H649" i="4"/>
  <c r="J649" i="4" s="1"/>
  <c r="I649" i="4"/>
  <c r="K649" i="4"/>
  <c r="N649" i="4"/>
  <c r="H650" i="4"/>
  <c r="I650" i="4"/>
  <c r="H651" i="4"/>
  <c r="K651" i="4" s="1"/>
  <c r="I651" i="4"/>
  <c r="H652" i="4"/>
  <c r="I652" i="4"/>
  <c r="H653" i="4"/>
  <c r="I653" i="4"/>
  <c r="J653" i="4" s="1"/>
  <c r="H654" i="4"/>
  <c r="I654" i="4"/>
  <c r="H655" i="4"/>
  <c r="I655" i="4"/>
  <c r="H656" i="4"/>
  <c r="I656" i="4"/>
  <c r="H657" i="4"/>
  <c r="I657" i="4"/>
  <c r="H658" i="4"/>
  <c r="I658" i="4"/>
  <c r="H659" i="4"/>
  <c r="J659" i="4" s="1"/>
  <c r="I659" i="4"/>
  <c r="H660" i="4"/>
  <c r="I660" i="4"/>
  <c r="H661" i="4"/>
  <c r="I661" i="4"/>
  <c r="H662" i="4"/>
  <c r="I662" i="4"/>
  <c r="H663" i="4"/>
  <c r="K663" i="4" s="1"/>
  <c r="I663" i="4"/>
  <c r="H664" i="4"/>
  <c r="I664" i="4"/>
  <c r="H665" i="4"/>
  <c r="I665" i="4"/>
  <c r="H666" i="4"/>
  <c r="I666" i="4"/>
  <c r="H667" i="4"/>
  <c r="K667" i="4" s="1"/>
  <c r="I667" i="4"/>
  <c r="H668" i="4"/>
  <c r="I668" i="4"/>
  <c r="J668" i="4"/>
  <c r="H669" i="4"/>
  <c r="I669" i="4"/>
  <c r="H670" i="4"/>
  <c r="I670" i="4"/>
  <c r="H671" i="4"/>
  <c r="I671" i="4"/>
  <c r="H672" i="4"/>
  <c r="I672" i="4"/>
  <c r="H673" i="4"/>
  <c r="I673" i="4"/>
  <c r="H674" i="4"/>
  <c r="J674" i="4" s="1"/>
  <c r="I674" i="4"/>
  <c r="H675" i="4"/>
  <c r="I675" i="4"/>
  <c r="H676" i="4"/>
  <c r="K676" i="4" s="1"/>
  <c r="I676" i="4"/>
  <c r="H677" i="4"/>
  <c r="J677" i="4" s="1"/>
  <c r="I677" i="4"/>
  <c r="K677" i="4"/>
  <c r="H678" i="4"/>
  <c r="K678" i="4" s="1"/>
  <c r="I678" i="4"/>
  <c r="H679" i="4"/>
  <c r="K679" i="4" s="1"/>
  <c r="I679" i="4"/>
  <c r="H680" i="4"/>
  <c r="I680" i="4"/>
  <c r="H681" i="4"/>
  <c r="I681" i="4"/>
  <c r="H682" i="4"/>
  <c r="I682" i="4"/>
  <c r="H683" i="4"/>
  <c r="K683" i="4" s="1"/>
  <c r="I683" i="4"/>
  <c r="H684" i="4"/>
  <c r="J684" i="4" s="1"/>
  <c r="I684" i="4"/>
  <c r="H685" i="4"/>
  <c r="I685" i="4"/>
  <c r="H686" i="4"/>
  <c r="I686" i="4"/>
  <c r="H687" i="4"/>
  <c r="I687" i="4"/>
  <c r="H688" i="4"/>
  <c r="J688" i="4" s="1"/>
  <c r="I688" i="4"/>
  <c r="H689" i="4"/>
  <c r="I689" i="4"/>
  <c r="H690" i="4"/>
  <c r="I690" i="4"/>
  <c r="H691" i="4"/>
  <c r="I691" i="4"/>
  <c r="J691" i="4"/>
  <c r="H692" i="4"/>
  <c r="J692" i="4" s="1"/>
  <c r="I692" i="4"/>
  <c r="H693" i="4"/>
  <c r="I693" i="4"/>
  <c r="J693" i="4"/>
  <c r="K693" i="4"/>
  <c r="L693" i="4"/>
  <c r="M693" i="4"/>
  <c r="H694" i="4"/>
  <c r="J694" i="4" s="1"/>
  <c r="I694" i="4"/>
  <c r="H695" i="4"/>
  <c r="I695" i="4"/>
  <c r="H696" i="4"/>
  <c r="I696" i="4"/>
  <c r="H697" i="4"/>
  <c r="I697" i="4"/>
  <c r="H699" i="4"/>
  <c r="I699" i="4"/>
  <c r="J699" i="4" s="1"/>
  <c r="H700" i="4"/>
  <c r="I700" i="4"/>
  <c r="H701" i="4"/>
  <c r="I701" i="4"/>
  <c r="H702" i="4"/>
  <c r="I702" i="4"/>
  <c r="H703" i="4"/>
  <c r="J703" i="4" s="1"/>
  <c r="I703" i="4"/>
  <c r="H704" i="4"/>
  <c r="I704" i="4"/>
  <c r="H705" i="4"/>
  <c r="J705" i="4" s="1"/>
  <c r="I705" i="4"/>
  <c r="K705" i="4"/>
  <c r="H706" i="4"/>
  <c r="K706" i="4" s="1"/>
  <c r="I706" i="4"/>
  <c r="H707" i="4"/>
  <c r="J707" i="4" s="1"/>
  <c r="I707" i="4"/>
  <c r="K707" i="4"/>
  <c r="L707" i="4"/>
  <c r="M707" i="4"/>
  <c r="H708" i="4"/>
  <c r="I708" i="4"/>
  <c r="H709" i="4"/>
  <c r="I709" i="4"/>
  <c r="H710" i="4"/>
  <c r="I710" i="4"/>
  <c r="H711" i="4"/>
  <c r="I711" i="4"/>
  <c r="H714" i="4"/>
  <c r="K714" i="4" s="1"/>
  <c r="I714" i="4"/>
  <c r="H715" i="4"/>
  <c r="J715" i="4" s="1"/>
  <c r="I715" i="4"/>
  <c r="H716" i="4"/>
  <c r="I716" i="4"/>
  <c r="H717" i="4"/>
  <c r="I717" i="4"/>
  <c r="H719" i="4"/>
  <c r="I719" i="4"/>
  <c r="J719" i="4"/>
  <c r="H720" i="4"/>
  <c r="I720" i="4"/>
  <c r="H721" i="4"/>
  <c r="I721" i="4"/>
  <c r="H723" i="4"/>
  <c r="J723" i="4" s="1"/>
  <c r="I723" i="4"/>
  <c r="H726" i="4"/>
  <c r="I726" i="4"/>
  <c r="H727" i="4"/>
  <c r="J727" i="4" s="1"/>
  <c r="I727" i="4"/>
  <c r="H728" i="4"/>
  <c r="I728" i="4"/>
  <c r="H730" i="4"/>
  <c r="I730" i="4"/>
  <c r="H731" i="4"/>
  <c r="I731" i="4"/>
  <c r="H732" i="4"/>
  <c r="J732" i="4" s="1"/>
  <c r="I732" i="4"/>
  <c r="H733" i="4"/>
  <c r="I733" i="4"/>
  <c r="H734" i="4"/>
  <c r="I734" i="4"/>
  <c r="H735" i="4"/>
  <c r="I735" i="4"/>
  <c r="J735" i="4"/>
  <c r="H736" i="4"/>
  <c r="K736" i="4" s="1"/>
  <c r="I736" i="4"/>
  <c r="H737" i="4"/>
  <c r="J737" i="4" s="1"/>
  <c r="I737" i="4"/>
  <c r="K737" i="4"/>
  <c r="H738" i="4"/>
  <c r="I738" i="4"/>
  <c r="H740" i="4"/>
  <c r="I740" i="4"/>
  <c r="H741" i="4"/>
  <c r="I741" i="4"/>
  <c r="H742" i="4"/>
  <c r="I742" i="4"/>
  <c r="H743" i="4"/>
  <c r="I743" i="4"/>
  <c r="J743" i="4"/>
  <c r="H744" i="4"/>
  <c r="J744" i="4" s="1"/>
  <c r="I744" i="4"/>
  <c r="H745" i="4"/>
  <c r="I745" i="4"/>
  <c r="K745" i="4"/>
  <c r="H746" i="4"/>
  <c r="I746" i="4"/>
  <c r="H747" i="4"/>
  <c r="J747" i="4" s="1"/>
  <c r="I747" i="4"/>
  <c r="K747" i="4"/>
  <c r="H748" i="4"/>
  <c r="I748" i="4"/>
  <c r="H749" i="4"/>
  <c r="I749" i="4"/>
  <c r="H750" i="4"/>
  <c r="I750" i="4"/>
  <c r="H751" i="4"/>
  <c r="I751" i="4"/>
  <c r="H752" i="4"/>
  <c r="J752" i="4" s="1"/>
  <c r="I752" i="4"/>
  <c r="H753" i="4"/>
  <c r="I753" i="4"/>
  <c r="H754" i="4"/>
  <c r="J754" i="4" s="1"/>
  <c r="I754" i="4"/>
  <c r="K754" i="4"/>
  <c r="H756" i="4"/>
  <c r="I756" i="4"/>
  <c r="H757" i="4"/>
  <c r="I757" i="4"/>
  <c r="H758" i="4"/>
  <c r="I758" i="4"/>
  <c r="H759" i="4"/>
  <c r="I759" i="4"/>
  <c r="H761" i="4"/>
  <c r="K761" i="4" s="1"/>
  <c r="I761" i="4"/>
  <c r="H763" i="4"/>
  <c r="J763" i="4" s="1"/>
  <c r="I763" i="4"/>
  <c r="H765" i="4"/>
  <c r="I765" i="4"/>
  <c r="H766" i="4"/>
  <c r="I766" i="4"/>
  <c r="H767" i="4"/>
  <c r="J767" i="4" s="1"/>
  <c r="I767" i="4"/>
  <c r="H768" i="4"/>
  <c r="I768" i="4"/>
  <c r="J768" i="4"/>
  <c r="H769" i="4"/>
  <c r="K769" i="4" s="1"/>
  <c r="I769" i="4"/>
  <c r="H770" i="4"/>
  <c r="J770" i="4" s="1"/>
  <c r="I770" i="4"/>
  <c r="K770" i="4"/>
  <c r="H771" i="4"/>
  <c r="I771" i="4"/>
  <c r="H772" i="4"/>
  <c r="K772" i="4" s="1"/>
  <c r="I772" i="4"/>
  <c r="H773" i="4"/>
  <c r="I773" i="4"/>
  <c r="H774" i="4"/>
  <c r="I774" i="4"/>
  <c r="H775" i="4"/>
  <c r="I775" i="4"/>
  <c r="H776" i="4"/>
  <c r="J776" i="4" s="1"/>
  <c r="I776" i="4"/>
  <c r="H777" i="4"/>
  <c r="I777" i="4"/>
  <c r="H778" i="4"/>
  <c r="J778" i="4" s="1"/>
  <c r="I778" i="4"/>
  <c r="H779" i="4"/>
  <c r="J779" i="4" s="1"/>
  <c r="I779" i="4"/>
  <c r="H782" i="4"/>
  <c r="I782" i="4"/>
  <c r="H783" i="4"/>
  <c r="J783" i="4" s="1"/>
  <c r="I783" i="4"/>
  <c r="H784" i="4"/>
  <c r="I784" i="4"/>
  <c r="H785" i="4"/>
  <c r="I785" i="4"/>
  <c r="H786" i="4"/>
  <c r="J786" i="4" s="1"/>
  <c r="I786" i="4"/>
  <c r="H787" i="4"/>
  <c r="I787" i="4"/>
  <c r="J787" i="4"/>
  <c r="K787" i="4"/>
  <c r="L787" i="4" s="1"/>
  <c r="M787" i="4"/>
  <c r="N787" i="4"/>
  <c r="H788" i="4"/>
  <c r="I788" i="4"/>
  <c r="H789" i="4"/>
  <c r="I789" i="4"/>
  <c r="H790" i="4"/>
  <c r="I790" i="4"/>
  <c r="H791" i="4"/>
  <c r="I791" i="4"/>
  <c r="H792" i="4"/>
  <c r="J792" i="4" s="1"/>
  <c r="I792" i="4"/>
  <c r="H793" i="4"/>
  <c r="I793" i="4"/>
  <c r="J793" i="4" s="1"/>
  <c r="H794" i="4"/>
  <c r="I794" i="4"/>
  <c r="H796" i="4"/>
  <c r="J796" i="4" s="1"/>
  <c r="I796" i="4"/>
  <c r="H797" i="4"/>
  <c r="I797" i="4"/>
  <c r="H798" i="4"/>
  <c r="I798" i="4"/>
  <c r="H801" i="4"/>
  <c r="I801" i="4"/>
  <c r="K801" i="4" s="1"/>
  <c r="H802" i="4"/>
  <c r="J802" i="4" s="1"/>
  <c r="I802" i="4"/>
  <c r="H803" i="4"/>
  <c r="I803" i="4"/>
  <c r="H804" i="4"/>
  <c r="I804" i="4"/>
  <c r="H805" i="4"/>
  <c r="I805" i="4"/>
  <c r="H806" i="4"/>
  <c r="I806" i="4"/>
  <c r="H807" i="4"/>
  <c r="J807" i="4" s="1"/>
  <c r="I807" i="4"/>
  <c r="H808" i="4"/>
  <c r="I808" i="4"/>
  <c r="H809" i="4"/>
  <c r="J809" i="4" s="1"/>
  <c r="I809" i="4"/>
  <c r="H810" i="4"/>
  <c r="J810" i="4" s="1"/>
  <c r="I810" i="4"/>
  <c r="H812" i="4"/>
  <c r="J812" i="4" s="1"/>
  <c r="I812" i="4"/>
  <c r="N609" i="4" l="1"/>
  <c r="N330" i="4"/>
  <c r="J791" i="4"/>
  <c r="J731" i="4"/>
  <c r="J801" i="4"/>
  <c r="K777" i="4"/>
  <c r="J756" i="4"/>
  <c r="M747" i="4"/>
  <c r="J685" i="4"/>
  <c r="J643" i="4"/>
  <c r="N643" i="4" s="1"/>
  <c r="K609" i="4"/>
  <c r="K564" i="4"/>
  <c r="J564" i="4"/>
  <c r="L564" i="4" s="1"/>
  <c r="J366" i="4"/>
  <c r="L366" i="4" s="1"/>
  <c r="K312" i="4"/>
  <c r="J312" i="4"/>
  <c r="K273" i="4"/>
  <c r="J273" i="4"/>
  <c r="L273" i="4" s="1"/>
  <c r="K137" i="4"/>
  <c r="J769" i="4"/>
  <c r="K689" i="4"/>
  <c r="J689" i="4"/>
  <c r="J612" i="4"/>
  <c r="J490" i="4"/>
  <c r="L490" i="4" s="1"/>
  <c r="K411" i="4"/>
  <c r="J411" i="4"/>
  <c r="L411" i="4" s="1"/>
  <c r="L188" i="4"/>
  <c r="J124" i="4"/>
  <c r="K124" i="4"/>
  <c r="J721" i="4"/>
  <c r="K721" i="4"/>
  <c r="N721" i="4" s="1"/>
  <c r="K443" i="4"/>
  <c r="M443" i="4" s="1"/>
  <c r="J80" i="4"/>
  <c r="K80" i="4"/>
  <c r="K200" i="4"/>
  <c r="J200" i="4"/>
  <c r="K156" i="4"/>
  <c r="J127" i="4"/>
  <c r="L127" i="4" s="1"/>
  <c r="K127" i="4"/>
  <c r="J330" i="4"/>
  <c r="K160" i="4"/>
  <c r="J160" i="4"/>
  <c r="K653" i="4"/>
  <c r="K633" i="4"/>
  <c r="J633" i="4"/>
  <c r="L633" i="4" s="1"/>
  <c r="J448" i="4"/>
  <c r="J306" i="4"/>
  <c r="K306" i="4"/>
  <c r="J794" i="4"/>
  <c r="K775" i="4"/>
  <c r="K723" i="4"/>
  <c r="L723" i="4" s="1"/>
  <c r="K672" i="4"/>
  <c r="K508" i="4"/>
  <c r="M508" i="4" s="1"/>
  <c r="K460" i="4"/>
  <c r="K422" i="4"/>
  <c r="N422" i="4" s="1"/>
  <c r="K382" i="4"/>
  <c r="J382" i="4"/>
  <c r="L382" i="4" s="1"/>
  <c r="K348" i="4"/>
  <c r="J240" i="4"/>
  <c r="K203" i="4"/>
  <c r="K711" i="4"/>
  <c r="J738" i="4"/>
  <c r="J720" i="4"/>
  <c r="L565" i="4"/>
  <c r="K297" i="4"/>
  <c r="J771" i="4"/>
  <c r="K793" i="4"/>
  <c r="N793" i="4" s="1"/>
  <c r="J761" i="4"/>
  <c r="L761" i="4" s="1"/>
  <c r="K730" i="4"/>
  <c r="J730" i="4"/>
  <c r="N707" i="4"/>
  <c r="J678" i="4"/>
  <c r="K668" i="4"/>
  <c r="M668" i="4" s="1"/>
  <c r="J664" i="4"/>
  <c r="J601" i="4"/>
  <c r="L601" i="4" s="1"/>
  <c r="J597" i="4"/>
  <c r="J529" i="4"/>
  <c r="K523" i="4"/>
  <c r="J515" i="4"/>
  <c r="K476" i="4"/>
  <c r="J476" i="4"/>
  <c r="L203" i="4"/>
  <c r="K179" i="4"/>
  <c r="M179" i="4" s="1"/>
  <c r="K786" i="4"/>
  <c r="M786" i="4" s="1"/>
  <c r="J673" i="4"/>
  <c r="K673" i="4"/>
  <c r="K746" i="4"/>
  <c r="J746" i="4"/>
  <c r="N746" i="4" s="1"/>
  <c r="J697" i="4"/>
  <c r="K697" i="4"/>
  <c r="J619" i="4"/>
  <c r="N619" i="4" s="1"/>
  <c r="K728" i="4"/>
  <c r="J706" i="4"/>
  <c r="L706" i="4" s="1"/>
  <c r="J532" i="4"/>
  <c r="N357" i="4"/>
  <c r="J149" i="4"/>
  <c r="K149" i="4"/>
  <c r="L149" i="4" s="1"/>
  <c r="L145" i="4"/>
  <c r="K134" i="4"/>
  <c r="L134" i="4" s="1"/>
  <c r="J134" i="4"/>
  <c r="K95" i="4"/>
  <c r="J95" i="4"/>
  <c r="K526" i="4"/>
  <c r="K436" i="4"/>
  <c r="K803" i="4"/>
  <c r="K788" i="4"/>
  <c r="K753" i="4"/>
  <c r="J714" i="4"/>
  <c r="L714" i="4" s="1"/>
  <c r="J704" i="4"/>
  <c r="J669" i="4"/>
  <c r="J553" i="4"/>
  <c r="J549" i="4"/>
  <c r="J520" i="4"/>
  <c r="J483" i="4"/>
  <c r="J456" i="4"/>
  <c r="L456" i="4" s="1"/>
  <c r="K385" i="4"/>
  <c r="J370" i="4"/>
  <c r="J280" i="4"/>
  <c r="J267" i="4"/>
  <c r="N267" i="4" s="1"/>
  <c r="J233" i="4"/>
  <c r="K172" i="4"/>
  <c r="J168" i="4"/>
  <c r="K117" i="4"/>
  <c r="N117" i="4" s="1"/>
  <c r="K99" i="4"/>
  <c r="K76" i="4"/>
  <c r="J51" i="4"/>
  <c r="J22" i="4"/>
  <c r="L22" i="4" s="1"/>
  <c r="J14" i="4"/>
  <c r="J827" i="4"/>
  <c r="L62" i="4"/>
  <c r="K858" i="4"/>
  <c r="J841" i="4"/>
  <c r="K79" i="4"/>
  <c r="K62" i="4"/>
  <c r="J28" i="4"/>
  <c r="J24" i="4"/>
  <c r="J829" i="4"/>
  <c r="J642" i="4"/>
  <c r="J587" i="4"/>
  <c r="M587" i="4" s="1"/>
  <c r="J492" i="4"/>
  <c r="J199" i="4"/>
  <c r="K68" i="4"/>
  <c r="K810" i="4"/>
  <c r="J785" i="4"/>
  <c r="K779" i="4"/>
  <c r="L779" i="4" s="1"/>
  <c r="K776" i="4"/>
  <c r="M776" i="4" s="1"/>
  <c r="K768" i="4"/>
  <c r="J759" i="4"/>
  <c r="J745" i="4"/>
  <c r="L745" i="4" s="1"/>
  <c r="K699" i="4"/>
  <c r="J695" i="4"/>
  <c r="K687" i="4"/>
  <c r="J656" i="4"/>
  <c r="J652" i="4"/>
  <c r="J645" i="4"/>
  <c r="K641" i="4"/>
  <c r="N641" i="4" s="1"/>
  <c r="J626" i="4"/>
  <c r="J614" i="4"/>
  <c r="K611" i="4"/>
  <c r="J596" i="4"/>
  <c r="K521" i="4"/>
  <c r="J495" i="4"/>
  <c r="K491" i="4"/>
  <c r="L491" i="4" s="1"/>
  <c r="K450" i="4"/>
  <c r="K406" i="4"/>
  <c r="K398" i="4"/>
  <c r="J383" i="4"/>
  <c r="L383" i="4" s="1"/>
  <c r="K365" i="4"/>
  <c r="K329" i="4"/>
  <c r="J239" i="4"/>
  <c r="K193" i="4"/>
  <c r="L193" i="4" s="1"/>
  <c r="K190" i="4"/>
  <c r="K173" i="4"/>
  <c r="J122" i="4"/>
  <c r="K96" i="4"/>
  <c r="J78" i="4"/>
  <c r="K71" i="4"/>
  <c r="M71" i="4" s="1"/>
  <c r="J46" i="4"/>
  <c r="J30" i="4"/>
  <c r="K12" i="4"/>
  <c r="K859" i="4"/>
  <c r="N859" i="4" s="1"/>
  <c r="K843" i="4"/>
  <c r="J803" i="4"/>
  <c r="L803" i="4" s="1"/>
  <c r="K694" i="4"/>
  <c r="L694" i="4" s="1"/>
  <c r="J683" i="4"/>
  <c r="N683" i="4" s="1"/>
  <c r="J581" i="4"/>
  <c r="L581" i="4" s="1"/>
  <c r="J578" i="4"/>
  <c r="J499" i="4"/>
  <c r="K488" i="4"/>
  <c r="N488" i="4" s="1"/>
  <c r="J349" i="4"/>
  <c r="L242" i="4"/>
  <c r="K233" i="4"/>
  <c r="J180" i="4"/>
  <c r="L180" i="4" s="1"/>
  <c r="K29" i="4"/>
  <c r="J851" i="4"/>
  <c r="K835" i="4"/>
  <c r="J459" i="4"/>
  <c r="L398" i="4"/>
  <c r="K362" i="4"/>
  <c r="J301" i="4"/>
  <c r="J651" i="4"/>
  <c r="L651" i="4" s="1"/>
  <c r="J644" i="4"/>
  <c r="K630" i="4"/>
  <c r="K604" i="4"/>
  <c r="K598" i="4"/>
  <c r="J589" i="4"/>
  <c r="J571" i="4"/>
  <c r="J524" i="4"/>
  <c r="J441" i="4"/>
  <c r="K427" i="4"/>
  <c r="J420" i="4"/>
  <c r="J401" i="4"/>
  <c r="J389" i="4"/>
  <c r="J359" i="4"/>
  <c r="L359" i="4" s="1"/>
  <c r="J328" i="4"/>
  <c r="J258" i="4"/>
  <c r="L258" i="4" s="1"/>
  <c r="K247" i="4"/>
  <c r="J242" i="4"/>
  <c r="K205" i="4"/>
  <c r="J88" i="4"/>
  <c r="N88" i="4" s="1"/>
  <c r="J48" i="4"/>
  <c r="K45" i="4"/>
  <c r="L45" i="4" s="1"/>
  <c r="K37" i="4"/>
  <c r="J838" i="4"/>
  <c r="M838" i="4" s="1"/>
  <c r="M597" i="4"/>
  <c r="L597" i="4"/>
  <c r="M589" i="4"/>
  <c r="L589" i="4"/>
  <c r="N460" i="4"/>
  <c r="L460" i="4"/>
  <c r="M460" i="4"/>
  <c r="N645" i="4"/>
  <c r="L645" i="4"/>
  <c r="M645" i="4"/>
  <c r="L699" i="4"/>
  <c r="L644" i="4"/>
  <c r="L653" i="4"/>
  <c r="M653" i="4"/>
  <c r="N653" i="4"/>
  <c r="K704" i="4"/>
  <c r="K669" i="4"/>
  <c r="L669" i="4" s="1"/>
  <c r="K644" i="4"/>
  <c r="N644" i="4" s="1"/>
  <c r="J637" i="4"/>
  <c r="K627" i="4"/>
  <c r="L627" i="4" s="1"/>
  <c r="K614" i="4"/>
  <c r="L614" i="4" s="1"/>
  <c r="K397" i="4"/>
  <c r="K346" i="4"/>
  <c r="N346" i="4" s="1"/>
  <c r="K343" i="4"/>
  <c r="M343" i="4" s="1"/>
  <c r="J317" i="4"/>
  <c r="K317" i="4"/>
  <c r="J222" i="4"/>
  <c r="K222" i="4"/>
  <c r="L222" i="4" s="1"/>
  <c r="J667" i="4"/>
  <c r="J658" i="4"/>
  <c r="K632" i="4"/>
  <c r="K600" i="4"/>
  <c r="K595" i="4"/>
  <c r="J591" i="4"/>
  <c r="J583" i="4"/>
  <c r="J575" i="4"/>
  <c r="M573" i="4"/>
  <c r="K525" i="4"/>
  <c r="L525" i="4" s="1"/>
  <c r="K512" i="4"/>
  <c r="N512" i="4" s="1"/>
  <c r="J507" i="4"/>
  <c r="K505" i="4"/>
  <c r="K483" i="4"/>
  <c r="J480" i="4"/>
  <c r="K471" i="4"/>
  <c r="K426" i="4"/>
  <c r="J403" i="4"/>
  <c r="J373" i="4"/>
  <c r="J356" i="4"/>
  <c r="K324" i="4"/>
  <c r="N324" i="4" s="1"/>
  <c r="M79" i="4"/>
  <c r="N79" i="4"/>
  <c r="L79" i="4"/>
  <c r="M754" i="4"/>
  <c r="N612" i="4"/>
  <c r="L612" i="4"/>
  <c r="K605" i="4"/>
  <c r="L397" i="4"/>
  <c r="M397" i="4"/>
  <c r="N397" i="4"/>
  <c r="N258" i="4"/>
  <c r="M203" i="4"/>
  <c r="N156" i="4"/>
  <c r="M156" i="4"/>
  <c r="L156" i="4"/>
  <c r="M62" i="4"/>
  <c r="N770" i="4"/>
  <c r="L737" i="4"/>
  <c r="J700" i="4"/>
  <c r="L422" i="4"/>
  <c r="J410" i="4"/>
  <c r="K410" i="4"/>
  <c r="L377" i="4"/>
  <c r="N377" i="4"/>
  <c r="M377" i="4"/>
  <c r="J327" i="4"/>
  <c r="K278" i="4"/>
  <c r="N810" i="4"/>
  <c r="K791" i="4"/>
  <c r="J804" i="4"/>
  <c r="J784" i="4"/>
  <c r="K751" i="4"/>
  <c r="K792" i="4"/>
  <c r="K771" i="4"/>
  <c r="N771" i="4" s="1"/>
  <c r="K731" i="4"/>
  <c r="M731" i="4" s="1"/>
  <c r="K719" i="4"/>
  <c r="N699" i="4"/>
  <c r="K691" i="4"/>
  <c r="M691" i="4" s="1"/>
  <c r="K680" i="4"/>
  <c r="J670" i="4"/>
  <c r="K617" i="4"/>
  <c r="N617" i="4" s="1"/>
  <c r="J561" i="4"/>
  <c r="J555" i="4"/>
  <c r="J546" i="4"/>
  <c r="J521" i="4"/>
  <c r="L521" i="4" s="1"/>
  <c r="J497" i="4"/>
  <c r="J425" i="4"/>
  <c r="N383" i="4"/>
  <c r="M374" i="4"/>
  <c r="J342" i="4"/>
  <c r="K342" i="4"/>
  <c r="K268" i="4"/>
  <c r="L268" i="4" s="1"/>
  <c r="J268" i="4"/>
  <c r="J234" i="4"/>
  <c r="L88" i="4"/>
  <c r="K808" i="4"/>
  <c r="J716" i="4"/>
  <c r="N730" i="4"/>
  <c r="J599" i="4"/>
  <c r="K802" i="4"/>
  <c r="M802" i="4" s="1"/>
  <c r="K794" i="4"/>
  <c r="N794" i="4" s="1"/>
  <c r="N779" i="4"/>
  <c r="K767" i="4"/>
  <c r="M699" i="4"/>
  <c r="K659" i="4"/>
  <c r="L659" i="4" s="1"/>
  <c r="K621" i="4"/>
  <c r="K619" i="4"/>
  <c r="M619" i="4" s="1"/>
  <c r="K613" i="4"/>
  <c r="N613" i="4" s="1"/>
  <c r="J611" i="4"/>
  <c r="K606" i="4"/>
  <c r="K596" i="4"/>
  <c r="L596" i="4" s="1"/>
  <c r="M581" i="4"/>
  <c r="J469" i="4"/>
  <c r="K469" i="4"/>
  <c r="J442" i="4"/>
  <c r="M442" i="4" s="1"/>
  <c r="K442" i="4"/>
  <c r="J418" i="4"/>
  <c r="K418" i="4"/>
  <c r="M398" i="4"/>
  <c r="N398" i="4"/>
  <c r="J277" i="4"/>
  <c r="K277" i="4"/>
  <c r="K212" i="4"/>
  <c r="M212" i="4" s="1"/>
  <c r="J212" i="4"/>
  <c r="J189" i="4"/>
  <c r="K189" i="4"/>
  <c r="M155" i="4"/>
  <c r="N155" i="4"/>
  <c r="L155" i="4"/>
  <c r="J7" i="4"/>
  <c r="K7" i="4"/>
  <c r="N7" i="4" s="1"/>
  <c r="J855" i="4"/>
  <c r="K855" i="4"/>
  <c r="N851" i="4"/>
  <c r="J748" i="4"/>
  <c r="J772" i="4"/>
  <c r="K744" i="4"/>
  <c r="J687" i="4"/>
  <c r="K809" i="4"/>
  <c r="L809" i="4" s="1"/>
  <c r="K778" i="4"/>
  <c r="M778" i="4" s="1"/>
  <c r="K738" i="4"/>
  <c r="L738" i="4" s="1"/>
  <c r="M810" i="4"/>
  <c r="K785" i="4"/>
  <c r="L785" i="4" s="1"/>
  <c r="M779" i="4"/>
  <c r="K763" i="4"/>
  <c r="L763" i="4" s="1"/>
  <c r="K752" i="4"/>
  <c r="N752" i="4" s="1"/>
  <c r="M746" i="4"/>
  <c r="J736" i="4"/>
  <c r="M736" i="4" s="1"/>
  <c r="N723" i="4"/>
  <c r="K720" i="4"/>
  <c r="M720" i="4" s="1"/>
  <c r="K715" i="4"/>
  <c r="L715" i="4" s="1"/>
  <c r="J708" i="4"/>
  <c r="M706" i="4"/>
  <c r="K692" i="4"/>
  <c r="L692" i="4" s="1"/>
  <c r="K674" i="4"/>
  <c r="L674" i="4" s="1"/>
  <c r="J665" i="4"/>
  <c r="K662" i="4"/>
  <c r="K652" i="4"/>
  <c r="K646" i="4"/>
  <c r="M646" i="4" s="1"/>
  <c r="K643" i="4"/>
  <c r="J638" i="4"/>
  <c r="N638" i="4" s="1"/>
  <c r="J630" i="4"/>
  <c r="M630" i="4" s="1"/>
  <c r="K626" i="4"/>
  <c r="L626" i="4" s="1"/>
  <c r="J598" i="4"/>
  <c r="J590" i="4"/>
  <c r="K590" i="4"/>
  <c r="K587" i="4"/>
  <c r="K580" i="4"/>
  <c r="L580" i="4" s="1"/>
  <c r="J574" i="4"/>
  <c r="K571" i="4"/>
  <c r="K554" i="4"/>
  <c r="L554" i="4" s="1"/>
  <c r="J545" i="4"/>
  <c r="K545" i="4"/>
  <c r="K541" i="4"/>
  <c r="L541" i="4" s="1"/>
  <c r="K539" i="4"/>
  <c r="L539" i="4" s="1"/>
  <c r="K536" i="4"/>
  <c r="L536" i="4" s="1"/>
  <c r="K530" i="4"/>
  <c r="N530" i="4" s="1"/>
  <c r="J508" i="4"/>
  <c r="J500" i="4"/>
  <c r="J487" i="4"/>
  <c r="K477" i="4"/>
  <c r="N477" i="4" s="1"/>
  <c r="K468" i="4"/>
  <c r="L468" i="4" s="1"/>
  <c r="J466" i="4"/>
  <c r="K466" i="4"/>
  <c r="K452" i="4"/>
  <c r="L452" i="4" s="1"/>
  <c r="J450" i="4"/>
  <c r="L450" i="4" s="1"/>
  <c r="M436" i="4"/>
  <c r="K433" i="4"/>
  <c r="J430" i="4"/>
  <c r="J414" i="4"/>
  <c r="L414" i="4" s="1"/>
  <c r="J388" i="4"/>
  <c r="J365" i="4"/>
  <c r="N365" i="4" s="1"/>
  <c r="J341" i="4"/>
  <c r="K341" i="4"/>
  <c r="N341" i="4" s="1"/>
  <c r="K337" i="4"/>
  <c r="J337" i="4"/>
  <c r="J321" i="4"/>
  <c r="K321" i="4"/>
  <c r="J247" i="4"/>
  <c r="L94" i="4"/>
  <c r="J740" i="4"/>
  <c r="M714" i="4"/>
  <c r="L810" i="4"/>
  <c r="L754" i="4"/>
  <c r="K682" i="4"/>
  <c r="L573" i="4"/>
  <c r="K560" i="4"/>
  <c r="N560" i="4" s="1"/>
  <c r="K548" i="4"/>
  <c r="M548" i="4" s="1"/>
  <c r="J505" i="4"/>
  <c r="L492" i="4"/>
  <c r="M492" i="4"/>
  <c r="N492" i="4"/>
  <c r="K480" i="4"/>
  <c r="K421" i="4"/>
  <c r="J421" i="4"/>
  <c r="K373" i="4"/>
  <c r="J297" i="4"/>
  <c r="N293" i="4"/>
  <c r="K250" i="4"/>
  <c r="J219" i="4"/>
  <c r="K219" i="4"/>
  <c r="L104" i="4"/>
  <c r="M104" i="4"/>
  <c r="N104" i="4"/>
  <c r="K13" i="4"/>
  <c r="J13" i="4"/>
  <c r="J513" i="4"/>
  <c r="K503" i="4"/>
  <c r="J498" i="4"/>
  <c r="K429" i="4"/>
  <c r="J404" i="4"/>
  <c r="K395" i="4"/>
  <c r="J367" i="4"/>
  <c r="K363" i="4"/>
  <c r="J344" i="4"/>
  <c r="K334" i="4"/>
  <c r="J334" i="4"/>
  <c r="L334" i="4" s="1"/>
  <c r="K285" i="4"/>
  <c r="K244" i="4"/>
  <c r="J225" i="4"/>
  <c r="K225" i="4"/>
  <c r="M200" i="4"/>
  <c r="K169" i="4"/>
  <c r="K159" i="4"/>
  <c r="J159" i="4"/>
  <c r="J154" i="4"/>
  <c r="K154" i="4"/>
  <c r="N154" i="4" s="1"/>
  <c r="K150" i="4"/>
  <c r="M115" i="4"/>
  <c r="K64" i="4"/>
  <c r="J64" i="4"/>
  <c r="J27" i="4"/>
  <c r="K848" i="4"/>
  <c r="M205" i="4"/>
  <c r="N205" i="4"/>
  <c r="L205" i="4"/>
  <c r="K94" i="4"/>
  <c r="J67" i="4"/>
  <c r="J39" i="4"/>
  <c r="K39" i="4"/>
  <c r="N24" i="4"/>
  <c r="M24" i="4"/>
  <c r="K15" i="4"/>
  <c r="M15" i="4" s="1"/>
  <c r="J15" i="4"/>
  <c r="J844" i="4"/>
  <c r="K844" i="4"/>
  <c r="L844" i="4" s="1"/>
  <c r="J172" i="4"/>
  <c r="K165" i="4"/>
  <c r="J165" i="4"/>
  <c r="L165" i="4" s="1"/>
  <c r="J91" i="4"/>
  <c r="K854" i="4"/>
  <c r="L854" i="4" s="1"/>
  <c r="J828" i="4"/>
  <c r="J825" i="4"/>
  <c r="J100" i="4"/>
  <c r="K100" i="4"/>
  <c r="J70" i="4"/>
  <c r="K23" i="4"/>
  <c r="J23" i="4"/>
  <c r="J860" i="4"/>
  <c r="K860" i="4"/>
  <c r="J857" i="4"/>
  <c r="N843" i="4"/>
  <c r="K834" i="4"/>
  <c r="J834" i="4"/>
  <c r="L834" i="4" s="1"/>
  <c r="J465" i="4"/>
  <c r="M451" i="4"/>
  <c r="K390" i="4"/>
  <c r="J351" i="4"/>
  <c r="K351" i="4"/>
  <c r="N351" i="4" s="1"/>
  <c r="K227" i="4"/>
  <c r="J227" i="4"/>
  <c r="K220" i="4"/>
  <c r="N220" i="4" s="1"/>
  <c r="J96" i="4"/>
  <c r="N96" i="4" s="1"/>
  <c r="J87" i="4"/>
  <c r="K87" i="4"/>
  <c r="L80" i="4"/>
  <c r="J69" i="4"/>
  <c r="J53" i="4"/>
  <c r="J20" i="4"/>
  <c r="J567" i="4"/>
  <c r="J538" i="4"/>
  <c r="J531" i="4"/>
  <c r="K516" i="4"/>
  <c r="M516" i="4" s="1"/>
  <c r="J509" i="4"/>
  <c r="J501" i="4"/>
  <c r="J481" i="4"/>
  <c r="K459" i="4"/>
  <c r="M459" i="4" s="1"/>
  <c r="J437" i="4"/>
  <c r="K389" i="4"/>
  <c r="N389" i="4" s="1"/>
  <c r="K356" i="4"/>
  <c r="K319" i="4"/>
  <c r="N319" i="4" s="1"/>
  <c r="K213" i="4"/>
  <c r="J213" i="4"/>
  <c r="L213" i="4" s="1"/>
  <c r="K144" i="4"/>
  <c r="J144" i="4"/>
  <c r="J56" i="4"/>
  <c r="M56" i="4" s="1"/>
  <c r="K56" i="4"/>
  <c r="J40" i="4"/>
  <c r="K40" i="4"/>
  <c r="K31" i="4"/>
  <c r="J31" i="4"/>
  <c r="N31" i="4" s="1"/>
  <c r="K846" i="4"/>
  <c r="L846" i="4" s="1"/>
  <c r="J839" i="4"/>
  <c r="K839" i="4"/>
  <c r="M839" i="4" s="1"/>
  <c r="K836" i="4"/>
  <c r="M836" i="4" s="1"/>
  <c r="J820" i="4"/>
  <c r="K820" i="4"/>
  <c r="J817" i="4"/>
  <c r="N817" i="4" s="1"/>
  <c r="J628" i="4"/>
  <c r="K601" i="4"/>
  <c r="J582" i="4"/>
  <c r="J556" i="4"/>
  <c r="K551" i="4"/>
  <c r="K519" i="4"/>
  <c r="K498" i="4"/>
  <c r="K475" i="4"/>
  <c r="J453" i="4"/>
  <c r="J445" i="4"/>
  <c r="J429" i="4"/>
  <c r="J415" i="4"/>
  <c r="M415" i="4" s="1"/>
  <c r="K404" i="4"/>
  <c r="J395" i="4"/>
  <c r="K367" i="4"/>
  <c r="J364" i="4"/>
  <c r="K358" i="4"/>
  <c r="N358" i="4" s="1"/>
  <c r="K345" i="4"/>
  <c r="J263" i="4"/>
  <c r="J210" i="4"/>
  <c r="N210" i="4" s="1"/>
  <c r="K148" i="4"/>
  <c r="N145" i="4"/>
  <c r="J111" i="4"/>
  <c r="M111" i="4" s="1"/>
  <c r="J105" i="4"/>
  <c r="M105" i="4" s="1"/>
  <c r="K102" i="4"/>
  <c r="L24" i="4"/>
  <c r="J852" i="4"/>
  <c r="K852" i="4"/>
  <c r="J849" i="4"/>
  <c r="K823" i="4"/>
  <c r="J823" i="4"/>
  <c r="J314" i="4"/>
  <c r="K311" i="4"/>
  <c r="K292" i="4"/>
  <c r="M292" i="4" s="1"/>
  <c r="K272" i="4"/>
  <c r="J37" i="4"/>
  <c r="L37" i="4" s="1"/>
  <c r="K840" i="4"/>
  <c r="K838" i="4"/>
  <c r="J833" i="4"/>
  <c r="N819" i="4"/>
  <c r="J329" i="4"/>
  <c r="L329" i="4" s="1"/>
  <c r="J323" i="4"/>
  <c r="K315" i="4"/>
  <c r="J296" i="4"/>
  <c r="J291" i="4"/>
  <c r="M291" i="4" s="1"/>
  <c r="K240" i="4"/>
  <c r="K129" i="4"/>
  <c r="K109" i="4"/>
  <c r="K103" i="4"/>
  <c r="L103" i="4" s="1"/>
  <c r="J101" i="4"/>
  <c r="K78" i="4"/>
  <c r="J76" i="4"/>
  <c r="M76" i="4" s="1"/>
  <c r="K46" i="4"/>
  <c r="K44" i="4"/>
  <c r="J32" i="4"/>
  <c r="K30" i="4"/>
  <c r="L30" i="4" s="1"/>
  <c r="K28" i="4"/>
  <c r="M28" i="4" s="1"/>
  <c r="N835" i="4"/>
  <c r="N827" i="4"/>
  <c r="K824" i="4"/>
  <c r="K816" i="4"/>
  <c r="K814" i="4"/>
  <c r="L814" i="4" s="1"/>
  <c r="J394" i="4"/>
  <c r="K354" i="4"/>
  <c r="K314" i="4"/>
  <c r="L314" i="4" s="1"/>
  <c r="K309" i="4"/>
  <c r="K303" i="4"/>
  <c r="L303" i="4" s="1"/>
  <c r="K275" i="4"/>
  <c r="L275" i="4" s="1"/>
  <c r="J272" i="4"/>
  <c r="J256" i="4"/>
  <c r="J254" i="4"/>
  <c r="J248" i="4"/>
  <c r="K197" i="4"/>
  <c r="K147" i="4"/>
  <c r="N147" i="4" s="1"/>
  <c r="J117" i="4"/>
  <c r="J85" i="4"/>
  <c r="N85" i="4" s="1"/>
  <c r="K48" i="4"/>
  <c r="L48" i="4" s="1"/>
  <c r="K35" i="4"/>
  <c r="K8" i="4"/>
  <c r="M8" i="4" s="1"/>
  <c r="J861" i="4"/>
  <c r="L861" i="4" s="1"/>
  <c r="J858" i="4"/>
  <c r="L858" i="4" s="1"/>
  <c r="J853" i="4"/>
  <c r="M853" i="4" s="1"/>
  <c r="J850" i="4"/>
  <c r="N850" i="4" s="1"/>
  <c r="J845" i="4"/>
  <c r="M845" i="4" s="1"/>
  <c r="J837" i="4"/>
  <c r="K832" i="4"/>
  <c r="K830" i="4"/>
  <c r="N830" i="4" s="1"/>
  <c r="J204" i="4"/>
  <c r="M204" i="4" s="1"/>
  <c r="J162" i="4"/>
  <c r="K126" i="4"/>
  <c r="J68" i="4"/>
  <c r="J11" i="4"/>
  <c r="L11" i="4" s="1"/>
  <c r="K829" i="4"/>
  <c r="L829" i="4"/>
  <c r="M829" i="4"/>
  <c r="N829" i="4"/>
  <c r="M860" i="4"/>
  <c r="N860" i="4"/>
  <c r="M852" i="4"/>
  <c r="M849" i="4"/>
  <c r="L820" i="4"/>
  <c r="M820" i="4"/>
  <c r="L828" i="4"/>
  <c r="M828" i="4"/>
  <c r="N828" i="4"/>
  <c r="M846" i="4"/>
  <c r="N846" i="4"/>
  <c r="M854" i="4"/>
  <c r="M814" i="4"/>
  <c r="N814" i="4"/>
  <c r="L853" i="4"/>
  <c r="N853" i="4"/>
  <c r="M850" i="4"/>
  <c r="L845" i="4"/>
  <c r="L837" i="4"/>
  <c r="M837" i="4"/>
  <c r="N837" i="4"/>
  <c r="M830" i="4"/>
  <c r="L813" i="4"/>
  <c r="M813" i="4"/>
  <c r="N813" i="4"/>
  <c r="M859" i="4"/>
  <c r="K857" i="4"/>
  <c r="L857" i="4" s="1"/>
  <c r="M851" i="4"/>
  <c r="L850" i="4"/>
  <c r="K849" i="4"/>
  <c r="L849" i="4" s="1"/>
  <c r="J848" i="4"/>
  <c r="M843" i="4"/>
  <c r="K841" i="4"/>
  <c r="M841" i="4" s="1"/>
  <c r="J840" i="4"/>
  <c r="N836" i="4"/>
  <c r="M835" i="4"/>
  <c r="K833" i="4"/>
  <c r="J832" i="4"/>
  <c r="M827" i="4"/>
  <c r="K825" i="4"/>
  <c r="M825" i="4" s="1"/>
  <c r="J824" i="4"/>
  <c r="M819" i="4"/>
  <c r="K817" i="4"/>
  <c r="L817" i="4" s="1"/>
  <c r="J816" i="4"/>
  <c r="L859" i="4"/>
  <c r="L851" i="4"/>
  <c r="L843" i="4"/>
  <c r="L835" i="4"/>
  <c r="L827" i="4"/>
  <c r="L819" i="4"/>
  <c r="N769" i="4"/>
  <c r="M769" i="4"/>
  <c r="L769" i="4"/>
  <c r="M704" i="4"/>
  <c r="N704" i="4"/>
  <c r="L704" i="4"/>
  <c r="N667" i="4"/>
  <c r="M667" i="4"/>
  <c r="L667" i="4"/>
  <c r="N736" i="4"/>
  <c r="L736" i="4"/>
  <c r="M792" i="4"/>
  <c r="N792" i="4"/>
  <c r="L792" i="4"/>
  <c r="K766" i="4"/>
  <c r="J766" i="4"/>
  <c r="L720" i="4"/>
  <c r="N705" i="4"/>
  <c r="M705" i="4"/>
  <c r="K666" i="4"/>
  <c r="J666" i="4"/>
  <c r="K650" i="4"/>
  <c r="J650" i="4"/>
  <c r="J635" i="4"/>
  <c r="K635" i="4"/>
  <c r="K618" i="4"/>
  <c r="J603" i="4"/>
  <c r="K603" i="4"/>
  <c r="K579" i="4"/>
  <c r="N802" i="4"/>
  <c r="K750" i="4"/>
  <c r="J750" i="4"/>
  <c r="K807" i="4"/>
  <c r="L807" i="4" s="1"/>
  <c r="J808" i="4"/>
  <c r="K806" i="4"/>
  <c r="J806" i="4"/>
  <c r="J777" i="4"/>
  <c r="J773" i="4"/>
  <c r="K773" i="4"/>
  <c r="M771" i="4"/>
  <c r="J753" i="4"/>
  <c r="J749" i="4"/>
  <c r="K749" i="4"/>
  <c r="L747" i="4"/>
  <c r="J733" i="4"/>
  <c r="K733" i="4"/>
  <c r="J728" i="4"/>
  <c r="L705" i="4"/>
  <c r="J701" i="4"/>
  <c r="K701" i="4"/>
  <c r="J682" i="4"/>
  <c r="N678" i="4"/>
  <c r="M678" i="4"/>
  <c r="L668" i="4"/>
  <c r="J662" i="4"/>
  <c r="N633" i="4"/>
  <c r="K572" i="4"/>
  <c r="J572" i="4"/>
  <c r="N801" i="4"/>
  <c r="M801" i="4"/>
  <c r="J608" i="4"/>
  <c r="J559" i="4"/>
  <c r="N483" i="4"/>
  <c r="M483" i="4"/>
  <c r="L483" i="4"/>
  <c r="K742" i="4"/>
  <c r="J742" i="4"/>
  <c r="K790" i="4"/>
  <c r="J790" i="4"/>
  <c r="N737" i="4"/>
  <c r="M737" i="4"/>
  <c r="N778" i="4"/>
  <c r="J757" i="4"/>
  <c r="K757" i="4"/>
  <c r="K703" i="4"/>
  <c r="L703" i="4" s="1"/>
  <c r="J675" i="4"/>
  <c r="K675" i="4"/>
  <c r="J671" i="4"/>
  <c r="K671" i="4"/>
  <c r="K661" i="4"/>
  <c r="J661" i="4"/>
  <c r="J657" i="4"/>
  <c r="K657" i="4"/>
  <c r="M637" i="4"/>
  <c r="M605" i="4"/>
  <c r="K586" i="4"/>
  <c r="J586" i="4"/>
  <c r="J690" i="4"/>
  <c r="K690" i="4"/>
  <c r="K686" i="4"/>
  <c r="J686" i="4"/>
  <c r="M768" i="4"/>
  <c r="N768" i="4"/>
  <c r="L768" i="4"/>
  <c r="N668" i="4"/>
  <c r="J640" i="4"/>
  <c r="N785" i="4"/>
  <c r="M785" i="4"/>
  <c r="N714" i="4"/>
  <c r="L697" i="4"/>
  <c r="N697" i="4"/>
  <c r="M697" i="4"/>
  <c r="M752" i="4"/>
  <c r="J717" i="4"/>
  <c r="K717" i="4"/>
  <c r="M677" i="4"/>
  <c r="N677" i="4"/>
  <c r="L677" i="4"/>
  <c r="M555" i="4"/>
  <c r="K734" i="4"/>
  <c r="J734" i="4"/>
  <c r="K727" i="4"/>
  <c r="L727" i="4" s="1"/>
  <c r="L719" i="4"/>
  <c r="M719" i="4"/>
  <c r="N719" i="4"/>
  <c r="N706" i="4"/>
  <c r="K702" i="4"/>
  <c r="J702" i="4"/>
  <c r="N693" i="4"/>
  <c r="J654" i="4"/>
  <c r="K654" i="4"/>
  <c r="J625" i="4"/>
  <c r="K625" i="4"/>
  <c r="J622" i="4"/>
  <c r="K622" i="4"/>
  <c r="J615" i="4"/>
  <c r="K615" i="4"/>
  <c r="M582" i="4"/>
  <c r="M297" i="4"/>
  <c r="L297" i="4"/>
  <c r="N297" i="4"/>
  <c r="J797" i="4"/>
  <c r="K797" i="4"/>
  <c r="M744" i="4"/>
  <c r="N744" i="4"/>
  <c r="L744" i="4"/>
  <c r="N754" i="4"/>
  <c r="K735" i="4"/>
  <c r="L735" i="4" s="1"/>
  <c r="K710" i="4"/>
  <c r="J710" i="4"/>
  <c r="K783" i="4"/>
  <c r="L783" i="4" s="1"/>
  <c r="K774" i="4"/>
  <c r="J774" i="4"/>
  <c r="L673" i="4"/>
  <c r="N673" i="4"/>
  <c r="K588" i="4"/>
  <c r="J588" i="4"/>
  <c r="K798" i="4"/>
  <c r="J798" i="4"/>
  <c r="L767" i="4"/>
  <c r="M767" i="4"/>
  <c r="N767" i="4"/>
  <c r="N745" i="4"/>
  <c r="M745" i="4"/>
  <c r="J741" i="4"/>
  <c r="K741" i="4"/>
  <c r="N738" i="4"/>
  <c r="M794" i="4"/>
  <c r="J789" i="4"/>
  <c r="K789" i="4"/>
  <c r="N786" i="4"/>
  <c r="K784" i="4"/>
  <c r="M770" i="4"/>
  <c r="J765" i="4"/>
  <c r="K765" i="4"/>
  <c r="N747" i="4"/>
  <c r="L746" i="4"/>
  <c r="K743" i="4"/>
  <c r="L743" i="4" s="1"/>
  <c r="J709" i="4"/>
  <c r="K709" i="4"/>
  <c r="L678" i="4"/>
  <c r="K658" i="4"/>
  <c r="M658" i="4" s="1"/>
  <c r="M651" i="4"/>
  <c r="L604" i="4"/>
  <c r="M604" i="4"/>
  <c r="N604" i="4"/>
  <c r="K563" i="4"/>
  <c r="L520" i="4"/>
  <c r="N520" i="4"/>
  <c r="M520" i="4"/>
  <c r="N761" i="4"/>
  <c r="M761" i="4"/>
  <c r="J805" i="4"/>
  <c r="K805" i="4"/>
  <c r="K759" i="4"/>
  <c r="L759" i="4" s="1"/>
  <c r="K681" i="4"/>
  <c r="J681" i="4"/>
  <c r="L791" i="4"/>
  <c r="M791" i="4"/>
  <c r="N791" i="4"/>
  <c r="L801" i="4"/>
  <c r="L794" i="4"/>
  <c r="K782" i="4"/>
  <c r="J782" i="4"/>
  <c r="J775" i="4"/>
  <c r="L770" i="4"/>
  <c r="K758" i="4"/>
  <c r="J758" i="4"/>
  <c r="J751" i="4"/>
  <c r="K726" i="4"/>
  <c r="J726" i="4"/>
  <c r="J711" i="4"/>
  <c r="K696" i="4"/>
  <c r="J696" i="4"/>
  <c r="M687" i="4"/>
  <c r="N687" i="4"/>
  <c r="L687" i="4"/>
  <c r="J676" i="4"/>
  <c r="J672" i="4"/>
  <c r="J660" i="4"/>
  <c r="K660" i="4"/>
  <c r="M643" i="4"/>
  <c r="N611" i="4"/>
  <c r="L611" i="4"/>
  <c r="M611" i="4"/>
  <c r="K570" i="4"/>
  <c r="J570" i="4"/>
  <c r="M634" i="4"/>
  <c r="N634" i="4"/>
  <c r="J592" i="4"/>
  <c r="K592" i="4"/>
  <c r="K562" i="4"/>
  <c r="J562" i="4"/>
  <c r="M644" i="4"/>
  <c r="L637" i="4"/>
  <c r="J618" i="4"/>
  <c r="M612" i="4"/>
  <c r="L605" i="4"/>
  <c r="L598" i="4"/>
  <c r="J595" i="4"/>
  <c r="J584" i="4"/>
  <c r="K584" i="4"/>
  <c r="L582" i="4"/>
  <c r="J579" i="4"/>
  <c r="K577" i="4"/>
  <c r="J577" i="4"/>
  <c r="J568" i="4"/>
  <c r="K568" i="4"/>
  <c r="J563" i="4"/>
  <c r="J557" i="4"/>
  <c r="K557" i="4"/>
  <c r="L555" i="4"/>
  <c r="M541" i="4"/>
  <c r="K511" i="4"/>
  <c r="J511" i="4"/>
  <c r="L459" i="4"/>
  <c r="L451" i="4"/>
  <c r="J438" i="4"/>
  <c r="K438" i="4"/>
  <c r="L436" i="4"/>
  <c r="N428" i="4"/>
  <c r="M428" i="4"/>
  <c r="L426" i="4"/>
  <c r="M426" i="4"/>
  <c r="M422" i="4"/>
  <c r="L415" i="4"/>
  <c r="K316" i="4"/>
  <c r="J316" i="4"/>
  <c r="J308" i="4"/>
  <c r="K308" i="4"/>
  <c r="N515" i="4"/>
  <c r="M515" i="4"/>
  <c r="K479" i="4"/>
  <c r="J479" i="4"/>
  <c r="K455" i="4"/>
  <c r="J455" i="4"/>
  <c r="K449" i="4"/>
  <c r="J449" i="4"/>
  <c r="K432" i="4"/>
  <c r="J432" i="4"/>
  <c r="M403" i="4"/>
  <c r="N403" i="4"/>
  <c r="L403" i="4"/>
  <c r="M390" i="4"/>
  <c r="N390" i="4"/>
  <c r="L390" i="4"/>
  <c r="L386" i="4"/>
  <c r="M386" i="4"/>
  <c r="J310" i="4"/>
  <c r="K310" i="4"/>
  <c r="K640" i="4"/>
  <c r="M626" i="4"/>
  <c r="N626" i="4"/>
  <c r="K608" i="4"/>
  <c r="K559" i="4"/>
  <c r="M549" i="4"/>
  <c r="N549" i="4"/>
  <c r="L549" i="4"/>
  <c r="K547" i="4"/>
  <c r="J547" i="4"/>
  <c r="M545" i="4"/>
  <c r="K543" i="4"/>
  <c r="J543" i="4"/>
  <c r="K538" i="4"/>
  <c r="J534" i="4"/>
  <c r="K524" i="4"/>
  <c r="J494" i="4"/>
  <c r="K494" i="4"/>
  <c r="K489" i="4"/>
  <c r="J489" i="4"/>
  <c r="K487" i="4"/>
  <c r="N487" i="4" s="1"/>
  <c r="N453" i="4"/>
  <c r="M453" i="4"/>
  <c r="J446" i="4"/>
  <c r="K446" i="4"/>
  <c r="K434" i="4"/>
  <c r="J434" i="4"/>
  <c r="N388" i="4"/>
  <c r="M388" i="4"/>
  <c r="L388" i="4"/>
  <c r="K381" i="4"/>
  <c r="J381" i="4"/>
  <c r="J378" i="4"/>
  <c r="K378" i="4"/>
  <c r="J376" i="4"/>
  <c r="L343" i="4"/>
  <c r="M334" i="4"/>
  <c r="N334" i="4"/>
  <c r="L323" i="4"/>
  <c r="N323" i="4"/>
  <c r="M323" i="4"/>
  <c r="J318" i="4"/>
  <c r="K318" i="4"/>
  <c r="K287" i="4"/>
  <c r="J287" i="4"/>
  <c r="J655" i="4"/>
  <c r="K655" i="4"/>
  <c r="N651" i="4"/>
  <c r="L641" i="4"/>
  <c r="M641" i="4"/>
  <c r="J623" i="4"/>
  <c r="K623" i="4"/>
  <c r="L609" i="4"/>
  <c r="M609" i="4"/>
  <c r="N589" i="4"/>
  <c r="M578" i="4"/>
  <c r="N573" i="4"/>
  <c r="K553" i="4"/>
  <c r="N553" i="4" s="1"/>
  <c r="J522" i="4"/>
  <c r="K522" i="4"/>
  <c r="J518" i="4"/>
  <c r="K518" i="4"/>
  <c r="L508" i="4"/>
  <c r="J506" i="4"/>
  <c r="K506" i="4"/>
  <c r="K504" i="4"/>
  <c r="L504" i="4" s="1"/>
  <c r="J464" i="4"/>
  <c r="K464" i="4"/>
  <c r="J462" i="4"/>
  <c r="K462" i="4"/>
  <c r="J457" i="4"/>
  <c r="K457" i="4"/>
  <c r="K440" i="4"/>
  <c r="L440" i="4" s="1"/>
  <c r="M602" i="4"/>
  <c r="N602" i="4"/>
  <c r="N596" i="4"/>
  <c r="M596" i="4"/>
  <c r="N580" i="4"/>
  <c r="M580" i="4"/>
  <c r="J576" i="4"/>
  <c r="K576" i="4"/>
  <c r="M571" i="4"/>
  <c r="N571" i="4"/>
  <c r="L571" i="4"/>
  <c r="K569" i="4"/>
  <c r="J569" i="4"/>
  <c r="N564" i="4"/>
  <c r="M564" i="4"/>
  <c r="L560" i="4"/>
  <c r="N516" i="4"/>
  <c r="L512" i="4"/>
  <c r="M512" i="4"/>
  <c r="N498" i="4"/>
  <c r="M476" i="4"/>
  <c r="N476" i="4"/>
  <c r="L476" i="4"/>
  <c r="J474" i="4"/>
  <c r="K474" i="4"/>
  <c r="K472" i="4"/>
  <c r="L472" i="4" s="1"/>
  <c r="N442" i="4"/>
  <c r="J424" i="4"/>
  <c r="K424" i="4"/>
  <c r="K417" i="4"/>
  <c r="J417" i="4"/>
  <c r="L410" i="4"/>
  <c r="M410" i="4"/>
  <c r="N410" i="4"/>
  <c r="J392" i="4"/>
  <c r="K392" i="4"/>
  <c r="J320" i="4"/>
  <c r="K320" i="4"/>
  <c r="K300" i="4"/>
  <c r="J300" i="4"/>
  <c r="K282" i="4"/>
  <c r="J282" i="4"/>
  <c r="J663" i="4"/>
  <c r="K648" i="4"/>
  <c r="N648" i="4" s="1"/>
  <c r="K616" i="4"/>
  <c r="M616" i="4" s="1"/>
  <c r="J558" i="4"/>
  <c r="K558" i="4"/>
  <c r="K796" i="4"/>
  <c r="K756" i="4"/>
  <c r="K748" i="4"/>
  <c r="K740" i="4"/>
  <c r="M740" i="4" s="1"/>
  <c r="K732" i="4"/>
  <c r="K716" i="4"/>
  <c r="N716" i="4" s="1"/>
  <c r="K708" i="4"/>
  <c r="M708" i="4" s="1"/>
  <c r="K700" i="4"/>
  <c r="L689" i="4"/>
  <c r="K688" i="4"/>
  <c r="L688" i="4" s="1"/>
  <c r="K684" i="4"/>
  <c r="N684" i="4" s="1"/>
  <c r="M674" i="4"/>
  <c r="K670" i="4"/>
  <c r="L670" i="4" s="1"/>
  <c r="K665" i="4"/>
  <c r="N665" i="4" s="1"/>
  <c r="N659" i="4"/>
  <c r="L649" i="4"/>
  <c r="M649" i="4"/>
  <c r="K642" i="4"/>
  <c r="M642" i="4" s="1"/>
  <c r="J631" i="4"/>
  <c r="K631" i="4"/>
  <c r="N627" i="4"/>
  <c r="L617" i="4"/>
  <c r="M617" i="4"/>
  <c r="K610" i="4"/>
  <c r="M610" i="4" s="1"/>
  <c r="K578" i="4"/>
  <c r="L578" i="4" s="1"/>
  <c r="L548" i="4"/>
  <c r="K544" i="4"/>
  <c r="N544" i="4" s="1"/>
  <c r="M540" i="4"/>
  <c r="N539" i="4"/>
  <c r="M539" i="4"/>
  <c r="K533" i="4"/>
  <c r="J533" i="4"/>
  <c r="K529" i="4"/>
  <c r="M529" i="4" s="1"/>
  <c r="K497" i="4"/>
  <c r="M497" i="4" s="1"/>
  <c r="J493" i="4"/>
  <c r="K493" i="4"/>
  <c r="N491" i="4"/>
  <c r="N484" i="4"/>
  <c r="L480" i="4"/>
  <c r="M480" i="4"/>
  <c r="N466" i="4"/>
  <c r="N450" i="4"/>
  <c r="M450" i="4"/>
  <c r="L445" i="4"/>
  <c r="M445" i="4"/>
  <c r="N445" i="4"/>
  <c r="M433" i="4"/>
  <c r="N433" i="4"/>
  <c r="L433" i="4"/>
  <c r="N426" i="4"/>
  <c r="J419" i="4"/>
  <c r="K419" i="4"/>
  <c r="J407" i="4"/>
  <c r="K407" i="4"/>
  <c r="N348" i="4"/>
  <c r="L348" i="4"/>
  <c r="M348" i="4"/>
  <c r="L345" i="4"/>
  <c r="N345" i="4"/>
  <c r="M345" i="4"/>
  <c r="J325" i="4"/>
  <c r="K325" i="4"/>
  <c r="K804" i="4"/>
  <c r="L804" i="4" s="1"/>
  <c r="J788" i="4"/>
  <c r="K695" i="4"/>
  <c r="L695" i="4" s="1"/>
  <c r="K685" i="4"/>
  <c r="N685" i="4" s="1"/>
  <c r="J680" i="4"/>
  <c r="J679" i="4"/>
  <c r="K664" i="4"/>
  <c r="K656" i="4"/>
  <c r="L656" i="4" s="1"/>
  <c r="N637" i="4"/>
  <c r="J632" i="4"/>
  <c r="K628" i="4"/>
  <c r="N628" i="4" s="1"/>
  <c r="K624" i="4"/>
  <c r="L624" i="4" s="1"/>
  <c r="N605" i="4"/>
  <c r="J600" i="4"/>
  <c r="N598" i="4"/>
  <c r="N582" i="4"/>
  <c r="N555" i="4"/>
  <c r="N554" i="4"/>
  <c r="M554" i="4"/>
  <c r="L540" i="4"/>
  <c r="N536" i="4"/>
  <c r="J523" i="4"/>
  <c r="J519" i="4"/>
  <c r="K514" i="4"/>
  <c r="L514" i="4" s="1"/>
  <c r="L507" i="4"/>
  <c r="M507" i="4"/>
  <c r="N507" i="4"/>
  <c r="M505" i="4"/>
  <c r="N505" i="4"/>
  <c r="M501" i="4"/>
  <c r="N501" i="4"/>
  <c r="L501" i="4"/>
  <c r="M491" i="4"/>
  <c r="N490" i="4"/>
  <c r="M490" i="4"/>
  <c r="L488" i="4"/>
  <c r="M488" i="4"/>
  <c r="M477" i="4"/>
  <c r="K465" i="4"/>
  <c r="M465" i="4" s="1"/>
  <c r="J461" i="4"/>
  <c r="K461" i="4"/>
  <c r="N459" i="4"/>
  <c r="N436" i="4"/>
  <c r="L428" i="4"/>
  <c r="K409" i="4"/>
  <c r="J409" i="4"/>
  <c r="K812" i="4"/>
  <c r="J639" i="4"/>
  <c r="K639" i="4"/>
  <c r="J607" i="4"/>
  <c r="K607" i="4"/>
  <c r="N597" i="4"/>
  <c r="N581" i="4"/>
  <c r="N565" i="4"/>
  <c r="N545" i="4"/>
  <c r="M536" i="4"/>
  <c r="N525" i="4"/>
  <c r="M525" i="4"/>
  <c r="L515" i="4"/>
  <c r="K482" i="4"/>
  <c r="M482" i="4" s="1"/>
  <c r="L477" i="4"/>
  <c r="J475" i="4"/>
  <c r="M469" i="4"/>
  <c r="N469" i="4"/>
  <c r="L469" i="4"/>
  <c r="L453" i="4"/>
  <c r="N435" i="4"/>
  <c r="M435" i="4"/>
  <c r="N421" i="4"/>
  <c r="M421" i="4"/>
  <c r="L421" i="4"/>
  <c r="L406" i="4"/>
  <c r="M406" i="4"/>
  <c r="N406" i="4"/>
  <c r="N386" i="4"/>
  <c r="N382" i="4"/>
  <c r="M382" i="4"/>
  <c r="K370" i="4"/>
  <c r="L370" i="4" s="1"/>
  <c r="J542" i="4"/>
  <c r="K447" i="4"/>
  <c r="J447" i="4"/>
  <c r="K405" i="4"/>
  <c r="J405" i="4"/>
  <c r="J399" i="4"/>
  <c r="K399" i="4"/>
  <c r="J387" i="4"/>
  <c r="K387" i="4"/>
  <c r="K355" i="4"/>
  <c r="J355" i="4"/>
  <c r="N306" i="4"/>
  <c r="L306" i="4"/>
  <c r="M306" i="4"/>
  <c r="M295" i="4"/>
  <c r="J266" i="4"/>
  <c r="K266" i="4"/>
  <c r="K380" i="4"/>
  <c r="J380" i="4"/>
  <c r="K372" i="4"/>
  <c r="M372" i="4" s="1"/>
  <c r="N364" i="4"/>
  <c r="L364" i="4"/>
  <c r="M364" i="4"/>
  <c r="J362" i="4"/>
  <c r="N356" i="4"/>
  <c r="L356" i="4"/>
  <c r="L312" i="4"/>
  <c r="N312" i="4"/>
  <c r="M312" i="4"/>
  <c r="J305" i="4"/>
  <c r="K305" i="4"/>
  <c r="K276" i="4"/>
  <c r="J276" i="4"/>
  <c r="K599" i="4"/>
  <c r="K591" i="4"/>
  <c r="L591" i="4" s="1"/>
  <c r="K583" i="4"/>
  <c r="K575" i="4"/>
  <c r="K567" i="4"/>
  <c r="K561" i="4"/>
  <c r="N561" i="4" s="1"/>
  <c r="K556" i="4"/>
  <c r="J551" i="4"/>
  <c r="J550" i="4"/>
  <c r="K546" i="4"/>
  <c r="K535" i="4"/>
  <c r="K531" i="4"/>
  <c r="K517" i="4"/>
  <c r="K513" i="4"/>
  <c r="M513" i="4" s="1"/>
  <c r="J502" i="4"/>
  <c r="K502" i="4"/>
  <c r="M500" i="4"/>
  <c r="K481" i="4"/>
  <c r="M481" i="4" s="1"/>
  <c r="J470" i="4"/>
  <c r="K470" i="4"/>
  <c r="M468" i="4"/>
  <c r="K456" i="4"/>
  <c r="N456" i="4" s="1"/>
  <c r="K448" i="4"/>
  <c r="N448" i="4" s="1"/>
  <c r="N443" i="4"/>
  <c r="K441" i="4"/>
  <c r="M441" i="4" s="1"/>
  <c r="K420" i="4"/>
  <c r="N420" i="4" s="1"/>
  <c r="L418" i="4"/>
  <c r="M418" i="4"/>
  <c r="K402" i="4"/>
  <c r="J402" i="4"/>
  <c r="M395" i="4"/>
  <c r="N395" i="4"/>
  <c r="L395" i="4"/>
  <c r="M383" i="4"/>
  <c r="J375" i="4"/>
  <c r="K375" i="4"/>
  <c r="K347" i="4"/>
  <c r="J347" i="4"/>
  <c r="J322" i="4"/>
  <c r="K322" i="4"/>
  <c r="L319" i="4"/>
  <c r="M319" i="4"/>
  <c r="J289" i="4"/>
  <c r="K289" i="4"/>
  <c r="K542" i="4"/>
  <c r="K532" i="4"/>
  <c r="M532" i="4" s="1"/>
  <c r="J526" i="4"/>
  <c r="J503" i="4"/>
  <c r="K499" i="4"/>
  <c r="K495" i="4"/>
  <c r="J471" i="4"/>
  <c r="K467" i="4"/>
  <c r="L467" i="4" s="1"/>
  <c r="K463" i="4"/>
  <c r="J454" i="4"/>
  <c r="K454" i="4"/>
  <c r="K439" i="4"/>
  <c r="J439" i="4"/>
  <c r="J427" i="4"/>
  <c r="N414" i="4"/>
  <c r="M414" i="4"/>
  <c r="K412" i="4"/>
  <c r="J412" i="4"/>
  <c r="J400" i="4"/>
  <c r="K400" i="4"/>
  <c r="J385" i="4"/>
  <c r="M367" i="4"/>
  <c r="N367" i="4"/>
  <c r="L367" i="4"/>
  <c r="K353" i="4"/>
  <c r="J353" i="4"/>
  <c r="J336" i="4"/>
  <c r="J333" i="4"/>
  <c r="J331" i="4"/>
  <c r="K331" i="4"/>
  <c r="J307" i="4"/>
  <c r="K307" i="4"/>
  <c r="J302" i="4"/>
  <c r="K302" i="4"/>
  <c r="L293" i="4"/>
  <c r="J264" i="4"/>
  <c r="K264" i="4"/>
  <c r="J510" i="4"/>
  <c r="K510" i="4"/>
  <c r="J478" i="4"/>
  <c r="K478" i="4"/>
  <c r="N451" i="4"/>
  <c r="N359" i="4"/>
  <c r="M359" i="4"/>
  <c r="J326" i="4"/>
  <c r="K326" i="4"/>
  <c r="M321" i="4"/>
  <c r="L321" i="4"/>
  <c r="N321" i="4"/>
  <c r="N314" i="4"/>
  <c r="J304" i="4"/>
  <c r="K304" i="4"/>
  <c r="J416" i="4"/>
  <c r="K416" i="4"/>
  <c r="J384" i="4"/>
  <c r="K384" i="4"/>
  <c r="M342" i="4"/>
  <c r="N342" i="4"/>
  <c r="J290" i="4"/>
  <c r="K290" i="4"/>
  <c r="J283" i="4"/>
  <c r="K283" i="4"/>
  <c r="L272" i="4"/>
  <c r="M272" i="4"/>
  <c r="K256" i="4"/>
  <c r="N256" i="4" s="1"/>
  <c r="M252" i="4"/>
  <c r="L252" i="4"/>
  <c r="N252" i="4"/>
  <c r="K236" i="4"/>
  <c r="J236" i="4"/>
  <c r="K187" i="4"/>
  <c r="J187" i="4"/>
  <c r="J184" i="4"/>
  <c r="K184" i="4"/>
  <c r="J177" i="4"/>
  <c r="J157" i="4"/>
  <c r="K157" i="4"/>
  <c r="L224" i="4"/>
  <c r="N224" i="4"/>
  <c r="M224" i="4"/>
  <c r="N159" i="4"/>
  <c r="M159" i="4"/>
  <c r="L159" i="4"/>
  <c r="K143" i="4"/>
  <c r="J143" i="4"/>
  <c r="K132" i="4"/>
  <c r="J132" i="4"/>
  <c r="N78" i="4"/>
  <c r="M78" i="4"/>
  <c r="L78" i="4"/>
  <c r="J208" i="4"/>
  <c r="K208" i="4"/>
  <c r="L200" i="4"/>
  <c r="N200" i="4"/>
  <c r="J195" i="4"/>
  <c r="K195" i="4"/>
  <c r="J174" i="4"/>
  <c r="K174" i="4"/>
  <c r="M169" i="4"/>
  <c r="L169" i="4"/>
  <c r="N169" i="4"/>
  <c r="K167" i="4"/>
  <c r="J167" i="4"/>
  <c r="N134" i="4"/>
  <c r="J126" i="4"/>
  <c r="N111" i="4"/>
  <c r="L111" i="4"/>
  <c r="J244" i="4"/>
  <c r="J235" i="4"/>
  <c r="K235" i="4"/>
  <c r="K226" i="4"/>
  <c r="J226" i="4"/>
  <c r="L204" i="4"/>
  <c r="N204" i="4"/>
  <c r="J113" i="4"/>
  <c r="K113" i="4"/>
  <c r="N102" i="4"/>
  <c r="L102" i="4"/>
  <c r="M102" i="4"/>
  <c r="M233" i="4"/>
  <c r="N233" i="4"/>
  <c r="N212" i="4"/>
  <c r="J164" i="4"/>
  <c r="K164" i="4"/>
  <c r="J161" i="4"/>
  <c r="K161" i="4"/>
  <c r="J128" i="4"/>
  <c r="K128" i="4"/>
  <c r="K425" i="4"/>
  <c r="L425" i="4" s="1"/>
  <c r="M411" i="4"/>
  <c r="N411" i="4"/>
  <c r="L401" i="4"/>
  <c r="K394" i="4"/>
  <c r="L394" i="4" s="1"/>
  <c r="K393" i="4"/>
  <c r="J368" i="4"/>
  <c r="M358" i="4"/>
  <c r="J354" i="4"/>
  <c r="N343" i="4"/>
  <c r="L341" i="4"/>
  <c r="M341" i="4"/>
  <c r="M317" i="4"/>
  <c r="N317" i="4"/>
  <c r="K299" i="4"/>
  <c r="J299" i="4"/>
  <c r="N292" i="4"/>
  <c r="L288" i="4"/>
  <c r="M288" i="4"/>
  <c r="N288" i="4"/>
  <c r="J286" i="4"/>
  <c r="K286" i="4"/>
  <c r="M257" i="4"/>
  <c r="L257" i="4"/>
  <c r="K255" i="4"/>
  <c r="J255" i="4"/>
  <c r="K248" i="4"/>
  <c r="L248" i="4" s="1"/>
  <c r="K223" i="4"/>
  <c r="J223" i="4"/>
  <c r="K217" i="4"/>
  <c r="J217" i="4"/>
  <c r="M160" i="4"/>
  <c r="N160" i="4"/>
  <c r="L144" i="4"/>
  <c r="N144" i="4"/>
  <c r="M144" i="4"/>
  <c r="K430" i="4"/>
  <c r="N430" i="4" s="1"/>
  <c r="K423" i="4"/>
  <c r="J408" i="4"/>
  <c r="K408" i="4"/>
  <c r="K391" i="4"/>
  <c r="L391" i="4" s="1"/>
  <c r="K379" i="4"/>
  <c r="L379" i="4" s="1"/>
  <c r="N374" i="4"/>
  <c r="J369" i="4"/>
  <c r="J363" i="4"/>
  <c r="L358" i="4"/>
  <c r="M357" i="4"/>
  <c r="K349" i="4"/>
  <c r="N349" i="4" s="1"/>
  <c r="L346" i="4"/>
  <c r="M346" i="4"/>
  <c r="L342" i="4"/>
  <c r="J339" i="4"/>
  <c r="K339" i="4"/>
  <c r="L330" i="4"/>
  <c r="M330" i="4"/>
  <c r="J315" i="4"/>
  <c r="J311" i="4"/>
  <c r="L309" i="4"/>
  <c r="M303" i="4"/>
  <c r="N303" i="4"/>
  <c r="K296" i="4"/>
  <c r="N291" i="4"/>
  <c r="J285" i="4"/>
  <c r="K279" i="4"/>
  <c r="J279" i="4"/>
  <c r="J269" i="4"/>
  <c r="K269" i="4"/>
  <c r="L267" i="4"/>
  <c r="M267" i="4"/>
  <c r="J261" i="4"/>
  <c r="K261" i="4"/>
  <c r="J214" i="4"/>
  <c r="K214" i="4"/>
  <c r="K192" i="4"/>
  <c r="J192" i="4"/>
  <c r="K401" i="4"/>
  <c r="K371" i="4"/>
  <c r="L371" i="4" s="1"/>
  <c r="N366" i="4"/>
  <c r="J352" i="4"/>
  <c r="K332" i="4"/>
  <c r="M332" i="4" s="1"/>
  <c r="L324" i="4"/>
  <c r="M324" i="4"/>
  <c r="J313" i="4"/>
  <c r="J294" i="4"/>
  <c r="K294" i="4"/>
  <c r="L292" i="4"/>
  <c r="M281" i="4"/>
  <c r="N281" i="4"/>
  <c r="L281" i="4"/>
  <c r="N277" i="4"/>
  <c r="N272" i="4"/>
  <c r="M227" i="4"/>
  <c r="N227" i="4"/>
  <c r="L227" i="4"/>
  <c r="J209" i="4"/>
  <c r="K209" i="4"/>
  <c r="L172" i="4"/>
  <c r="M172" i="4"/>
  <c r="N172" i="4"/>
  <c r="J163" i="4"/>
  <c r="K163" i="4"/>
  <c r="J136" i="4"/>
  <c r="K136" i="4"/>
  <c r="K133" i="4"/>
  <c r="J133" i="4"/>
  <c r="N103" i="4"/>
  <c r="M103" i="4"/>
  <c r="L72" i="4"/>
  <c r="N72" i="4"/>
  <c r="M72" i="4"/>
  <c r="J284" i="4"/>
  <c r="K284" i="4"/>
  <c r="J251" i="4"/>
  <c r="K251" i="4"/>
  <c r="J243" i="4"/>
  <c r="K243" i="4"/>
  <c r="K241" i="4"/>
  <c r="J232" i="4"/>
  <c r="K232" i="4"/>
  <c r="M180" i="4"/>
  <c r="N180" i="4"/>
  <c r="M124" i="4"/>
  <c r="L124" i="4"/>
  <c r="N124" i="4"/>
  <c r="J119" i="4"/>
  <c r="K119" i="4"/>
  <c r="N46" i="4"/>
  <c r="L46" i="4"/>
  <c r="M46" i="4"/>
  <c r="M44" i="4"/>
  <c r="N44" i="4"/>
  <c r="L44" i="4"/>
  <c r="J270" i="4"/>
  <c r="K270" i="4"/>
  <c r="J206" i="4"/>
  <c r="K206" i="4"/>
  <c r="J182" i="4"/>
  <c r="K182" i="4"/>
  <c r="J178" i="4"/>
  <c r="K178" i="4"/>
  <c r="N109" i="4"/>
  <c r="L109" i="4"/>
  <c r="M109" i="4"/>
  <c r="N69" i="4"/>
  <c r="M69" i="4"/>
  <c r="L69" i="4"/>
  <c r="J81" i="4"/>
  <c r="K81" i="4"/>
  <c r="K376" i="4"/>
  <c r="K368" i="4"/>
  <c r="K352" i="4"/>
  <c r="K344" i="4"/>
  <c r="N344" i="4" s="1"/>
  <c r="K336" i="4"/>
  <c r="K328" i="4"/>
  <c r="N328" i="4" s="1"/>
  <c r="K313" i="4"/>
  <c r="K301" i="4"/>
  <c r="M293" i="4"/>
  <c r="J274" i="4"/>
  <c r="K274" i="4"/>
  <c r="K271" i="4"/>
  <c r="L271" i="4" s="1"/>
  <c r="M183" i="4"/>
  <c r="L179" i="4"/>
  <c r="N165" i="4"/>
  <c r="L148" i="4"/>
  <c r="M148" i="4"/>
  <c r="N148" i="4"/>
  <c r="L115" i="4"/>
  <c r="N115" i="4"/>
  <c r="M95" i="4"/>
  <c r="N95" i="4"/>
  <c r="L95" i="4"/>
  <c r="K327" i="4"/>
  <c r="K295" i="4"/>
  <c r="N295" i="4" s="1"/>
  <c r="K280" i="4"/>
  <c r="L280" i="4" s="1"/>
  <c r="K265" i="4"/>
  <c r="N265" i="4" s="1"/>
  <c r="J262" i="4"/>
  <c r="J241" i="4"/>
  <c r="J238" i="4"/>
  <c r="K211" i="4"/>
  <c r="J211" i="4"/>
  <c r="K202" i="4"/>
  <c r="N202" i="4" s="1"/>
  <c r="J197" i="4"/>
  <c r="L185" i="4"/>
  <c r="N185" i="4"/>
  <c r="J146" i="4"/>
  <c r="K146" i="4"/>
  <c r="J120" i="4"/>
  <c r="K120" i="4"/>
  <c r="M117" i="4"/>
  <c r="K42" i="4"/>
  <c r="J42" i="4"/>
  <c r="J246" i="4"/>
  <c r="K246" i="4"/>
  <c r="N242" i="4"/>
  <c r="M242" i="4"/>
  <c r="N203" i="4"/>
  <c r="M193" i="4"/>
  <c r="N193" i="4"/>
  <c r="M188" i="4"/>
  <c r="N188" i="4"/>
  <c r="L173" i="4"/>
  <c r="M173" i="4"/>
  <c r="N173" i="4"/>
  <c r="L168" i="4"/>
  <c r="M168" i="4"/>
  <c r="N168" i="4"/>
  <c r="K162" i="4"/>
  <c r="L160" i="4"/>
  <c r="M149" i="4"/>
  <c r="N149" i="4"/>
  <c r="L147" i="4"/>
  <c r="M147" i="4"/>
  <c r="J142" i="4"/>
  <c r="K142" i="4"/>
  <c r="M68" i="4"/>
  <c r="N68" i="4"/>
  <c r="L68" i="4"/>
  <c r="M63" i="4"/>
  <c r="N63" i="4"/>
  <c r="N56" i="4"/>
  <c r="N234" i="4"/>
  <c r="K231" i="4"/>
  <c r="J231" i="4"/>
  <c r="M213" i="4"/>
  <c r="N213" i="4"/>
  <c r="K207" i="4"/>
  <c r="N207" i="4" s="1"/>
  <c r="J196" i="4"/>
  <c r="K196" i="4"/>
  <c r="K191" i="4"/>
  <c r="J191" i="4"/>
  <c r="J186" i="4"/>
  <c r="K186" i="4"/>
  <c r="K183" i="4"/>
  <c r="L183" i="4" s="1"/>
  <c r="J181" i="4"/>
  <c r="K181" i="4"/>
  <c r="K140" i="4"/>
  <c r="L140" i="4" s="1"/>
  <c r="J135" i="4"/>
  <c r="K135" i="4"/>
  <c r="J123" i="4"/>
  <c r="K123" i="4"/>
  <c r="J108" i="4"/>
  <c r="K108" i="4"/>
  <c r="J92" i="4"/>
  <c r="K92" i="4"/>
  <c r="J89" i="4"/>
  <c r="K89" i="4"/>
  <c r="J278" i="4"/>
  <c r="K263" i="4"/>
  <c r="M263" i="4" s="1"/>
  <c r="J250" i="4"/>
  <c r="M225" i="4"/>
  <c r="J216" i="4"/>
  <c r="K216" i="4"/>
  <c r="J198" i="4"/>
  <c r="J171" i="4"/>
  <c r="K171" i="4"/>
  <c r="J158" i="4"/>
  <c r="L129" i="4"/>
  <c r="M129" i="4"/>
  <c r="N129" i="4"/>
  <c r="M100" i="4"/>
  <c r="N100" i="4"/>
  <c r="L100" i="4"/>
  <c r="M87" i="4"/>
  <c r="N87" i="4"/>
  <c r="L64" i="4"/>
  <c r="N64" i="4"/>
  <c r="K58" i="4"/>
  <c r="J58" i="4"/>
  <c r="M47" i="4"/>
  <c r="N47" i="4"/>
  <c r="L47" i="4"/>
  <c r="L240" i="4"/>
  <c r="J176" i="4"/>
  <c r="K176" i="4"/>
  <c r="J139" i="4"/>
  <c r="J131" i="4"/>
  <c r="K131" i="4"/>
  <c r="K114" i="4"/>
  <c r="J114" i="4"/>
  <c r="L105" i="4"/>
  <c r="N105" i="4"/>
  <c r="L91" i="4"/>
  <c r="N91" i="4"/>
  <c r="J84" i="4"/>
  <c r="K84" i="4"/>
  <c r="K52" i="4"/>
  <c r="J52" i="4"/>
  <c r="N29" i="4"/>
  <c r="M29" i="4"/>
  <c r="L29" i="4"/>
  <c r="J125" i="4"/>
  <c r="K116" i="4"/>
  <c r="J110" i="4"/>
  <c r="J97" i="4"/>
  <c r="K97" i="4"/>
  <c r="J77" i="4"/>
  <c r="J65" i="4"/>
  <c r="K65" i="4"/>
  <c r="J36" i="4"/>
  <c r="K36" i="4"/>
  <c r="J21" i="4"/>
  <c r="K21" i="4"/>
  <c r="K199" i="4"/>
  <c r="N199" i="4" s="1"/>
  <c r="M185" i="4"/>
  <c r="J150" i="4"/>
  <c r="J121" i="4"/>
  <c r="K121" i="4"/>
  <c r="K106" i="4"/>
  <c r="J106" i="4"/>
  <c r="K98" i="4"/>
  <c r="J98" i="4"/>
  <c r="J61" i="4"/>
  <c r="K50" i="4"/>
  <c r="J50" i="4"/>
  <c r="L32" i="4"/>
  <c r="M32" i="4"/>
  <c r="N32" i="4"/>
  <c r="K239" i="4"/>
  <c r="M239" i="4" s="1"/>
  <c r="J190" i="4"/>
  <c r="K175" i="4"/>
  <c r="N175" i="4" s="1"/>
  <c r="K139" i="4"/>
  <c r="K138" i="4"/>
  <c r="J138" i="4"/>
  <c r="L107" i="4"/>
  <c r="M107" i="4"/>
  <c r="K101" i="4"/>
  <c r="N101" i="4" s="1"/>
  <c r="K90" i="4"/>
  <c r="J90" i="4"/>
  <c r="J73" i="4"/>
  <c r="K73" i="4"/>
  <c r="L55" i="4"/>
  <c r="M55" i="4"/>
  <c r="N55" i="4"/>
  <c r="M37" i="4"/>
  <c r="K19" i="4"/>
  <c r="J19" i="4"/>
  <c r="J230" i="4"/>
  <c r="K215" i="4"/>
  <c r="N215" i="4" s="1"/>
  <c r="J166" i="4"/>
  <c r="K151" i="4"/>
  <c r="K125" i="4"/>
  <c r="K118" i="4"/>
  <c r="J116" i="4"/>
  <c r="K110" i="4"/>
  <c r="J99" i="4"/>
  <c r="N94" i="4"/>
  <c r="M94" i="4"/>
  <c r="K77" i="4"/>
  <c r="K75" i="4"/>
  <c r="J75" i="4"/>
  <c r="J60" i="4"/>
  <c r="K60" i="4"/>
  <c r="J25" i="4"/>
  <c r="K25" i="4"/>
  <c r="N14" i="4"/>
  <c r="L14" i="4"/>
  <c r="M14" i="4"/>
  <c r="M12" i="4"/>
  <c r="N12" i="4"/>
  <c r="L12" i="4"/>
  <c r="L35" i="4"/>
  <c r="M35" i="4"/>
  <c r="N35" i="4"/>
  <c r="K27" i="4"/>
  <c r="N27" i="4" s="1"/>
  <c r="N22" i="4"/>
  <c r="K20" i="4"/>
  <c r="L20" i="4" s="1"/>
  <c r="K82" i="4"/>
  <c r="J82" i="4"/>
  <c r="K67" i="4"/>
  <c r="L67" i="4" s="1"/>
  <c r="K53" i="4"/>
  <c r="L53" i="4" s="1"/>
  <c r="M38" i="4"/>
  <c r="M31" i="4"/>
  <c r="K18" i="4"/>
  <c r="J18" i="4"/>
  <c r="K91" i="4"/>
  <c r="M91" i="4" s="1"/>
  <c r="K74" i="4"/>
  <c r="J74" i="4"/>
  <c r="K59" i="4"/>
  <c r="N59" i="4" s="1"/>
  <c r="N45" i="4"/>
  <c r="M45" i="4"/>
  <c r="J41" i="4"/>
  <c r="K41" i="4"/>
  <c r="K26" i="4"/>
  <c r="J26" i="4"/>
  <c r="N13" i="4"/>
  <c r="M13" i="4"/>
  <c r="J9" i="4"/>
  <c r="K9" i="4"/>
  <c r="N62" i="4"/>
  <c r="J57" i="4"/>
  <c r="K57" i="4"/>
  <c r="K51" i="4"/>
  <c r="L51" i="4" s="1"/>
  <c r="N40" i="4"/>
  <c r="N38" i="4"/>
  <c r="K11" i="4"/>
  <c r="N11" i="4" s="1"/>
  <c r="N8" i="4"/>
  <c r="J137" i="4"/>
  <c r="K122" i="4"/>
  <c r="M122" i="4" s="1"/>
  <c r="K83" i="4"/>
  <c r="M83" i="4" s="1"/>
  <c r="K66" i="4"/>
  <c r="J66" i="4"/>
  <c r="J49" i="4"/>
  <c r="K49" i="4"/>
  <c r="K34" i="4"/>
  <c r="J34" i="4"/>
  <c r="M22" i="4"/>
  <c r="J17" i="4"/>
  <c r="K17" i="4"/>
  <c r="L7" i="4"/>
  <c r="L6" i="4" l="1"/>
  <c r="J862" i="4"/>
  <c r="N37" i="4"/>
  <c r="M96" i="4"/>
  <c r="N273" i="4"/>
  <c r="N183" i="4"/>
  <c r="M314" i="4"/>
  <c r="L295" i="4"/>
  <c r="M530" i="4"/>
  <c r="N630" i="4"/>
  <c r="N452" i="4"/>
  <c r="N508" i="4"/>
  <c r="N578" i="4"/>
  <c r="N415" i="4"/>
  <c r="L643" i="4"/>
  <c r="L776" i="4"/>
  <c r="M633" i="4"/>
  <c r="L658" i="4"/>
  <c r="N838" i="4"/>
  <c r="L117" i="4"/>
  <c r="L852" i="4"/>
  <c r="L23" i="4"/>
  <c r="L154" i="4"/>
  <c r="L466" i="4"/>
  <c r="M7" i="4"/>
  <c r="L530" i="4"/>
  <c r="N480" i="4"/>
  <c r="N222" i="4"/>
  <c r="L721" i="4"/>
  <c r="M723" i="4"/>
  <c r="L85" i="4"/>
  <c r="M344" i="4"/>
  <c r="N275" i="4"/>
  <c r="L575" i="4"/>
  <c r="M452" i="4"/>
  <c r="L630" i="4"/>
  <c r="N776" i="4"/>
  <c r="N658" i="4"/>
  <c r="N858" i="4"/>
  <c r="M601" i="4"/>
  <c r="L219" i="4"/>
  <c r="L317" i="4"/>
  <c r="L771" i="4"/>
  <c r="M11" i="4"/>
  <c r="M683" i="4"/>
  <c r="L233" i="4"/>
  <c r="M85" i="4"/>
  <c r="L691" i="4"/>
  <c r="N692" i="4"/>
  <c r="L793" i="4"/>
  <c r="M858" i="4"/>
  <c r="M273" i="4"/>
  <c r="L652" i="4"/>
  <c r="L71" i="4"/>
  <c r="L683" i="4"/>
  <c r="N689" i="4"/>
  <c r="M689" i="4"/>
  <c r="L786" i="4"/>
  <c r="M456" i="4"/>
  <c r="N76" i="4"/>
  <c r="L27" i="4"/>
  <c r="N67" i="4"/>
  <c r="N127" i="4"/>
  <c r="L15" i="4"/>
  <c r="M365" i="4"/>
  <c r="L212" i="4"/>
  <c r="N268" i="4"/>
  <c r="N587" i="4"/>
  <c r="M329" i="4"/>
  <c r="N691" i="4"/>
  <c r="N720" i="4"/>
  <c r="M793" i="4"/>
  <c r="M817" i="4"/>
  <c r="N849" i="4"/>
  <c r="L545" i="4"/>
  <c r="M598" i="4"/>
  <c r="M88" i="4"/>
  <c r="N71" i="4"/>
  <c r="N694" i="4"/>
  <c r="L730" i="4"/>
  <c r="M730" i="4"/>
  <c r="N80" i="4"/>
  <c r="M80" i="4"/>
  <c r="M275" i="4"/>
  <c r="M692" i="4"/>
  <c r="L76" i="4"/>
  <c r="M389" i="4"/>
  <c r="L587" i="4"/>
  <c r="L28" i="4"/>
  <c r="M67" i="4"/>
  <c r="M127" i="4"/>
  <c r="M222" i="4"/>
  <c r="N15" i="4"/>
  <c r="N162" i="4"/>
  <c r="M258" i="4"/>
  <c r="N179" i="4"/>
  <c r="L296" i="4"/>
  <c r="M268" i="4"/>
  <c r="N548" i="4"/>
  <c r="L442" i="4"/>
  <c r="M538" i="4"/>
  <c r="N504" i="4"/>
  <c r="N329" i="4"/>
  <c r="M721" i="4"/>
  <c r="M784" i="4"/>
  <c r="N804" i="4"/>
  <c r="L752" i="4"/>
  <c r="N601" i="4"/>
  <c r="M809" i="4"/>
  <c r="N845" i="4"/>
  <c r="M834" i="4"/>
  <c r="L838" i="4"/>
  <c r="N820" i="4"/>
  <c r="M614" i="4"/>
  <c r="M855" i="4"/>
  <c r="N418" i="4"/>
  <c r="N803" i="4"/>
  <c r="N731" i="4"/>
  <c r="M694" i="4"/>
  <c r="M673" i="4"/>
  <c r="M366" i="4"/>
  <c r="L443" i="4"/>
  <c r="M524" i="4"/>
  <c r="N327" i="4"/>
  <c r="L389" i="4"/>
  <c r="N28" i="4"/>
  <c r="M134" i="4"/>
  <c r="L301" i="4"/>
  <c r="N556" i="4"/>
  <c r="L532" i="4"/>
  <c r="N809" i="4"/>
  <c r="N854" i="4"/>
  <c r="N852" i="4"/>
  <c r="M356" i="4"/>
  <c r="L87" i="4"/>
  <c r="L860" i="4"/>
  <c r="L505" i="4"/>
  <c r="M803" i="4"/>
  <c r="L731" i="4"/>
  <c r="L513" i="4"/>
  <c r="M448" i="4"/>
  <c r="N465" i="4"/>
  <c r="L830" i="4"/>
  <c r="L437" i="4"/>
  <c r="N437" i="4"/>
  <c r="M437" i="4"/>
  <c r="M220" i="4"/>
  <c r="L13" i="4"/>
  <c r="M521" i="4"/>
  <c r="N521" i="4"/>
  <c r="L516" i="4"/>
  <c r="N669" i="4"/>
  <c r="N652" i="4"/>
  <c r="M738" i="4"/>
  <c r="L448" i="4"/>
  <c r="L497" i="4"/>
  <c r="N240" i="4"/>
  <c r="M240" i="4"/>
  <c r="L220" i="4"/>
  <c r="L225" i="4"/>
  <c r="N225" i="4"/>
  <c r="L337" i="4"/>
  <c r="M337" i="4"/>
  <c r="N337" i="4"/>
  <c r="N674" i="4"/>
  <c r="L778" i="4"/>
  <c r="N715" i="4"/>
  <c r="M669" i="4"/>
  <c r="M652" i="4"/>
  <c r="L349" i="4"/>
  <c r="L239" i="4"/>
  <c r="M349" i="4"/>
  <c r="N497" i="4"/>
  <c r="M309" i="4"/>
  <c r="N309" i="4"/>
  <c r="M30" i="4"/>
  <c r="L31" i="4"/>
  <c r="N30" i="4"/>
  <c r="M154" i="4"/>
  <c r="N404" i="4"/>
  <c r="L404" i="4"/>
  <c r="M404" i="4"/>
  <c r="M590" i="4"/>
  <c r="L590" i="4"/>
  <c r="N590" i="4"/>
  <c r="N606" i="4"/>
  <c r="M606" i="4"/>
  <c r="L606" i="4"/>
  <c r="L96" i="4"/>
  <c r="N541" i="4"/>
  <c r="M715" i="4"/>
  <c r="L500" i="4"/>
  <c r="N500" i="4"/>
  <c r="L772" i="4"/>
  <c r="M772" i="4"/>
  <c r="N772" i="4"/>
  <c r="N646" i="4"/>
  <c r="N468" i="4"/>
  <c r="L802" i="4"/>
  <c r="L619" i="4"/>
  <c r="M560" i="4"/>
  <c r="L524" i="4"/>
  <c r="L8" i="4"/>
  <c r="L823" i="4"/>
  <c r="N823" i="4"/>
  <c r="M40" i="4"/>
  <c r="L40" i="4"/>
  <c r="L509" i="4"/>
  <c r="M509" i="4"/>
  <c r="L39" i="4"/>
  <c r="N39" i="4"/>
  <c r="M39" i="4"/>
  <c r="M498" i="4"/>
  <c r="L498" i="4"/>
  <c r="L277" i="4"/>
  <c r="M277" i="4"/>
  <c r="N509" i="4"/>
  <c r="N763" i="4"/>
  <c r="M613" i="4"/>
  <c r="M659" i="4"/>
  <c r="M6" i="4"/>
  <c r="N6" i="4"/>
  <c r="N862" i="4" s="1"/>
  <c r="N51" i="4"/>
  <c r="L101" i="4"/>
  <c r="L207" i="4"/>
  <c r="N532" i="4"/>
  <c r="L561" i="4"/>
  <c r="N440" i="4"/>
  <c r="N524" i="4"/>
  <c r="N861" i="4"/>
  <c r="N844" i="4"/>
  <c r="M254" i="4"/>
  <c r="N254" i="4"/>
  <c r="M823" i="4"/>
  <c r="M210" i="4"/>
  <c r="L210" i="4"/>
  <c r="L56" i="4"/>
  <c r="L351" i="4"/>
  <c r="M351" i="4"/>
  <c r="M23" i="4"/>
  <c r="N23" i="4"/>
  <c r="M165" i="4"/>
  <c r="M247" i="4"/>
  <c r="N247" i="4"/>
  <c r="L247" i="4"/>
  <c r="N614" i="4"/>
  <c r="M373" i="4"/>
  <c r="L373" i="4"/>
  <c r="N373" i="4"/>
  <c r="M763" i="4"/>
  <c r="L613" i="4"/>
  <c r="M59" i="4"/>
  <c r="M101" i="4"/>
  <c r="N239" i="4"/>
  <c r="N280" i="4"/>
  <c r="M440" i="4"/>
  <c r="L833" i="4"/>
  <c r="N834" i="4"/>
  <c r="M861" i="4"/>
  <c r="M844" i="4"/>
  <c r="L254" i="4"/>
  <c r="L836" i="4"/>
  <c r="L291" i="4"/>
  <c r="M574" i="4"/>
  <c r="L574" i="4"/>
  <c r="N574" i="4"/>
  <c r="N189" i="4"/>
  <c r="L189" i="4"/>
  <c r="M189" i="4"/>
  <c r="M234" i="4"/>
  <c r="L234" i="4"/>
  <c r="L365" i="4"/>
  <c r="M627" i="4"/>
  <c r="L646" i="4"/>
  <c r="L59" i="4"/>
  <c r="M504" i="4"/>
  <c r="L465" i="4"/>
  <c r="M684" i="4"/>
  <c r="N740" i="4"/>
  <c r="N48" i="4"/>
  <c r="M48" i="4"/>
  <c r="L429" i="4"/>
  <c r="M429" i="4"/>
  <c r="N429" i="4"/>
  <c r="L839" i="4"/>
  <c r="N839" i="4"/>
  <c r="N70" i="4"/>
  <c r="L70" i="4"/>
  <c r="M70" i="4"/>
  <c r="M64" i="4"/>
  <c r="M219" i="4"/>
  <c r="N219" i="4"/>
  <c r="M466" i="4"/>
  <c r="L638" i="4"/>
  <c r="M638" i="4"/>
  <c r="L855" i="4"/>
  <c r="N855" i="4"/>
  <c r="L621" i="4"/>
  <c r="M621" i="4"/>
  <c r="N621" i="4"/>
  <c r="M824" i="4"/>
  <c r="N824" i="4"/>
  <c r="L824" i="4"/>
  <c r="M840" i="4"/>
  <c r="N840" i="4"/>
  <c r="L840" i="4"/>
  <c r="L825" i="4"/>
  <c r="N841" i="4"/>
  <c r="L841" i="4"/>
  <c r="M832" i="4"/>
  <c r="N832" i="4"/>
  <c r="L832" i="4"/>
  <c r="L848" i="4"/>
  <c r="M848" i="4"/>
  <c r="N848" i="4"/>
  <c r="M833" i="4"/>
  <c r="M816" i="4"/>
  <c r="N816" i="4"/>
  <c r="L816" i="4"/>
  <c r="N833" i="4"/>
  <c r="M857" i="4"/>
  <c r="N825" i="4"/>
  <c r="N857" i="4"/>
  <c r="L99" i="4"/>
  <c r="M99" i="4"/>
  <c r="N99" i="4"/>
  <c r="L98" i="4"/>
  <c r="M98" i="4"/>
  <c r="N98" i="4"/>
  <c r="M108" i="4"/>
  <c r="N108" i="4"/>
  <c r="L108" i="4"/>
  <c r="N262" i="4"/>
  <c r="M262" i="4"/>
  <c r="L262" i="4"/>
  <c r="N138" i="4"/>
  <c r="L138" i="4"/>
  <c r="M138" i="4"/>
  <c r="M51" i="4"/>
  <c r="L191" i="4"/>
  <c r="M191" i="4"/>
  <c r="N191" i="4"/>
  <c r="M209" i="4"/>
  <c r="N209" i="4"/>
  <c r="L209" i="4"/>
  <c r="L279" i="4"/>
  <c r="M279" i="4"/>
  <c r="N279" i="4"/>
  <c r="N83" i="4"/>
  <c r="N106" i="4"/>
  <c r="L106" i="4"/>
  <c r="M106" i="4"/>
  <c r="L42" i="4"/>
  <c r="M42" i="4"/>
  <c r="N42" i="4"/>
  <c r="L211" i="4"/>
  <c r="M211" i="4"/>
  <c r="N211" i="4"/>
  <c r="L126" i="4"/>
  <c r="N126" i="4"/>
  <c r="M126" i="4"/>
  <c r="L57" i="4"/>
  <c r="M57" i="4"/>
  <c r="N57" i="4"/>
  <c r="L75" i="4"/>
  <c r="M75" i="4"/>
  <c r="N75" i="4"/>
  <c r="L158" i="4"/>
  <c r="M158" i="4"/>
  <c r="N158" i="4"/>
  <c r="N178" i="4"/>
  <c r="M178" i="4"/>
  <c r="L178" i="4"/>
  <c r="L311" i="4"/>
  <c r="M311" i="4"/>
  <c r="N311" i="4"/>
  <c r="L66" i="4"/>
  <c r="M66" i="4"/>
  <c r="N66" i="4"/>
  <c r="L41" i="4"/>
  <c r="M41" i="4"/>
  <c r="N41" i="4"/>
  <c r="L215" i="4"/>
  <c r="M215" i="4"/>
  <c r="M36" i="4"/>
  <c r="N36" i="4"/>
  <c r="L36" i="4"/>
  <c r="N77" i="4"/>
  <c r="M77" i="4"/>
  <c r="L77" i="4"/>
  <c r="L131" i="4"/>
  <c r="M131" i="4"/>
  <c r="N131" i="4"/>
  <c r="M27" i="4"/>
  <c r="L278" i="4"/>
  <c r="M278" i="4"/>
  <c r="N278" i="4"/>
  <c r="N20" i="4"/>
  <c r="M140" i="4"/>
  <c r="N274" i="4"/>
  <c r="L274" i="4"/>
  <c r="M274" i="4"/>
  <c r="M206" i="4"/>
  <c r="N206" i="4"/>
  <c r="L206" i="4"/>
  <c r="N133" i="4"/>
  <c r="L133" i="4"/>
  <c r="M133" i="4"/>
  <c r="L192" i="4"/>
  <c r="M192" i="4"/>
  <c r="N192" i="4"/>
  <c r="M301" i="4"/>
  <c r="L423" i="4"/>
  <c r="M423" i="4"/>
  <c r="N423" i="4"/>
  <c r="L265" i="4"/>
  <c r="L299" i="4"/>
  <c r="N299" i="4"/>
  <c r="M299" i="4"/>
  <c r="M371" i="4"/>
  <c r="L128" i="4"/>
  <c r="N128" i="4"/>
  <c r="M128" i="4"/>
  <c r="M207" i="4"/>
  <c r="L244" i="4"/>
  <c r="M244" i="4"/>
  <c r="N244" i="4"/>
  <c r="L430" i="4"/>
  <c r="N302" i="4"/>
  <c r="L302" i="4"/>
  <c r="M302" i="4"/>
  <c r="L353" i="4"/>
  <c r="M353" i="4"/>
  <c r="N353" i="4"/>
  <c r="M379" i="4"/>
  <c r="L471" i="4"/>
  <c r="M471" i="4"/>
  <c r="N471" i="4"/>
  <c r="M347" i="4"/>
  <c r="N347" i="4"/>
  <c r="L347" i="4"/>
  <c r="L517" i="4"/>
  <c r="M517" i="4"/>
  <c r="N517" i="4"/>
  <c r="L567" i="4"/>
  <c r="M567" i="4"/>
  <c r="N567" i="4"/>
  <c r="L362" i="4"/>
  <c r="M362" i="4"/>
  <c r="N362" i="4"/>
  <c r="L263" i="4"/>
  <c r="M387" i="4"/>
  <c r="N387" i="4"/>
  <c r="L387" i="4"/>
  <c r="M639" i="4"/>
  <c r="L639" i="4"/>
  <c r="N639" i="4"/>
  <c r="M519" i="4"/>
  <c r="N519" i="4"/>
  <c r="L519" i="4"/>
  <c r="N679" i="4"/>
  <c r="L679" i="4"/>
  <c r="M679" i="4"/>
  <c r="L482" i="4"/>
  <c r="L748" i="4"/>
  <c r="M748" i="4"/>
  <c r="N748" i="4"/>
  <c r="N514" i="4"/>
  <c r="N506" i="4"/>
  <c r="L506" i="4"/>
  <c r="M506" i="4"/>
  <c r="M162" i="4"/>
  <c r="M381" i="4"/>
  <c r="N381" i="4"/>
  <c r="L381" i="4"/>
  <c r="L446" i="4"/>
  <c r="N446" i="4"/>
  <c r="M446" i="4"/>
  <c r="L547" i="4"/>
  <c r="M547" i="4"/>
  <c r="N547" i="4"/>
  <c r="L616" i="4"/>
  <c r="M256" i="4"/>
  <c r="L372" i="4"/>
  <c r="L432" i="4"/>
  <c r="M432" i="4"/>
  <c r="N432" i="4"/>
  <c r="M561" i="4"/>
  <c r="L592" i="4"/>
  <c r="M592" i="4"/>
  <c r="N592" i="4"/>
  <c r="N708" i="4"/>
  <c r="L775" i="4"/>
  <c r="M775" i="4"/>
  <c r="N775" i="4"/>
  <c r="L681" i="4"/>
  <c r="M681" i="4"/>
  <c r="N681" i="4"/>
  <c r="L487" i="4"/>
  <c r="M804" i="4"/>
  <c r="N783" i="4"/>
  <c r="L544" i="4"/>
  <c r="N575" i="4"/>
  <c r="M685" i="4"/>
  <c r="L553" i="4"/>
  <c r="L648" i="4"/>
  <c r="L538" i="4"/>
  <c r="L628" i="4"/>
  <c r="M682" i="4"/>
  <c r="N682" i="4"/>
  <c r="L682" i="4"/>
  <c r="M728" i="4"/>
  <c r="N728" i="4"/>
  <c r="L728" i="4"/>
  <c r="M808" i="4"/>
  <c r="N808" i="4"/>
  <c r="L808" i="4"/>
  <c r="M666" i="4"/>
  <c r="L666" i="4"/>
  <c r="N666" i="4"/>
  <c r="L784" i="4"/>
  <c r="M20" i="4"/>
  <c r="L232" i="4"/>
  <c r="M232" i="4"/>
  <c r="N232" i="4"/>
  <c r="L269" i="4"/>
  <c r="M269" i="4"/>
  <c r="N269" i="4"/>
  <c r="M339" i="4"/>
  <c r="N339" i="4"/>
  <c r="L339" i="4"/>
  <c r="M363" i="4"/>
  <c r="N363" i="4"/>
  <c r="L363" i="4"/>
  <c r="N223" i="4"/>
  <c r="L223" i="4"/>
  <c r="M223" i="4"/>
  <c r="M265" i="4"/>
  <c r="M393" i="4"/>
  <c r="N393" i="4"/>
  <c r="M202" i="4"/>
  <c r="L143" i="4"/>
  <c r="M143" i="4"/>
  <c r="N143" i="4"/>
  <c r="L385" i="4"/>
  <c r="N385" i="4"/>
  <c r="M385" i="4"/>
  <c r="M427" i="4"/>
  <c r="N427" i="4"/>
  <c r="L427" i="4"/>
  <c r="M495" i="4"/>
  <c r="N495" i="4"/>
  <c r="M289" i="4"/>
  <c r="L289" i="4"/>
  <c r="N289" i="4"/>
  <c r="L393" i="4"/>
  <c r="L470" i="4"/>
  <c r="M470" i="4"/>
  <c r="N470" i="4"/>
  <c r="L531" i="4"/>
  <c r="M531" i="4"/>
  <c r="N531" i="4"/>
  <c r="L812" i="4"/>
  <c r="M812" i="4"/>
  <c r="L523" i="4"/>
  <c r="M523" i="4"/>
  <c r="N523" i="4"/>
  <c r="M624" i="4"/>
  <c r="N624" i="4"/>
  <c r="L680" i="4"/>
  <c r="M680" i="4"/>
  <c r="N680" i="4"/>
  <c r="N394" i="4"/>
  <c r="M430" i="4"/>
  <c r="N482" i="4"/>
  <c r="M756" i="4"/>
  <c r="N756" i="4"/>
  <c r="L320" i="4"/>
  <c r="N320" i="4"/>
  <c r="M320" i="4"/>
  <c r="M457" i="4"/>
  <c r="N457" i="4"/>
  <c r="L457" i="4"/>
  <c r="L162" i="4"/>
  <c r="M489" i="4"/>
  <c r="N489" i="4"/>
  <c r="L489" i="4"/>
  <c r="L256" i="4"/>
  <c r="N372" i="4"/>
  <c r="L479" i="4"/>
  <c r="M479" i="4"/>
  <c r="N479" i="4"/>
  <c r="L511" i="4"/>
  <c r="M511" i="4"/>
  <c r="N511" i="4"/>
  <c r="M563" i="4"/>
  <c r="N563" i="4"/>
  <c r="L563" i="4"/>
  <c r="M618" i="4"/>
  <c r="N618" i="4"/>
  <c r="L618" i="4"/>
  <c r="M672" i="4"/>
  <c r="N672" i="4"/>
  <c r="L672" i="4"/>
  <c r="L711" i="4"/>
  <c r="M711" i="4"/>
  <c r="N711" i="4"/>
  <c r="L782" i="4"/>
  <c r="M782" i="4"/>
  <c r="N782" i="4"/>
  <c r="L765" i="4"/>
  <c r="M765" i="4"/>
  <c r="N765" i="4"/>
  <c r="M783" i="4"/>
  <c r="M575" i="4"/>
  <c r="L610" i="4"/>
  <c r="L657" i="4"/>
  <c r="M657" i="4"/>
  <c r="N657" i="4"/>
  <c r="L685" i="4"/>
  <c r="N472" i="4"/>
  <c r="M553" i="4"/>
  <c r="N703" i="4"/>
  <c r="N538" i="4"/>
  <c r="L684" i="4"/>
  <c r="N784" i="4"/>
  <c r="L369" i="4"/>
  <c r="M369" i="4"/>
  <c r="N369" i="4"/>
  <c r="L202" i="4"/>
  <c r="L157" i="4"/>
  <c r="N157" i="4"/>
  <c r="M157" i="4"/>
  <c r="L283" i="4"/>
  <c r="M283" i="4"/>
  <c r="N283" i="4"/>
  <c r="N307" i="4"/>
  <c r="L307" i="4"/>
  <c r="M307" i="4"/>
  <c r="L439" i="4"/>
  <c r="M439" i="4"/>
  <c r="N439" i="4"/>
  <c r="M499" i="4"/>
  <c r="N499" i="4"/>
  <c r="L535" i="4"/>
  <c r="M535" i="4"/>
  <c r="L583" i="4"/>
  <c r="M583" i="4"/>
  <c r="N583" i="4"/>
  <c r="M305" i="4"/>
  <c r="N305" i="4"/>
  <c r="L305" i="4"/>
  <c r="N266" i="4"/>
  <c r="M266" i="4"/>
  <c r="L266" i="4"/>
  <c r="L328" i="4"/>
  <c r="L399" i="4"/>
  <c r="M399" i="4"/>
  <c r="N399" i="4"/>
  <c r="M325" i="4"/>
  <c r="N325" i="4"/>
  <c r="L325" i="4"/>
  <c r="M394" i="4"/>
  <c r="L533" i="4"/>
  <c r="M533" i="4"/>
  <c r="N533" i="4"/>
  <c r="M700" i="4"/>
  <c r="N700" i="4"/>
  <c r="M424" i="4"/>
  <c r="N424" i="4"/>
  <c r="L424" i="4"/>
  <c r="N623" i="4"/>
  <c r="M623" i="4"/>
  <c r="L623" i="4"/>
  <c r="L584" i="4"/>
  <c r="M584" i="4"/>
  <c r="N584" i="4"/>
  <c r="L676" i="4"/>
  <c r="M676" i="4"/>
  <c r="N676" i="4"/>
  <c r="L726" i="4"/>
  <c r="M726" i="4"/>
  <c r="N726" i="4"/>
  <c r="L700" i="4"/>
  <c r="L798" i="4"/>
  <c r="M798" i="4"/>
  <c r="N798" i="4"/>
  <c r="L710" i="4"/>
  <c r="M710" i="4"/>
  <c r="N710" i="4"/>
  <c r="L734" i="4"/>
  <c r="N734" i="4"/>
  <c r="M734" i="4"/>
  <c r="M690" i="4"/>
  <c r="N690" i="4"/>
  <c r="L690" i="4"/>
  <c r="N610" i="4"/>
  <c r="L661" i="4"/>
  <c r="M661" i="4"/>
  <c r="N661" i="4"/>
  <c r="L790" i="4"/>
  <c r="M790" i="4"/>
  <c r="N790" i="4"/>
  <c r="M472" i="4"/>
  <c r="N559" i="4"/>
  <c r="M559" i="4"/>
  <c r="L559" i="4"/>
  <c r="M703" i="4"/>
  <c r="L556" i="4"/>
  <c r="L733" i="4"/>
  <c r="M733" i="4"/>
  <c r="N733" i="4"/>
  <c r="N743" i="4"/>
  <c r="N727" i="4"/>
  <c r="N603" i="4"/>
  <c r="L603" i="4"/>
  <c r="M603" i="4"/>
  <c r="L150" i="4"/>
  <c r="M150" i="4"/>
  <c r="N150" i="4"/>
  <c r="L19" i="4"/>
  <c r="M19" i="4"/>
  <c r="N19" i="4"/>
  <c r="M177" i="4"/>
  <c r="L177" i="4"/>
  <c r="N177" i="4"/>
  <c r="L478" i="4"/>
  <c r="M478" i="4"/>
  <c r="N478" i="4"/>
  <c r="L503" i="4"/>
  <c r="M503" i="4"/>
  <c r="N503" i="4"/>
  <c r="L546" i="4"/>
  <c r="M546" i="4"/>
  <c r="L405" i="4"/>
  <c r="M405" i="4"/>
  <c r="N405" i="4"/>
  <c r="M695" i="4"/>
  <c r="N695" i="4"/>
  <c r="N663" i="4"/>
  <c r="M663" i="4"/>
  <c r="L663" i="4"/>
  <c r="M392" i="4"/>
  <c r="N392" i="4"/>
  <c r="L392" i="4"/>
  <c r="L576" i="4"/>
  <c r="M576" i="4"/>
  <c r="N576" i="4"/>
  <c r="N462" i="4"/>
  <c r="M462" i="4"/>
  <c r="L462" i="4"/>
  <c r="N287" i="4"/>
  <c r="L287" i="4"/>
  <c r="M287" i="4"/>
  <c r="M534" i="4"/>
  <c r="N534" i="4"/>
  <c r="L534" i="4"/>
  <c r="M310" i="4"/>
  <c r="N310" i="4"/>
  <c r="L310" i="4"/>
  <c r="N308" i="4"/>
  <c r="L308" i="4"/>
  <c r="M308" i="4"/>
  <c r="L438" i="4"/>
  <c r="N438" i="4"/>
  <c r="M438" i="4"/>
  <c r="N759" i="4"/>
  <c r="L709" i="4"/>
  <c r="M709" i="4"/>
  <c r="N709" i="4"/>
  <c r="L615" i="4"/>
  <c r="M615" i="4"/>
  <c r="N615" i="4"/>
  <c r="L654" i="4"/>
  <c r="N654" i="4"/>
  <c r="M654" i="4"/>
  <c r="L702" i="4"/>
  <c r="N702" i="4"/>
  <c r="M702" i="4"/>
  <c r="L686" i="4"/>
  <c r="N686" i="4"/>
  <c r="M686" i="4"/>
  <c r="L608" i="4"/>
  <c r="M608" i="4"/>
  <c r="N608" i="4"/>
  <c r="N572" i="4"/>
  <c r="M572" i="4"/>
  <c r="L572" i="4"/>
  <c r="M701" i="4"/>
  <c r="L701" i="4"/>
  <c r="N701" i="4"/>
  <c r="L740" i="4"/>
  <c r="L773" i="4"/>
  <c r="M773" i="4"/>
  <c r="N773" i="4"/>
  <c r="M743" i="4"/>
  <c r="M727" i="4"/>
  <c r="N812" i="4"/>
  <c r="L26" i="4"/>
  <c r="M26" i="4"/>
  <c r="N26" i="4"/>
  <c r="L118" i="4"/>
  <c r="M118" i="4"/>
  <c r="N118" i="4"/>
  <c r="N526" i="4"/>
  <c r="L526" i="4"/>
  <c r="M526" i="4"/>
  <c r="L599" i="4"/>
  <c r="M599" i="4"/>
  <c r="N599" i="4"/>
  <c r="L632" i="4"/>
  <c r="N632" i="4"/>
  <c r="M632" i="4"/>
  <c r="N535" i="4"/>
  <c r="M796" i="4"/>
  <c r="N796" i="4"/>
  <c r="L796" i="4"/>
  <c r="N282" i="4"/>
  <c r="L282" i="4"/>
  <c r="M282" i="4"/>
  <c r="L420" i="4"/>
  <c r="N494" i="4"/>
  <c r="M494" i="4"/>
  <c r="L494" i="4"/>
  <c r="N248" i="4"/>
  <c r="N370" i="4"/>
  <c r="L316" i="4"/>
  <c r="M316" i="4"/>
  <c r="N316" i="4"/>
  <c r="L441" i="4"/>
  <c r="L568" i="4"/>
  <c r="M568" i="4"/>
  <c r="N568" i="4"/>
  <c r="L751" i="4"/>
  <c r="M751" i="4"/>
  <c r="N751" i="4"/>
  <c r="M759" i="4"/>
  <c r="L529" i="4"/>
  <c r="L741" i="4"/>
  <c r="N741" i="4"/>
  <c r="M741" i="4"/>
  <c r="M665" i="4"/>
  <c r="L640" i="4"/>
  <c r="M640" i="4"/>
  <c r="N640" i="4"/>
  <c r="L757" i="4"/>
  <c r="M757" i="4"/>
  <c r="N757" i="4"/>
  <c r="N735" i="4"/>
  <c r="L662" i="4"/>
  <c r="M662" i="4"/>
  <c r="N662" i="4"/>
  <c r="N777" i="4"/>
  <c r="M777" i="4"/>
  <c r="L777" i="4"/>
  <c r="L756" i="4"/>
  <c r="M52" i="4"/>
  <c r="N52" i="4"/>
  <c r="L52" i="4"/>
  <c r="L139" i="4"/>
  <c r="M139" i="4"/>
  <c r="N139" i="4"/>
  <c r="L197" i="4"/>
  <c r="M197" i="4"/>
  <c r="N197" i="4"/>
  <c r="L270" i="4"/>
  <c r="N270" i="4"/>
  <c r="M270" i="4"/>
  <c r="M284" i="4"/>
  <c r="N284" i="4"/>
  <c r="L284" i="4"/>
  <c r="L352" i="4"/>
  <c r="N352" i="4"/>
  <c r="M352" i="4"/>
  <c r="N110" i="4"/>
  <c r="L110" i="4"/>
  <c r="M110" i="4"/>
  <c r="L231" i="4"/>
  <c r="N231" i="4"/>
  <c r="M231" i="4"/>
  <c r="M120" i="4"/>
  <c r="L120" i="4"/>
  <c r="N120" i="4"/>
  <c r="L214" i="4"/>
  <c r="M214" i="4"/>
  <c r="N214" i="4"/>
  <c r="M286" i="4"/>
  <c r="N286" i="4"/>
  <c r="L286" i="4"/>
  <c r="L354" i="4"/>
  <c r="M354" i="4"/>
  <c r="N354" i="4"/>
  <c r="L236" i="4"/>
  <c r="M236" i="4"/>
  <c r="N236" i="4"/>
  <c r="L216" i="4"/>
  <c r="M216" i="4"/>
  <c r="N216" i="4"/>
  <c r="L285" i="4"/>
  <c r="M285" i="4"/>
  <c r="N285" i="4"/>
  <c r="M328" i="4"/>
  <c r="L326" i="4"/>
  <c r="M326" i="4"/>
  <c r="N326" i="4"/>
  <c r="M280" i="4"/>
  <c r="N400" i="4"/>
  <c r="L400" i="4"/>
  <c r="M400" i="4"/>
  <c r="N788" i="4"/>
  <c r="L788" i="4"/>
  <c r="M788" i="4"/>
  <c r="L50" i="4"/>
  <c r="N50" i="4"/>
  <c r="M50" i="4"/>
  <c r="N125" i="4"/>
  <c r="L125" i="4"/>
  <c r="M125" i="4"/>
  <c r="L114" i="4"/>
  <c r="N114" i="4"/>
  <c r="M114" i="4"/>
  <c r="L176" i="4"/>
  <c r="M176" i="4"/>
  <c r="N176" i="4"/>
  <c r="L58" i="4"/>
  <c r="M58" i="4"/>
  <c r="N58" i="4"/>
  <c r="M89" i="4"/>
  <c r="N89" i="4"/>
  <c r="L89" i="4"/>
  <c r="L123" i="4"/>
  <c r="N123" i="4"/>
  <c r="M123" i="4"/>
  <c r="L196" i="4"/>
  <c r="M196" i="4"/>
  <c r="N196" i="4"/>
  <c r="N146" i="4"/>
  <c r="M146" i="4"/>
  <c r="L146" i="4"/>
  <c r="N238" i="4"/>
  <c r="L238" i="4"/>
  <c r="M238" i="4"/>
  <c r="L243" i="4"/>
  <c r="M243" i="4"/>
  <c r="N243" i="4"/>
  <c r="M163" i="4"/>
  <c r="N163" i="4"/>
  <c r="L163" i="4"/>
  <c r="L294" i="4"/>
  <c r="M294" i="4"/>
  <c r="N294" i="4"/>
  <c r="M401" i="4"/>
  <c r="N401" i="4"/>
  <c r="L261" i="4"/>
  <c r="M261" i="4"/>
  <c r="N261" i="4"/>
  <c r="N315" i="4"/>
  <c r="L315" i="4"/>
  <c r="M315" i="4"/>
  <c r="M391" i="4"/>
  <c r="N391" i="4"/>
  <c r="M199" i="4"/>
  <c r="L332" i="4"/>
  <c r="M161" i="4"/>
  <c r="L161" i="4"/>
  <c r="N161" i="4"/>
  <c r="L208" i="4"/>
  <c r="N208" i="4"/>
  <c r="M208" i="4"/>
  <c r="L184" i="4"/>
  <c r="M184" i="4"/>
  <c r="N184" i="4"/>
  <c r="M296" i="4"/>
  <c r="L416" i="4"/>
  <c r="M416" i="4"/>
  <c r="N416" i="4"/>
  <c r="L344" i="4"/>
  <c r="L510" i="4"/>
  <c r="M510" i="4"/>
  <c r="N510" i="4"/>
  <c r="L333" i="4"/>
  <c r="M333" i="4"/>
  <c r="N333" i="4"/>
  <c r="N412" i="4"/>
  <c r="L412" i="4"/>
  <c r="M412" i="4"/>
  <c r="L454" i="4"/>
  <c r="M454" i="4"/>
  <c r="N454" i="4"/>
  <c r="N322" i="4"/>
  <c r="L322" i="4"/>
  <c r="M322" i="4"/>
  <c r="L375" i="4"/>
  <c r="M375" i="4"/>
  <c r="N375" i="4"/>
  <c r="L402" i="4"/>
  <c r="M402" i="4"/>
  <c r="N402" i="4"/>
  <c r="N551" i="4"/>
  <c r="M551" i="4"/>
  <c r="L551" i="4"/>
  <c r="N271" i="4"/>
  <c r="N380" i="4"/>
  <c r="L380" i="4"/>
  <c r="M380" i="4"/>
  <c r="M355" i="4"/>
  <c r="N355" i="4"/>
  <c r="L355" i="4"/>
  <c r="L447" i="4"/>
  <c r="M447" i="4"/>
  <c r="N447" i="4"/>
  <c r="L461" i="4"/>
  <c r="M461" i="4"/>
  <c r="N461" i="4"/>
  <c r="N546" i="4"/>
  <c r="N407" i="4"/>
  <c r="M407" i="4"/>
  <c r="L407" i="4"/>
  <c r="L493" i="4"/>
  <c r="M493" i="4"/>
  <c r="N493" i="4"/>
  <c r="M670" i="4"/>
  <c r="N670" i="4"/>
  <c r="N474" i="4"/>
  <c r="L474" i="4"/>
  <c r="M474" i="4"/>
  <c r="L569" i="4"/>
  <c r="M569" i="4"/>
  <c r="N569" i="4"/>
  <c r="M420" i="4"/>
  <c r="L464" i="4"/>
  <c r="M464" i="4"/>
  <c r="N464" i="4"/>
  <c r="L518" i="4"/>
  <c r="M518" i="4"/>
  <c r="N518" i="4"/>
  <c r="N376" i="4"/>
  <c r="M376" i="4"/>
  <c r="L376" i="4"/>
  <c r="N434" i="4"/>
  <c r="M434" i="4"/>
  <c r="L434" i="4"/>
  <c r="L543" i="4"/>
  <c r="M543" i="4"/>
  <c r="N543" i="4"/>
  <c r="M556" i="4"/>
  <c r="M248" i="4"/>
  <c r="M370" i="4"/>
  <c r="N425" i="4"/>
  <c r="M449" i="4"/>
  <c r="N449" i="4"/>
  <c r="L449" i="4"/>
  <c r="N441" i="4"/>
  <c r="L577" i="4"/>
  <c r="M577" i="4"/>
  <c r="N577" i="4"/>
  <c r="M595" i="4"/>
  <c r="N595" i="4"/>
  <c r="L595" i="4"/>
  <c r="N562" i="4"/>
  <c r="L562" i="4"/>
  <c r="M562" i="4"/>
  <c r="L758" i="4"/>
  <c r="M758" i="4"/>
  <c r="N758" i="4"/>
  <c r="L805" i="4"/>
  <c r="M805" i="4"/>
  <c r="N805" i="4"/>
  <c r="N529" i="4"/>
  <c r="M716" i="4"/>
  <c r="N588" i="4"/>
  <c r="M588" i="4"/>
  <c r="L588" i="4"/>
  <c r="L622" i="4"/>
  <c r="N622" i="4"/>
  <c r="M622" i="4"/>
  <c r="L665" i="4"/>
  <c r="L642" i="4"/>
  <c r="N671" i="4"/>
  <c r="L671" i="4"/>
  <c r="M671" i="4"/>
  <c r="M735" i="4"/>
  <c r="N591" i="4"/>
  <c r="L750" i="4"/>
  <c r="M750" i="4"/>
  <c r="N750" i="4"/>
  <c r="N807" i="4"/>
  <c r="N635" i="4"/>
  <c r="L635" i="4"/>
  <c r="M635" i="4"/>
  <c r="M648" i="4"/>
  <c r="M230" i="4"/>
  <c r="N230" i="4"/>
  <c r="L230" i="4"/>
  <c r="L17" i="4"/>
  <c r="M17" i="4"/>
  <c r="N17" i="4"/>
  <c r="M73" i="4"/>
  <c r="L73" i="4"/>
  <c r="N73" i="4"/>
  <c r="L97" i="4"/>
  <c r="M97" i="4"/>
  <c r="N97" i="4"/>
  <c r="L119" i="4"/>
  <c r="M119" i="4"/>
  <c r="N119" i="4"/>
  <c r="L122" i="4"/>
  <c r="N122" i="4"/>
  <c r="M116" i="4"/>
  <c r="L116" i="4"/>
  <c r="N116" i="4"/>
  <c r="L384" i="4"/>
  <c r="M384" i="4"/>
  <c r="N384" i="4"/>
  <c r="N137" i="4"/>
  <c r="L137" i="4"/>
  <c r="M137" i="4"/>
  <c r="L74" i="4"/>
  <c r="M74" i="4"/>
  <c r="N74" i="4"/>
  <c r="M81" i="4"/>
  <c r="N81" i="4"/>
  <c r="L81" i="4"/>
  <c r="L83" i="4"/>
  <c r="L255" i="4"/>
  <c r="M255" i="4"/>
  <c r="N255" i="4"/>
  <c r="N550" i="4"/>
  <c r="L550" i="4"/>
  <c r="M550" i="4"/>
  <c r="L25" i="4"/>
  <c r="M25" i="4"/>
  <c r="N25" i="4"/>
  <c r="M151" i="4"/>
  <c r="N151" i="4"/>
  <c r="L151" i="4"/>
  <c r="M190" i="4"/>
  <c r="N190" i="4"/>
  <c r="L190" i="4"/>
  <c r="N121" i="4"/>
  <c r="M121" i="4"/>
  <c r="L121" i="4"/>
  <c r="N21" i="4"/>
  <c r="M21" i="4"/>
  <c r="L21" i="4"/>
  <c r="L171" i="4"/>
  <c r="M171" i="4"/>
  <c r="N171" i="4"/>
  <c r="N250" i="4"/>
  <c r="M250" i="4"/>
  <c r="L250" i="4"/>
  <c r="L181" i="4"/>
  <c r="M181" i="4"/>
  <c r="N181" i="4"/>
  <c r="M53" i="4"/>
  <c r="M241" i="4"/>
  <c r="L241" i="4"/>
  <c r="N241" i="4"/>
  <c r="L327" i="4"/>
  <c r="M327" i="4"/>
  <c r="L182" i="4"/>
  <c r="M182" i="4"/>
  <c r="N182" i="4"/>
  <c r="M313" i="4"/>
  <c r="L313" i="4"/>
  <c r="N313" i="4"/>
  <c r="M175" i="4"/>
  <c r="L199" i="4"/>
  <c r="N332" i="4"/>
  <c r="N368" i="4"/>
  <c r="M368" i="4"/>
  <c r="L368" i="4"/>
  <c r="L167" i="4"/>
  <c r="M167" i="4"/>
  <c r="N167" i="4"/>
  <c r="N195" i="4"/>
  <c r="L195" i="4"/>
  <c r="M195" i="4"/>
  <c r="L187" i="4"/>
  <c r="M187" i="4"/>
  <c r="N187" i="4"/>
  <c r="N296" i="4"/>
  <c r="N263" i="4"/>
  <c r="N336" i="4"/>
  <c r="L336" i="4"/>
  <c r="M336" i="4"/>
  <c r="M463" i="4"/>
  <c r="N463" i="4"/>
  <c r="N502" i="4"/>
  <c r="L502" i="4"/>
  <c r="M502" i="4"/>
  <c r="M271" i="4"/>
  <c r="L607" i="4"/>
  <c r="M607" i="4"/>
  <c r="N607" i="4"/>
  <c r="L409" i="4"/>
  <c r="M409" i="4"/>
  <c r="N409" i="4"/>
  <c r="L463" i="4"/>
  <c r="L499" i="4"/>
  <c r="M656" i="4"/>
  <c r="N656" i="4"/>
  <c r="L495" i="4"/>
  <c r="N732" i="4"/>
  <c r="M732" i="4"/>
  <c r="L558" i="4"/>
  <c r="M558" i="4"/>
  <c r="N558" i="4"/>
  <c r="L300" i="4"/>
  <c r="M300" i="4"/>
  <c r="N300" i="4"/>
  <c r="M514" i="4"/>
  <c r="M318" i="4"/>
  <c r="N318" i="4"/>
  <c r="L318" i="4"/>
  <c r="N481" i="4"/>
  <c r="M425" i="4"/>
  <c r="N513" i="4"/>
  <c r="L570" i="4"/>
  <c r="M570" i="4"/>
  <c r="N570" i="4"/>
  <c r="L696" i="4"/>
  <c r="M696" i="4"/>
  <c r="N696" i="4"/>
  <c r="M487" i="4"/>
  <c r="L789" i="4"/>
  <c r="M789" i="4"/>
  <c r="N789" i="4"/>
  <c r="L732" i="4"/>
  <c r="N688" i="4"/>
  <c r="M544" i="4"/>
  <c r="L586" i="4"/>
  <c r="M586" i="4"/>
  <c r="N586" i="4"/>
  <c r="N642" i="4"/>
  <c r="N616" i="4"/>
  <c r="L481" i="4"/>
  <c r="M591" i="4"/>
  <c r="M628" i="4"/>
  <c r="L749" i="4"/>
  <c r="M749" i="4"/>
  <c r="N749" i="4"/>
  <c r="L806" i="4"/>
  <c r="M806" i="4"/>
  <c r="N806" i="4"/>
  <c r="M807" i="4"/>
  <c r="M650" i="4"/>
  <c r="N650" i="4"/>
  <c r="L650" i="4"/>
  <c r="N135" i="4"/>
  <c r="L135" i="4"/>
  <c r="M135" i="4"/>
  <c r="N186" i="4"/>
  <c r="L186" i="4"/>
  <c r="M186" i="4"/>
  <c r="L246" i="4"/>
  <c r="M246" i="4"/>
  <c r="N246" i="4"/>
  <c r="M60" i="4"/>
  <c r="N60" i="4"/>
  <c r="L60" i="4"/>
  <c r="L90" i="4"/>
  <c r="M90" i="4"/>
  <c r="N90" i="4"/>
  <c r="L136" i="4"/>
  <c r="M136" i="4"/>
  <c r="N136" i="4"/>
  <c r="L34" i="4"/>
  <c r="M34" i="4"/>
  <c r="N34" i="4"/>
  <c r="L142" i="4"/>
  <c r="M142" i="4"/>
  <c r="N142" i="4"/>
  <c r="N226" i="4"/>
  <c r="L226" i="4"/>
  <c r="M226" i="4"/>
  <c r="N174" i="4"/>
  <c r="L174" i="4"/>
  <c r="M174" i="4"/>
  <c r="N290" i="4"/>
  <c r="L290" i="4"/>
  <c r="M290" i="4"/>
  <c r="L304" i="4"/>
  <c r="M304" i="4"/>
  <c r="N304" i="4"/>
  <c r="M331" i="4"/>
  <c r="N331" i="4"/>
  <c r="L331" i="4"/>
  <c r="L49" i="4"/>
  <c r="M49" i="4"/>
  <c r="N49" i="4"/>
  <c r="L9" i="4"/>
  <c r="M9" i="4"/>
  <c r="N9" i="4"/>
  <c r="L18" i="4"/>
  <c r="M18" i="4"/>
  <c r="N18" i="4"/>
  <c r="L82" i="4"/>
  <c r="M82" i="4"/>
  <c r="N82" i="4"/>
  <c r="L166" i="4"/>
  <c r="M166" i="4"/>
  <c r="N166" i="4"/>
  <c r="N61" i="4"/>
  <c r="M61" i="4"/>
  <c r="L61" i="4"/>
  <c r="L65" i="4"/>
  <c r="M65" i="4"/>
  <c r="N65" i="4"/>
  <c r="M84" i="4"/>
  <c r="N84" i="4"/>
  <c r="L84" i="4"/>
  <c r="M198" i="4"/>
  <c r="N198" i="4"/>
  <c r="L198" i="4"/>
  <c r="M92" i="4"/>
  <c r="N92" i="4"/>
  <c r="L92" i="4"/>
  <c r="N53" i="4"/>
  <c r="N140" i="4"/>
  <c r="L251" i="4"/>
  <c r="M251" i="4"/>
  <c r="N251" i="4"/>
  <c r="L175" i="4"/>
  <c r="N301" i="4"/>
  <c r="N408" i="4"/>
  <c r="L408" i="4"/>
  <c r="M408" i="4"/>
  <c r="M217" i="4"/>
  <c r="L217" i="4"/>
  <c r="N217" i="4"/>
  <c r="N371" i="4"/>
  <c r="N164" i="4"/>
  <c r="M164" i="4"/>
  <c r="L164" i="4"/>
  <c r="N113" i="4"/>
  <c r="L113" i="4"/>
  <c r="M113" i="4"/>
  <c r="L235" i="4"/>
  <c r="M235" i="4"/>
  <c r="N235" i="4"/>
  <c r="M132" i="4"/>
  <c r="L132" i="4"/>
  <c r="N132" i="4"/>
  <c r="L264" i="4"/>
  <c r="M264" i="4"/>
  <c r="N264" i="4"/>
  <c r="N379" i="4"/>
  <c r="M467" i="4"/>
  <c r="N467" i="4"/>
  <c r="M276" i="4"/>
  <c r="N276" i="4"/>
  <c r="L276" i="4"/>
  <c r="L542" i="4"/>
  <c r="M542" i="4"/>
  <c r="N542" i="4"/>
  <c r="L475" i="4"/>
  <c r="M475" i="4"/>
  <c r="N475" i="4"/>
  <c r="L600" i="4"/>
  <c r="N600" i="4"/>
  <c r="M600" i="4"/>
  <c r="M664" i="4"/>
  <c r="N664" i="4"/>
  <c r="L664" i="4"/>
  <c r="M419" i="4"/>
  <c r="N419" i="4"/>
  <c r="L419" i="4"/>
  <c r="L631" i="4"/>
  <c r="M631" i="4"/>
  <c r="N631" i="4"/>
  <c r="L417" i="4"/>
  <c r="N417" i="4"/>
  <c r="M417" i="4"/>
  <c r="N522" i="4"/>
  <c r="L522" i="4"/>
  <c r="M522" i="4"/>
  <c r="N655" i="4"/>
  <c r="M655" i="4"/>
  <c r="L655" i="4"/>
  <c r="L378" i="4"/>
  <c r="M378" i="4"/>
  <c r="N378" i="4"/>
  <c r="L455" i="4"/>
  <c r="M455" i="4"/>
  <c r="N455" i="4"/>
  <c r="L557" i="4"/>
  <c r="M557" i="4"/>
  <c r="N557" i="4"/>
  <c r="M579" i="4"/>
  <c r="N579" i="4"/>
  <c r="L579" i="4"/>
  <c r="M660" i="4"/>
  <c r="L660" i="4"/>
  <c r="N660" i="4"/>
  <c r="M774" i="4"/>
  <c r="L774" i="4"/>
  <c r="N774" i="4"/>
  <c r="L708" i="4"/>
  <c r="L797" i="4"/>
  <c r="M797" i="4"/>
  <c r="N797" i="4"/>
  <c r="L625" i="4"/>
  <c r="M625" i="4"/>
  <c r="N625" i="4"/>
  <c r="M717" i="4"/>
  <c r="L717" i="4"/>
  <c r="N717" i="4"/>
  <c r="N675" i="4"/>
  <c r="L675" i="4"/>
  <c r="M675" i="4"/>
  <c r="L742" i="4"/>
  <c r="M742" i="4"/>
  <c r="N742" i="4"/>
  <c r="L716" i="4"/>
  <c r="N753" i="4"/>
  <c r="M753" i="4"/>
  <c r="L753" i="4"/>
  <c r="L766" i="4"/>
  <c r="M766" i="4"/>
  <c r="N766" i="4"/>
  <c r="M688" i="4"/>
  <c r="E862" i="4" l="1"/>
  <c r="F862" i="4"/>
  <c r="H862" i="4" l="1"/>
  <c r="K862" i="4" l="1"/>
  <c r="O814" i="4"/>
  <c r="O113" i="4"/>
  <c r="O285" i="4"/>
  <c r="O741" i="4"/>
  <c r="O334" i="4"/>
  <c r="O401" i="4"/>
  <c r="O516" i="4"/>
  <c r="O684" i="4"/>
  <c r="O860" i="4"/>
  <c r="O341" i="4"/>
  <c r="O557" i="4"/>
  <c r="O510" i="4"/>
  <c r="O76" i="4"/>
  <c r="O336" i="4"/>
  <c r="O145" i="4"/>
  <c r="O213" i="4"/>
  <c r="O281" i="4"/>
  <c r="O417" i="4"/>
  <c r="O701" i="4"/>
  <c r="O733" i="4"/>
  <c r="O46" i="4"/>
  <c r="O82" i="4"/>
  <c r="O274" i="4"/>
  <c r="O402" i="4"/>
  <c r="O434" i="4"/>
  <c r="O654" i="4"/>
  <c r="O20" i="4"/>
  <c r="O116" i="4"/>
  <c r="O184" i="4"/>
  <c r="O216" i="4"/>
  <c r="O248" i="4"/>
  <c r="O576" i="4"/>
  <c r="O284" i="4"/>
  <c r="O651" i="4"/>
  <c r="O859" i="4"/>
  <c r="O699" i="4"/>
  <c r="O159" i="4"/>
  <c r="O223" i="4"/>
  <c r="O355" i="4"/>
  <c r="O511" i="4"/>
  <c r="O231" i="4"/>
  <c r="O663" i="4"/>
  <c r="O555" i="4"/>
  <c r="O7" i="4"/>
  <c r="O690" i="4"/>
  <c r="O31" i="4"/>
  <c r="O443" i="4"/>
  <c r="O523" i="4"/>
  <c r="O283" i="4"/>
  <c r="O603" i="4"/>
  <c r="O532" i="4"/>
  <c r="O301" i="4"/>
  <c r="O605" i="4"/>
  <c r="O450" i="4"/>
  <c r="O707" i="4"/>
  <c r="O519" i="4"/>
  <c r="O15" i="4"/>
  <c r="O339" i="4"/>
  <c r="O311" i="4"/>
  <c r="O477" i="4"/>
  <c r="O617" i="4"/>
  <c r="O534" i="4"/>
  <c r="O657" i="4"/>
  <c r="O389" i="4"/>
  <c r="O426" i="4"/>
  <c r="O723" i="4"/>
  <c r="O759" i="4"/>
  <c r="O738" i="4"/>
  <c r="O625" i="4"/>
  <c r="O459" i="4"/>
  <c r="O359" i="4"/>
  <c r="O509" i="4"/>
  <c r="O369" i="4"/>
  <c r="O470" i="4"/>
  <c r="O242" i="4"/>
  <c r="O644" i="4"/>
  <c r="O300" i="4"/>
  <c r="O736" i="4"/>
  <c r="O719" i="4"/>
  <c r="O134" i="4"/>
  <c r="O135" i="4"/>
  <c r="O202" i="4"/>
  <c r="O498" i="4"/>
  <c r="O372" i="4"/>
  <c r="O744" i="4"/>
  <c r="O571" i="4"/>
  <c r="O269" i="4"/>
  <c r="O392" i="4"/>
  <c r="O556" i="4"/>
  <c r="O700" i="4"/>
  <c r="O626" i="4"/>
  <c r="O542" i="4"/>
  <c r="O449" i="4"/>
  <c r="O44" i="4"/>
  <c r="O239" i="4"/>
  <c r="O6" i="4"/>
  <c r="P6" i="4" s="1"/>
  <c r="O105" i="4"/>
  <c r="O433" i="4"/>
  <c r="O42" i="4"/>
  <c r="O78" i="4"/>
  <c r="O154" i="4"/>
  <c r="O342" i="4"/>
  <c r="O398" i="4"/>
  <c r="O554" i="4"/>
  <c r="O513" i="4"/>
  <c r="O32" i="4"/>
  <c r="O64" i="4"/>
  <c r="O212" i="4"/>
  <c r="O244" i="4"/>
  <c r="O384" i="4"/>
  <c r="O279" i="4"/>
  <c r="O778" i="4"/>
  <c r="O495" i="4"/>
  <c r="O806" i="4"/>
  <c r="O323" i="4"/>
  <c r="O591" i="4"/>
  <c r="O423" i="4"/>
  <c r="O615" i="4"/>
  <c r="O319" i="4"/>
  <c r="O267" i="4"/>
  <c r="O515" i="4"/>
  <c r="O602" i="4"/>
  <c r="O67" i="4"/>
  <c r="O619" i="4"/>
  <c r="O427" i="4"/>
  <c r="O501" i="4"/>
  <c r="O545" i="4"/>
  <c r="O810" i="4"/>
  <c r="O506" i="4"/>
  <c r="O386" i="4"/>
  <c r="O348" i="4"/>
  <c r="O424" i="4"/>
  <c r="O139" i="4"/>
  <c r="O727" i="4"/>
  <c r="O337" i="4"/>
  <c r="O204" i="4"/>
  <c r="O117" i="4"/>
  <c r="O316" i="4"/>
  <c r="O694" i="4"/>
  <c r="O226" i="4"/>
  <c r="O794" i="4"/>
  <c r="O173" i="4"/>
  <c r="O174" i="4"/>
  <c r="O588" i="4"/>
  <c r="O455" i="4"/>
  <c r="O312" i="4"/>
  <c r="O666" i="4" l="1"/>
  <c r="O330" i="4"/>
  <c r="O91" i="4"/>
  <c r="O618" i="4"/>
  <c r="O374" i="4"/>
  <c r="O838" i="4"/>
  <c r="O804" i="4"/>
  <c r="O288" i="4"/>
  <c r="O177" i="4"/>
  <c r="O837" i="4"/>
  <c r="O520" i="4"/>
  <c r="O632" i="4"/>
  <c r="O504" i="4"/>
  <c r="O420" i="4"/>
  <c r="O418" i="4"/>
  <c r="O697" i="4"/>
  <c r="O261" i="4"/>
  <c r="O161" i="4"/>
  <c r="O354" i="4"/>
  <c r="O293" i="4"/>
  <c r="O53" i="4"/>
  <c r="O83" i="4"/>
  <c r="O652" i="4"/>
  <c r="O478" i="4"/>
  <c r="O717" i="4"/>
  <c r="O85" i="4"/>
  <c r="O748" i="4"/>
  <c r="O376" i="4"/>
  <c r="O206" i="4"/>
  <c r="O185" i="4"/>
  <c r="O709" i="4"/>
  <c r="O271" i="4"/>
  <c r="O343" i="4"/>
  <c r="O227" i="4"/>
  <c r="O792" i="4"/>
  <c r="O616" i="4"/>
  <c r="O388" i="4"/>
  <c r="O530" i="4"/>
  <c r="O238" i="4"/>
  <c r="O726" i="4"/>
  <c r="O375" i="4"/>
  <c r="O784" i="4"/>
  <c r="O628" i="4"/>
  <c r="O500" i="4"/>
  <c r="O280" i="4"/>
  <c r="O578" i="4"/>
  <c r="O817" i="4"/>
  <c r="O689" i="4"/>
  <c r="O17" i="4"/>
  <c r="O435" i="4"/>
  <c r="O379" i="4"/>
  <c r="O124" i="4"/>
  <c r="O493" i="4"/>
  <c r="O243" i="4"/>
  <c r="O540" i="4"/>
  <c r="O357" i="4"/>
  <c r="O314" i="4"/>
  <c r="O144" i="4"/>
  <c r="O255" i="4"/>
  <c r="O235" i="4"/>
  <c r="O541" i="4"/>
  <c r="O428" i="4"/>
  <c r="O786" i="4"/>
  <c r="O12" i="4"/>
  <c r="O548" i="4"/>
  <c r="O601" i="4"/>
  <c r="O329" i="4"/>
  <c r="O813" i="4"/>
  <c r="O517" i="4"/>
  <c r="O251" i="4"/>
  <c r="O708" i="4"/>
  <c r="O809" i="4"/>
  <c r="O256" i="4"/>
  <c r="O294" i="4"/>
  <c r="O773" i="4"/>
  <c r="O150" i="4"/>
  <c r="O849" i="4"/>
  <c r="O680" i="4"/>
  <c r="O448" i="4"/>
  <c r="O268" i="4"/>
  <c r="O438" i="4"/>
  <c r="O25" i="4"/>
  <c r="O276" i="4"/>
  <c r="O558" i="4"/>
  <c r="O156" i="4"/>
  <c r="O207" i="4"/>
  <c r="O740" i="4"/>
  <c r="O277" i="4"/>
  <c r="O287" i="4"/>
  <c r="O828" i="4"/>
  <c r="O40" i="4"/>
  <c r="O664" i="4"/>
  <c r="O667" i="4"/>
  <c r="O852" i="4"/>
  <c r="O565" i="4"/>
  <c r="O579" i="4"/>
  <c r="O742" i="4"/>
  <c r="O48" i="4"/>
  <c r="O225" i="4"/>
  <c r="O92" i="4"/>
  <c r="O282" i="4"/>
  <c r="O296" i="4"/>
  <c r="O222" i="4"/>
  <c r="O425" i="4"/>
  <c r="O573" i="4"/>
  <c r="O861" i="4"/>
  <c r="O607" i="4"/>
  <c r="O848" i="4"/>
  <c r="O704" i="4"/>
  <c r="O564" i="4"/>
  <c r="O480" i="4"/>
  <c r="O356" i="4"/>
  <c r="O414" i="4"/>
  <c r="O58" i="4"/>
  <c r="O589" i="4"/>
  <c r="O465" i="4"/>
  <c r="O257" i="4"/>
  <c r="O19" i="4"/>
  <c r="O27" i="4"/>
  <c r="O584" i="4"/>
  <c r="O60" i="4"/>
  <c r="O377" i="4"/>
  <c r="O796" i="4"/>
  <c r="O452" i="4"/>
  <c r="O305" i="4"/>
  <c r="O136" i="4"/>
  <c r="O258" i="4"/>
  <c r="O397" i="4"/>
  <c r="O587" i="4"/>
  <c r="O35" i="4"/>
  <c r="O750" i="4"/>
  <c r="O107" i="4"/>
  <c r="O598" i="4"/>
  <c r="O491" i="4"/>
  <c r="O769" i="4"/>
  <c r="O674" i="4"/>
  <c r="O660" i="4"/>
  <c r="O761" i="4"/>
  <c r="O21" i="4"/>
  <c r="O137" i="4"/>
  <c r="O352" i="4"/>
  <c r="O808" i="4"/>
  <c r="O855" i="4"/>
  <c r="O640" i="4"/>
  <c r="O820" i="4"/>
  <c r="O756" i="4"/>
  <c r="O324" i="4"/>
  <c r="O650" i="4"/>
  <c r="O62" i="4"/>
  <c r="O345" i="4"/>
  <c r="O157" i="4"/>
  <c r="O121" i="4"/>
  <c r="O659" i="4"/>
  <c r="O471" i="4"/>
  <c r="O108" i="4"/>
  <c r="O126" i="4"/>
  <c r="O289" i="4"/>
  <c r="O263" i="4"/>
  <c r="O687" i="4"/>
  <c r="O467" i="4"/>
  <c r="O696" i="4"/>
  <c r="O646" i="4"/>
  <c r="O205" i="4"/>
  <c r="O634" i="4"/>
  <c r="O69" i="4"/>
  <c r="O318" i="4"/>
  <c r="O70" i="4"/>
  <c r="O481" i="4"/>
  <c r="O408" i="4"/>
  <c r="O462" i="4"/>
  <c r="O692" i="4"/>
  <c r="O789" i="4"/>
  <c r="O668" i="4"/>
  <c r="O728" i="4"/>
  <c r="O219" i="4"/>
  <c r="P219" i="4" s="1"/>
  <c r="O779" i="4"/>
  <c r="O128" i="4"/>
  <c r="O306" i="4"/>
  <c r="O749" i="4"/>
  <c r="O681" i="4"/>
  <c r="O824" i="4"/>
  <c r="O735" i="4"/>
  <c r="P735" i="4" s="1"/>
  <c r="O577" i="4"/>
  <c r="P577" i="4" s="1"/>
  <c r="O327" i="4"/>
  <c r="O568" i="4"/>
  <c r="P568" i="4" s="1"/>
  <c r="O193" i="4"/>
  <c r="O580" i="4"/>
  <c r="O104" i="4"/>
  <c r="O472" i="4"/>
  <c r="O673" i="4"/>
  <c r="O851" i="4"/>
  <c r="P851" i="4" s="1"/>
  <c r="O51" i="4"/>
  <c r="O148" i="4"/>
  <c r="O315" i="4"/>
  <c r="O11" i="4"/>
  <c r="O160" i="4"/>
  <c r="O325" i="4"/>
  <c r="O390" i="4"/>
  <c r="O149" i="4"/>
  <c r="O347" i="4"/>
  <c r="O737" i="4"/>
  <c r="O489" i="4"/>
  <c r="O187" i="4"/>
  <c r="O410" i="4"/>
  <c r="P410" i="4" s="1"/>
  <c r="O445" i="4"/>
  <c r="O405" i="4"/>
  <c r="O95" i="4"/>
  <c r="P95" i="4" s="1"/>
  <c r="O730" i="4"/>
  <c r="O351" i="4"/>
  <c r="O120" i="4"/>
  <c r="P120" i="4" s="1"/>
  <c r="O167" i="4"/>
  <c r="O843" i="4"/>
  <c r="O75" i="4"/>
  <c r="O52" i="4"/>
  <c r="O333" i="4"/>
  <c r="O604" i="4"/>
  <c r="O715" i="4"/>
  <c r="O65" i="4"/>
  <c r="O142" i="4"/>
  <c r="P814" i="4"/>
  <c r="O191" i="4"/>
  <c r="O768" i="4"/>
  <c r="O474" i="4"/>
  <c r="O550" i="4"/>
  <c r="O286" i="4"/>
  <c r="O785" i="4"/>
  <c r="O246" i="4"/>
  <c r="O18" i="4"/>
  <c r="O553" i="4"/>
  <c r="P553" i="4" s="1"/>
  <c r="O763" i="4"/>
  <c r="P763" i="4" s="1"/>
  <c r="O679" i="4"/>
  <c r="P679" i="4" s="1"/>
  <c r="O751" i="4"/>
  <c r="P751" i="4" s="1"/>
  <c r="O551" i="4"/>
  <c r="P551" i="4" s="1"/>
  <c r="O195" i="4"/>
  <c r="P195" i="4" s="1"/>
  <c r="O487" i="4"/>
  <c r="P487" i="4" s="1"/>
  <c r="O643" i="4"/>
  <c r="P643" i="4" s="1"/>
  <c r="O695" i="4"/>
  <c r="P695" i="4" s="1"/>
  <c r="O705" i="4"/>
  <c r="P705" i="4" s="1"/>
  <c r="O197" i="4"/>
  <c r="P197" i="4" s="1"/>
  <c r="O368" i="4"/>
  <c r="P368" i="4" s="1"/>
  <c r="O469" i="4"/>
  <c r="P469" i="4" s="1"/>
  <c r="O770" i="4"/>
  <c r="P770" i="4" s="1"/>
  <c r="O47" i="4"/>
  <c r="P47" i="4" s="1"/>
  <c r="O307" i="4"/>
  <c r="P307" i="4" s="1"/>
  <c r="O200" i="4"/>
  <c r="P200" i="4" s="1"/>
  <c r="O138" i="4"/>
  <c r="P138" i="4" s="1"/>
  <c r="O829" i="4"/>
  <c r="P829" i="4" s="1"/>
  <c r="O441" i="4"/>
  <c r="P441" i="4" s="1"/>
  <c r="O109" i="4"/>
  <c r="P109" i="4" s="1"/>
  <c r="O217" i="4"/>
  <c r="P217" i="4" s="1"/>
  <c r="O482" i="4"/>
  <c r="P482" i="4" s="1"/>
  <c r="O468" i="4"/>
  <c r="P468" i="4" s="1"/>
  <c r="O845" i="4"/>
  <c r="O313" i="4"/>
  <c r="O801" i="4"/>
  <c r="P801" i="4" s="1"/>
  <c r="O775" i="4"/>
  <c r="P775" i="4" s="1"/>
  <c r="O394" i="4"/>
  <c r="P394" i="4" s="1"/>
  <c r="O479" i="4"/>
  <c r="O839" i="4"/>
  <c r="O539" i="4"/>
  <c r="O179" i="4"/>
  <c r="O171" i="4"/>
  <c r="P171" i="4" s="1"/>
  <c r="O162" i="4"/>
  <c r="O129" i="4"/>
  <c r="O87" i="4"/>
  <c r="O575" i="4"/>
  <c r="O526" i="4"/>
  <c r="P526" i="4" s="1"/>
  <c r="O100" i="4"/>
  <c r="O36" i="4"/>
  <c r="O622" i="4"/>
  <c r="O254" i="4"/>
  <c r="O98" i="4"/>
  <c r="O669" i="4"/>
  <c r="O77" i="4"/>
  <c r="O600" i="4"/>
  <c r="O358" i="4"/>
  <c r="P358" i="4" s="1"/>
  <c r="O72" i="4"/>
  <c r="P72" i="4" s="1"/>
  <c r="O743" i="4"/>
  <c r="O783" i="4"/>
  <c r="P783" i="4" s="1"/>
  <c r="O825" i="4"/>
  <c r="O782" i="4"/>
  <c r="O331" i="4"/>
  <c r="O624" i="4"/>
  <c r="O596" i="4"/>
  <c r="P596" i="4" s="1"/>
  <c r="O671" i="4"/>
  <c r="P671" i="4" s="1"/>
  <c r="P470" i="4"/>
  <c r="P534" i="4"/>
  <c r="O639" i="4"/>
  <c r="P639" i="4" s="1"/>
  <c r="O627" i="4"/>
  <c r="P627" i="4" s="1"/>
  <c r="O747" i="4"/>
  <c r="P747" i="4" s="1"/>
  <c r="O853" i="4"/>
  <c r="P853" i="4" s="1"/>
  <c r="O630" i="4"/>
  <c r="P630" i="4" s="1"/>
  <c r="O463" i="4"/>
  <c r="P463" i="4" s="1"/>
  <c r="O835" i="4"/>
  <c r="P835" i="4" s="1"/>
  <c r="O346" i="4"/>
  <c r="P346" i="4" s="1"/>
  <c r="O797" i="4"/>
  <c r="P797" i="4" s="1"/>
  <c r="O429" i="4"/>
  <c r="P429" i="4" s="1"/>
  <c r="O432" i="4"/>
  <c r="P432" i="4" s="1"/>
  <c r="O658" i="4"/>
  <c r="P658" i="4" s="1"/>
  <c r="O702" i="4"/>
  <c r="O382" i="4"/>
  <c r="O208" i="4"/>
  <c r="P208" i="4" s="1"/>
  <c r="O512" i="4"/>
  <c r="P512" i="4" s="1"/>
  <c r="O439" i="4"/>
  <c r="P439" i="4" s="1"/>
  <c r="O832" i="4"/>
  <c r="P832" i="4" s="1"/>
  <c r="O240" i="4"/>
  <c r="P369" i="4"/>
  <c r="O457" i="4"/>
  <c r="O791" i="4"/>
  <c r="O711" i="4"/>
  <c r="P711" i="4" s="1"/>
  <c r="O637" i="4"/>
  <c r="O118" i="4"/>
  <c r="P118" i="4" s="1"/>
  <c r="O178" i="4"/>
  <c r="P178" i="4" s="1"/>
  <c r="O247" i="4"/>
  <c r="O772" i="4"/>
  <c r="O538" i="4"/>
  <c r="P538" i="4" s="1"/>
  <c r="O125" i="4"/>
  <c r="P125" i="4" s="1"/>
  <c r="O461" i="4"/>
  <c r="O122" i="4"/>
  <c r="P122" i="4" s="1"/>
  <c r="O399" i="4"/>
  <c r="O196" i="4"/>
  <c r="O502" i="4"/>
  <c r="O774" i="4"/>
  <c r="O97" i="4"/>
  <c r="O404" i="4"/>
  <c r="P404" i="4" s="1"/>
  <c r="O648" i="4"/>
  <c r="O326" i="4"/>
  <c r="O676" i="4"/>
  <c r="O297" i="4"/>
  <c r="O29" i="4"/>
  <c r="P29" i="4" s="1"/>
  <c r="O731" i="4"/>
  <c r="O840" i="4"/>
  <c r="O422" i="4"/>
  <c r="P422" i="4" s="1"/>
  <c r="O507" i="4"/>
  <c r="O688" i="4"/>
  <c r="O320" i="4"/>
  <c r="O378" i="4"/>
  <c r="O753" i="4"/>
  <c r="P753" i="4" s="1"/>
  <c r="O111" i="4"/>
  <c r="O574" i="4"/>
  <c r="O56" i="4"/>
  <c r="P56" i="4" s="1"/>
  <c r="O483" i="4"/>
  <c r="O119" i="4"/>
  <c r="O592" i="4"/>
  <c r="O381" i="4"/>
  <c r="O703" i="4"/>
  <c r="P703" i="4" s="1"/>
  <c r="O631" i="4"/>
  <c r="O440" i="4"/>
  <c r="P440" i="4" s="1"/>
  <c r="O26" i="4"/>
  <c r="O89" i="4"/>
  <c r="O55" i="4"/>
  <c r="O710" i="4"/>
  <c r="O28" i="4"/>
  <c r="O492" i="4"/>
  <c r="O61" i="4"/>
  <c r="P61" i="4" s="1"/>
  <c r="O295" i="4"/>
  <c r="P295" i="4" s="1"/>
  <c r="O59" i="4"/>
  <c r="O407" i="4"/>
  <c r="O292" i="4"/>
  <c r="O181" i="4"/>
  <c r="O442" i="4"/>
  <c r="P442" i="4" s="1"/>
  <c r="O834" i="4"/>
  <c r="P834" i="4" s="1"/>
  <c r="O391" i="4"/>
  <c r="P391" i="4" s="1"/>
  <c r="O802" i="4"/>
  <c r="P802" i="4" s="1"/>
  <c r="O115" i="4"/>
  <c r="O131" i="4"/>
  <c r="O291" i="4"/>
  <c r="P291" i="4" s="1"/>
  <c r="O662" i="4"/>
  <c r="P662" i="4" s="1"/>
  <c r="O304" i="4"/>
  <c r="O180" i="4"/>
  <c r="O96" i="4"/>
  <c r="P96" i="4" s="1"/>
  <c r="O490" i="4"/>
  <c r="P490" i="4" s="1"/>
  <c r="O250" i="4"/>
  <c r="P250" i="4" s="1"/>
  <c r="O94" i="4"/>
  <c r="P94" i="4" s="1"/>
  <c r="O757" i="4"/>
  <c r="P757" i="4" s="1"/>
  <c r="O563" i="4"/>
  <c r="P563" i="4" s="1"/>
  <c r="O567" i="4"/>
  <c r="P567" i="4" s="1"/>
  <c r="O436" i="4"/>
  <c r="P436" i="4" s="1"/>
  <c r="O146" i="4"/>
  <c r="P146" i="4" s="1"/>
  <c r="O645" i="4"/>
  <c r="P645" i="4" s="1"/>
  <c r="O363" i="4"/>
  <c r="P363" i="4" s="1"/>
  <c r="O661" i="4"/>
  <c r="P661" i="4" s="1"/>
  <c r="O186" i="4"/>
  <c r="P186" i="4" s="1"/>
  <c r="O453" i="4"/>
  <c r="P453" i="4" s="1"/>
  <c r="O88" i="4"/>
  <c r="P88" i="4" s="1"/>
  <c r="O182" i="4"/>
  <c r="P182" i="4" s="1"/>
  <c r="O321" i="4"/>
  <c r="P321" i="4" s="1"/>
  <c r="O611" i="4"/>
  <c r="P611" i="4" s="1"/>
  <c r="O830" i="4"/>
  <c r="P830" i="4" s="1"/>
  <c r="O691" i="4"/>
  <c r="O776" i="4"/>
  <c r="P776" i="4" s="1"/>
  <c r="O536" i="4"/>
  <c r="P536" i="4" s="1"/>
  <c r="O562" i="4"/>
  <c r="P562" i="4" s="1"/>
  <c r="O317" i="4"/>
  <c r="P317" i="4" s="1"/>
  <c r="O572" i="4"/>
  <c r="P572" i="4" s="1"/>
  <c r="O533" i="4"/>
  <c r="O411" i="4"/>
  <c r="O203" i="4"/>
  <c r="O670" i="4"/>
  <c r="O816" i="4"/>
  <c r="O672" i="4"/>
  <c r="O524" i="4"/>
  <c r="O416" i="4"/>
  <c r="O454" i="4"/>
  <c r="O210" i="4"/>
  <c r="P210" i="4" s="1"/>
  <c r="O309" i="4"/>
  <c r="O189" i="4"/>
  <c r="O163" i="4"/>
  <c r="P163" i="4" s="1"/>
  <c r="O176" i="4"/>
  <c r="O613" i="4"/>
  <c r="P613" i="4" s="1"/>
  <c r="O103" i="4"/>
  <c r="O421" i="4"/>
  <c r="O371" i="4"/>
  <c r="P371" i="4" s="1"/>
  <c r="O560" i="4"/>
  <c r="P560" i="4" s="1"/>
  <c r="P389" i="4"/>
  <c r="O583" i="4"/>
  <c r="P583" i="4" s="1"/>
  <c r="O387" i="4"/>
  <c r="P387" i="4" s="1"/>
  <c r="O403" i="4"/>
  <c r="P403" i="4" s="1"/>
  <c r="O547" i="4"/>
  <c r="P547" i="4" s="1"/>
  <c r="O798" i="4"/>
  <c r="P798" i="4" s="1"/>
  <c r="O71" i="4"/>
  <c r="O14" i="4"/>
  <c r="P14" i="4" s="1"/>
  <c r="O612" i="4"/>
  <c r="P443" i="4"/>
  <c r="O367" i="4"/>
  <c r="P367" i="4" s="1"/>
  <c r="O635" i="4"/>
  <c r="P635" i="4" s="1"/>
  <c r="O419" i="4"/>
  <c r="O803" i="4"/>
  <c r="O734" i="4"/>
  <c r="O232" i="4"/>
  <c r="P232" i="4" s="1"/>
  <c r="O168" i="4"/>
  <c r="P168" i="4" s="1"/>
  <c r="O84" i="4"/>
  <c r="O590" i="4"/>
  <c r="P590" i="4" s="1"/>
  <c r="O310" i="4"/>
  <c r="P310" i="4" s="1"/>
  <c r="O198" i="4"/>
  <c r="P198" i="4" s="1"/>
  <c r="O765" i="4"/>
  <c r="P765" i="4" s="1"/>
  <c r="O569" i="4"/>
  <c r="P569" i="4" s="1"/>
  <c r="O365" i="4"/>
  <c r="P365" i="4" s="1"/>
  <c r="O57" i="4"/>
  <c r="O192" i="4"/>
  <c r="P192" i="4" s="1"/>
  <c r="O90" i="4"/>
  <c r="P90" i="4" s="1"/>
  <c r="O812" i="4"/>
  <c r="P812" i="4" s="1"/>
  <c r="O745" i="4"/>
  <c r="P745" i="4" s="1"/>
  <c r="O236" i="4"/>
  <c r="P236" i="4" s="1"/>
  <c r="O606" i="4"/>
  <c r="P606" i="4" s="1"/>
  <c r="O353" i="4"/>
  <c r="P353" i="4" s="1"/>
  <c r="O45" i="4"/>
  <c r="P45" i="4" s="1"/>
  <c r="O508" i="4"/>
  <c r="O787" i="4"/>
  <c r="P787" i="4" s="1"/>
  <c r="O570" i="4"/>
  <c r="P570" i="4" s="1"/>
  <c r="O114" i="4"/>
  <c r="P114" i="4" s="1"/>
  <c r="O846" i="4"/>
  <c r="P846" i="4" s="1"/>
  <c r="O836" i="4"/>
  <c r="O400" i="4"/>
  <c r="P400" i="4" s="1"/>
  <c r="O209" i="4"/>
  <c r="P209" i="4" s="1"/>
  <c r="O559" i="4"/>
  <c r="O777" i="4"/>
  <c r="O364" i="4"/>
  <c r="O466" i="4"/>
  <c r="P466" i="4" s="1"/>
  <c r="O23" i="4"/>
  <c r="P23" i="4" s="1"/>
  <c r="O215" i="4"/>
  <c r="P215" i="4" s="1"/>
  <c r="O683" i="4"/>
  <c r="P683" i="4" s="1"/>
  <c r="O110" i="4"/>
  <c r="O857" i="4"/>
  <c r="O262" i="4"/>
  <c r="O850" i="4"/>
  <c r="O370" i="4"/>
  <c r="P370" i="4" s="1"/>
  <c r="O581" i="4"/>
  <c r="P581" i="4" s="1"/>
  <c r="O656" i="4"/>
  <c r="P656" i="4" s="1"/>
  <c r="O395" i="4"/>
  <c r="P395" i="4" s="1"/>
  <c r="O366" i="4"/>
  <c r="P366" i="4" s="1"/>
  <c r="O633" i="4"/>
  <c r="O642" i="4"/>
  <c r="O50" i="4"/>
  <c r="O841" i="4"/>
  <c r="O752" i="4"/>
  <c r="P752" i="4" s="1"/>
  <c r="O544" i="4"/>
  <c r="P544" i="4" s="1"/>
  <c r="O266" i="4"/>
  <c r="P266" i="4" s="1"/>
  <c r="O561" i="4"/>
  <c r="P561" i="4" s="1"/>
  <c r="O106" i="4"/>
  <c r="O609" i="4"/>
  <c r="O81" i="4"/>
  <c r="O767" i="4"/>
  <c r="O451" i="4"/>
  <c r="P451" i="4" s="1"/>
  <c r="O858" i="4"/>
  <c r="P858" i="4" s="1"/>
  <c r="O614" i="4"/>
  <c r="P614" i="4" s="1"/>
  <c r="O362" i="4"/>
  <c r="P362" i="4" s="1"/>
  <c r="O22" i="4"/>
  <c r="P22" i="4" s="1"/>
  <c r="O721" i="4"/>
  <c r="P721" i="4" s="1"/>
  <c r="O529" i="4"/>
  <c r="P529" i="4" s="1"/>
  <c r="O494" i="4"/>
  <c r="P494" i="4" s="1"/>
  <c r="O446" i="4"/>
  <c r="P446" i="4" s="1"/>
  <c r="O549" i="4"/>
  <c r="P549" i="4" s="1"/>
  <c r="O13" i="4"/>
  <c r="P13" i="4" s="1"/>
  <c r="O406" i="4"/>
  <c r="P406" i="4" s="1"/>
  <c r="O805" i="4"/>
  <c r="P805" i="4" s="1"/>
  <c r="O649" i="4"/>
  <c r="P649" i="4" s="1"/>
  <c r="O807" i="4"/>
  <c r="P807" i="4" s="1"/>
  <c r="O819" i="4"/>
  <c r="P819" i="4" s="1"/>
  <c r="O546" i="4"/>
  <c r="P546" i="4" s="1"/>
  <c r="O746" i="4"/>
  <c r="P746" i="4" s="1"/>
  <c r="O771" i="4"/>
  <c r="P771" i="4" s="1"/>
  <c r="O484" i="4"/>
  <c r="P484" i="4" s="1"/>
  <c r="O665" i="4"/>
  <c r="O241" i="4"/>
  <c r="P241" i="4" s="1"/>
  <c r="O655" i="4"/>
  <c r="O503" i="4"/>
  <c r="P503" i="4" s="1"/>
  <c r="O686" i="4"/>
  <c r="P686" i="4" s="1"/>
  <c r="O344" i="4"/>
  <c r="O522" i="4"/>
  <c r="P522" i="4" s="1"/>
  <c r="O143" i="4"/>
  <c r="O101" i="4"/>
  <c r="O172" i="4"/>
  <c r="P172" i="4" s="1"/>
  <c r="O79" i="4"/>
  <c r="P79" i="4" s="1"/>
  <c r="O597" i="4"/>
  <c r="P597" i="4" s="1"/>
  <c r="O437" i="4"/>
  <c r="P437" i="4" s="1"/>
  <c r="O827" i="4"/>
  <c r="P827" i="4" s="1"/>
  <c r="O678" i="4"/>
  <c r="O464" i="4"/>
  <c r="O793" i="4"/>
  <c r="P793" i="4" s="1"/>
  <c r="O37" i="4"/>
  <c r="O641" i="4"/>
  <c r="O133" i="4"/>
  <c r="P133" i="4" s="1"/>
  <c r="O328" i="4"/>
  <c r="P328" i="4" s="1"/>
  <c r="P810" i="4"/>
  <c r="O99" i="4"/>
  <c r="O460" i="4"/>
  <c r="O518" i="4"/>
  <c r="P518" i="4" s="1"/>
  <c r="O38" i="4"/>
  <c r="P38" i="4" s="1"/>
  <c r="O409" i="4"/>
  <c r="P409" i="4" s="1"/>
  <c r="O716" i="4"/>
  <c r="O169" i="4"/>
  <c r="P169" i="4" s="1"/>
  <c r="O499" i="4"/>
  <c r="P499" i="4" s="1"/>
  <c r="O299" i="4"/>
  <c r="P299" i="4" s="1"/>
  <c r="O183" i="4"/>
  <c r="P183" i="4" s="1"/>
  <c r="O766" i="4"/>
  <c r="P766" i="4" s="1"/>
  <c r="O543" i="4"/>
  <c r="P543" i="4" s="1"/>
  <c r="O123" i="4"/>
  <c r="P123" i="4" s="1"/>
  <c r="O788" i="4"/>
  <c r="P788" i="4" s="1"/>
  <c r="O264" i="4"/>
  <c r="P264" i="4" s="1"/>
  <c r="O234" i="4"/>
  <c r="O270" i="4"/>
  <c r="O385" i="4"/>
  <c r="O535" i="4"/>
  <c r="P535" i="4" s="1"/>
  <c r="O272" i="4"/>
  <c r="O278" i="4"/>
  <c r="O521" i="4"/>
  <c r="P521" i="4" s="1"/>
  <c r="O754" i="4"/>
  <c r="P754" i="4" s="1"/>
  <c r="O393" i="4"/>
  <c r="P393" i="4" s="1"/>
  <c r="O638" i="4"/>
  <c r="P638" i="4" s="1"/>
  <c r="O275" i="4"/>
  <c r="O531" i="4"/>
  <c r="P531" i="4" s="1"/>
  <c r="O475" i="4"/>
  <c r="O39" i="4"/>
  <c r="P39" i="4" s="1"/>
  <c r="O599" i="4"/>
  <c r="P599" i="4" s="1"/>
  <c r="O127" i="4"/>
  <c r="P127" i="4" s="1"/>
  <c r="O151" i="4"/>
  <c r="P151" i="4" s="1"/>
  <c r="O608" i="4"/>
  <c r="P608" i="4" s="1"/>
  <c r="O164" i="4"/>
  <c r="O80" i="4"/>
  <c r="P80" i="4" s="1"/>
  <c r="P513" i="4"/>
  <c r="O214" i="4"/>
  <c r="O693" i="4"/>
  <c r="P693" i="4" s="1"/>
  <c r="O73" i="4"/>
  <c r="P73" i="4" s="1"/>
  <c r="O199" i="4"/>
  <c r="P199" i="4" s="1"/>
  <c r="O224" i="4"/>
  <c r="P224" i="4" s="1"/>
  <c r="O74" i="4"/>
  <c r="P74" i="4" s="1"/>
  <c r="O525" i="4"/>
  <c r="P525" i="4" s="1"/>
  <c r="O844" i="4"/>
  <c r="P844" i="4" s="1"/>
  <c r="O476" i="4"/>
  <c r="P476" i="4" s="1"/>
  <c r="O610" i="4"/>
  <c r="P610" i="4" s="1"/>
  <c r="O34" i="4"/>
  <c r="P34" i="4" s="1"/>
  <c r="O24" i="4"/>
  <c r="P24" i="4" s="1"/>
  <c r="O102" i="4"/>
  <c r="P102" i="4" s="1"/>
  <c r="O233" i="4"/>
  <c r="O706" i="4"/>
  <c r="P706" i="4" s="1"/>
  <c r="O514" i="4"/>
  <c r="P514" i="4" s="1"/>
  <c r="O488" i="4"/>
  <c r="P488" i="4" s="1"/>
  <c r="O308" i="4"/>
  <c r="P308" i="4" s="1"/>
  <c r="O30" i="4"/>
  <c r="P30" i="4" s="1"/>
  <c r="O165" i="4"/>
  <c r="P165" i="4" s="1"/>
  <c r="O444" i="4"/>
  <c r="P444" i="4" s="1"/>
  <c r="O653" i="4"/>
  <c r="P653" i="4" s="1"/>
  <c r="O823" i="4"/>
  <c r="O8" i="4"/>
  <c r="P8" i="4" s="1"/>
  <c r="O720" i="4"/>
  <c r="P720" i="4" s="1"/>
  <c r="O380" i="4"/>
  <c r="P380" i="4" s="1"/>
  <c r="O430" i="4"/>
  <c r="P430" i="4" s="1"/>
  <c r="O322" i="4"/>
  <c r="P322" i="4" s="1"/>
  <c r="O190" i="4"/>
  <c r="P190" i="4" s="1"/>
  <c r="O497" i="4"/>
  <c r="P497" i="4" s="1"/>
  <c r="O273" i="4"/>
  <c r="O302" i="4"/>
  <c r="O166" i="4"/>
  <c r="P166" i="4" s="1"/>
  <c r="O220" i="4"/>
  <c r="P220" i="4" s="1"/>
  <c r="O677" i="4"/>
  <c r="P677" i="4" s="1"/>
  <c r="P508" i="4"/>
  <c r="P144" i="4"/>
  <c r="O412" i="4"/>
  <c r="P412" i="4" s="1"/>
  <c r="O595" i="4"/>
  <c r="O66" i="4"/>
  <c r="P66" i="4" s="1"/>
  <c r="O252" i="4"/>
  <c r="P252" i="4" s="1"/>
  <c r="O790" i="4"/>
  <c r="P790" i="4" s="1"/>
  <c r="O211" i="4"/>
  <c r="P211" i="4" s="1"/>
  <c r="O415" i="4"/>
  <c r="P415" i="4" s="1"/>
  <c r="O63" i="4"/>
  <c r="P63" i="4" s="1"/>
  <c r="O175" i="4"/>
  <c r="P175" i="4" s="1"/>
  <c r="O447" i="4"/>
  <c r="P447" i="4" s="1"/>
  <c r="O833" i="4"/>
  <c r="P833" i="4" s="1"/>
  <c r="O265" i="4"/>
  <c r="P265" i="4" s="1"/>
  <c r="O621" i="4"/>
  <c r="P621" i="4" s="1"/>
  <c r="O854" i="4"/>
  <c r="P854" i="4" s="1"/>
  <c r="O303" i="4"/>
  <c r="P303" i="4" s="1"/>
  <c r="O147" i="4"/>
  <c r="P147" i="4" s="1"/>
  <c r="O383" i="4"/>
  <c r="P383" i="4" s="1"/>
  <c r="O623" i="4"/>
  <c r="P623" i="4" s="1"/>
  <c r="O682" i="4"/>
  <c r="P682" i="4" s="1"/>
  <c r="O155" i="4"/>
  <c r="P155" i="4" s="1"/>
  <c r="O675" i="4"/>
  <c r="P675" i="4" s="1"/>
  <c r="O230" i="4"/>
  <c r="P230" i="4" s="1"/>
  <c r="O132" i="4"/>
  <c r="P132" i="4" s="1"/>
  <c r="O68" i="4"/>
  <c r="P68" i="4" s="1"/>
  <c r="O586" i="4"/>
  <c r="P586" i="4" s="1"/>
  <c r="O290" i="4"/>
  <c r="P290" i="4" s="1"/>
  <c r="O158" i="4"/>
  <c r="P158" i="4" s="1"/>
  <c r="O505" i="4"/>
  <c r="P505" i="4" s="1"/>
  <c r="O349" i="4"/>
  <c r="P349" i="4" s="1"/>
  <c r="O41" i="4"/>
  <c r="P41" i="4" s="1"/>
  <c r="O140" i="4"/>
  <c r="P140" i="4" s="1"/>
  <c r="O685" i="4"/>
  <c r="O49" i="4"/>
  <c r="O732" i="4"/>
  <c r="P732" i="4" s="1"/>
  <c r="O332" i="4"/>
  <c r="P332" i="4" s="1"/>
  <c r="O373" i="4"/>
  <c r="P373" i="4" s="1"/>
  <c r="O188" i="4"/>
  <c r="P188" i="4" s="1"/>
  <c r="O582" i="4"/>
  <c r="P582" i="4" s="1"/>
  <c r="O456" i="4"/>
  <c r="P456" i="4" s="1"/>
  <c r="O714" i="4"/>
  <c r="P714" i="4" s="1"/>
  <c r="O758" i="4"/>
  <c r="P758" i="4" s="1"/>
  <c r="O9" i="4"/>
  <c r="P9" i="4" s="1"/>
  <c r="P708" i="4"/>
  <c r="P261" i="4"/>
  <c r="P748" i="4"/>
  <c r="P616" i="4"/>
  <c r="P515" i="4"/>
  <c r="P806" i="4"/>
  <c r="P160" i="4"/>
  <c r="P849" i="4"/>
  <c r="P247" i="4"/>
  <c r="P692" i="4"/>
  <c r="P313" i="4"/>
  <c r="P288" i="4"/>
  <c r="P618" i="4"/>
  <c r="P761" i="4"/>
  <c r="P329" i="4"/>
  <c r="P287" i="4"/>
  <c r="P137" i="4"/>
  <c r="P828" i="4"/>
  <c r="P374" i="4"/>
  <c r="P517" i="4"/>
  <c r="P40" i="4"/>
  <c r="P837" i="4"/>
  <c r="P59" i="4"/>
  <c r="P91" i="4"/>
  <c r="P424" i="4"/>
  <c r="P386" i="4"/>
  <c r="P388" i="4"/>
  <c r="P354" i="4"/>
  <c r="P150" i="4"/>
  <c r="P726" i="4"/>
  <c r="P375" i="4"/>
  <c r="P784" i="4"/>
  <c r="P628" i="4"/>
  <c r="P500" i="4"/>
  <c r="P280" i="4"/>
  <c r="P578" i="4"/>
  <c r="P124" i="4"/>
  <c r="P493" i="4"/>
  <c r="P243" i="4"/>
  <c r="P540" i="4"/>
  <c r="P357" i="4"/>
  <c r="P314" i="4"/>
  <c r="P161" i="4"/>
  <c r="P420" i="4"/>
  <c r="P85" i="4"/>
  <c r="P423" i="4"/>
  <c r="P384" i="4"/>
  <c r="P342" i="4"/>
  <c r="P542" i="4"/>
  <c r="P294" i="4"/>
  <c r="P558" i="4"/>
  <c r="P702" i="4"/>
  <c r="P331" i="4"/>
  <c r="P779" i="4"/>
  <c r="P399" i="4"/>
  <c r="P306" i="4"/>
  <c r="P262" i="4"/>
  <c r="P681" i="4"/>
  <c r="P97" i="4"/>
  <c r="P850" i="4"/>
  <c r="P648" i="4"/>
  <c r="P861" i="4"/>
  <c r="P848" i="4"/>
  <c r="P704" i="4"/>
  <c r="P564" i="4"/>
  <c r="P480" i="4"/>
  <c r="P356" i="4"/>
  <c r="P58" i="4"/>
  <c r="P589" i="4"/>
  <c r="P465" i="4"/>
  <c r="P257" i="4"/>
  <c r="P60" i="4"/>
  <c r="P796" i="4"/>
  <c r="P452" i="4"/>
  <c r="P305" i="4"/>
  <c r="P136" i="4"/>
  <c r="P258" i="4"/>
  <c r="P397" i="4"/>
  <c r="P632" i="4"/>
  <c r="P293" i="4"/>
  <c r="M862" i="4"/>
  <c r="P267" i="4"/>
  <c r="P495" i="4"/>
  <c r="P212" i="4"/>
  <c r="P154" i="4"/>
  <c r="P626" i="4"/>
  <c r="P773" i="4"/>
  <c r="P845" i="4"/>
  <c r="P772" i="4"/>
  <c r="P665" i="4"/>
  <c r="P728" i="4"/>
  <c r="P326" i="4"/>
  <c r="P327" i="4"/>
  <c r="P640" i="4"/>
  <c r="P678" i="4"/>
  <c r="P633" i="4"/>
  <c r="P50" i="4"/>
  <c r="P731" i="4"/>
  <c r="P840" i="4"/>
  <c r="P673" i="4"/>
  <c r="L862" i="4"/>
  <c r="P520" i="4"/>
  <c r="P504" i="4"/>
  <c r="P53" i="4"/>
  <c r="P376" i="4"/>
  <c r="P323" i="4"/>
  <c r="P279" i="4"/>
  <c r="P42" i="4"/>
  <c r="P256" i="4"/>
  <c r="P462" i="4"/>
  <c r="P836" i="4"/>
  <c r="P789" i="4"/>
  <c r="P461" i="4"/>
  <c r="P533" i="4"/>
  <c r="P411" i="4"/>
  <c r="P203" i="4"/>
  <c r="P670" i="4"/>
  <c r="P841" i="4"/>
  <c r="P507" i="4"/>
  <c r="P688" i="4"/>
  <c r="P460" i="4"/>
  <c r="P320" i="4"/>
  <c r="P378" i="4"/>
  <c r="P111" i="4"/>
  <c r="P716" i="4"/>
  <c r="P81" i="4"/>
  <c r="P838" i="4"/>
  <c r="P418" i="4"/>
  <c r="P297" i="4"/>
  <c r="P185" i="4"/>
  <c r="P271" i="4"/>
  <c r="P131" i="4"/>
  <c r="P344" i="4"/>
  <c r="P852" i="4"/>
  <c r="P548" i="4"/>
  <c r="P509" i="4"/>
  <c r="P421" i="4"/>
  <c r="P595" i="4"/>
  <c r="P804" i="4"/>
  <c r="P559" i="4"/>
  <c r="P860" i="4"/>
  <c r="P600" i="4"/>
  <c r="P156" i="4"/>
  <c r="P142" i="4"/>
  <c r="P227" i="4"/>
  <c r="P530" i="4"/>
  <c r="P792" i="4"/>
  <c r="P809" i="4"/>
  <c r="P300" i="4"/>
  <c r="P242" i="4"/>
  <c r="P663" i="4"/>
  <c r="P75" i="4"/>
  <c r="P674" i="4"/>
  <c r="P207" i="4"/>
  <c r="P813" i="4"/>
  <c r="P777" i="4"/>
  <c r="P343" i="4"/>
  <c r="P115" i="4"/>
  <c r="P667" i="4"/>
  <c r="P382" i="4"/>
  <c r="P277" i="4"/>
  <c r="P642" i="4"/>
  <c r="P364" i="4"/>
  <c r="P196" i="4"/>
  <c r="P554" i="4"/>
  <c r="P502" i="4"/>
  <c r="P857" i="4"/>
  <c r="P101" i="4"/>
  <c r="P680" i="4"/>
  <c r="P438" i="4"/>
  <c r="P607" i="4"/>
  <c r="P672" i="4"/>
  <c r="P435" i="4"/>
  <c r="P106" i="4"/>
  <c r="P644" i="4"/>
  <c r="P605" i="4"/>
  <c r="P603" i="4"/>
  <c r="P523" i="4"/>
  <c r="P87" i="4"/>
  <c r="P7" i="4"/>
  <c r="P651" i="4"/>
  <c r="P284" i="4"/>
  <c r="P84" i="4"/>
  <c r="P666" i="4"/>
  <c r="P740" i="4"/>
  <c r="P601" i="4"/>
  <c r="P37" i="4"/>
  <c r="P652" i="4"/>
  <c r="P709" i="4"/>
  <c r="P238" i="4"/>
  <c r="P251" i="4"/>
  <c r="P660" i="4"/>
  <c r="P697" i="4"/>
  <c r="P21" i="4"/>
  <c r="P641" i="4"/>
  <c r="P655" i="4"/>
  <c r="P472" i="4"/>
  <c r="P427" i="4"/>
  <c r="P128" i="4"/>
  <c r="P214" i="4"/>
  <c r="P774" i="4"/>
  <c r="P749" i="4"/>
  <c r="P392" i="4"/>
  <c r="P824" i="4"/>
  <c r="P268" i="4"/>
  <c r="P276" i="4"/>
  <c r="P823" i="4"/>
  <c r="P414" i="4"/>
  <c r="P17" i="4"/>
  <c r="P240" i="4"/>
  <c r="P377" i="4"/>
  <c r="P76" i="4"/>
  <c r="P685" i="4"/>
  <c r="P49" i="4"/>
  <c r="P741" i="4"/>
  <c r="P113" i="4"/>
  <c r="P676" i="4"/>
  <c r="P193" i="4"/>
  <c r="P478" i="4"/>
  <c r="P668" i="4"/>
  <c r="P808" i="4"/>
  <c r="P275" i="4"/>
  <c r="P592" i="4"/>
  <c r="P464" i="4"/>
  <c r="P825" i="4"/>
  <c r="P177" i="4"/>
  <c r="P717" i="4"/>
  <c r="P580" i="4"/>
  <c r="P782" i="4"/>
  <c r="P67" i="4"/>
  <c r="P475" i="4"/>
  <c r="P304" i="4"/>
  <c r="P64" i="4"/>
  <c r="P433" i="4"/>
  <c r="P143" i="4"/>
  <c r="P700" i="4"/>
  <c r="P233" i="4"/>
  <c r="P691" i="4"/>
  <c r="P448" i="4"/>
  <c r="P25" i="4"/>
  <c r="P719" i="4"/>
  <c r="P736" i="4"/>
  <c r="P817" i="4"/>
  <c r="P379" i="4"/>
  <c r="P574" i="4"/>
  <c r="P103" i="4"/>
  <c r="P609" i="4"/>
  <c r="P767" i="4"/>
  <c r="P483" i="4"/>
  <c r="P750" i="4"/>
  <c r="P738" i="4"/>
  <c r="P759" i="4"/>
  <c r="P723" i="4"/>
  <c r="P769" i="4"/>
  <c r="P231" i="4"/>
  <c r="P52" i="4"/>
  <c r="P46" i="4"/>
  <c r="P733" i="4"/>
  <c r="P145" i="4"/>
  <c r="P715" i="4"/>
  <c r="P334" i="4"/>
  <c r="P174" i="4"/>
  <c r="P345" i="4"/>
  <c r="P157" i="4"/>
  <c r="P121" i="4"/>
  <c r="P659" i="4"/>
  <c r="P226" i="4"/>
  <c r="P117" i="4"/>
  <c r="P204" i="4"/>
  <c r="P337" i="4"/>
  <c r="P727" i="4"/>
  <c r="P139" i="4"/>
  <c r="P506" i="4"/>
  <c r="P615" i="4"/>
  <c r="P778" i="4"/>
  <c r="P398" i="4"/>
  <c r="P105" i="4"/>
  <c r="P92" i="4"/>
  <c r="P282" i="4"/>
  <c r="P390" i="4"/>
  <c r="P737" i="4"/>
  <c r="P489" i="4"/>
  <c r="P135" i="4"/>
  <c r="P134" i="4"/>
  <c r="P524" i="4"/>
  <c r="P416" i="4"/>
  <c r="P646" i="4"/>
  <c r="P286" i="4"/>
  <c r="P273" i="4"/>
  <c r="P70" i="4"/>
  <c r="P255" i="4"/>
  <c r="P235" i="4"/>
  <c r="P625" i="4"/>
  <c r="P107" i="4"/>
  <c r="P598" i="4"/>
  <c r="P491" i="4"/>
  <c r="P617" i="4"/>
  <c r="P311" i="4"/>
  <c r="P339" i="4"/>
  <c r="P839" i="4"/>
  <c r="P15" i="4"/>
  <c r="P162" i="4"/>
  <c r="P129" i="4"/>
  <c r="P843" i="4"/>
  <c r="P159" i="4"/>
  <c r="P216" i="4"/>
  <c r="P20" i="4"/>
  <c r="P98" i="4"/>
  <c r="P669" i="4"/>
  <c r="P341" i="4"/>
  <c r="P516" i="4"/>
  <c r="P381" i="4"/>
  <c r="P455" i="4"/>
  <c r="P324" i="4"/>
  <c r="P650" i="4"/>
  <c r="P62" i="4"/>
  <c r="P385" i="4"/>
  <c r="P89" i="4"/>
  <c r="P55" i="4"/>
  <c r="P471" i="4"/>
  <c r="P108" i="4"/>
  <c r="P492" i="4"/>
  <c r="P104" i="4"/>
  <c r="P263" i="4"/>
  <c r="P687" i="4"/>
  <c r="P467" i="4"/>
  <c r="P292" i="4"/>
  <c r="P565" i="4"/>
  <c r="P244" i="4"/>
  <c r="P180" i="4"/>
  <c r="P48" i="4"/>
  <c r="P44" i="4"/>
  <c r="P624" i="4"/>
  <c r="P296" i="4"/>
  <c r="P149" i="4"/>
  <c r="P571" i="4"/>
  <c r="P573" i="4"/>
  <c r="P187" i="4"/>
  <c r="P191" i="4"/>
  <c r="P785" i="4"/>
  <c r="P19" i="4"/>
  <c r="P27" i="4"/>
  <c r="P176" i="4"/>
  <c r="P587" i="4"/>
  <c r="P35" i="4"/>
  <c r="P541" i="4"/>
  <c r="P119" i="4"/>
  <c r="P791" i="4"/>
  <c r="P657" i="4"/>
  <c r="P477" i="4"/>
  <c r="P730" i="4"/>
  <c r="P351" i="4"/>
  <c r="P707" i="4"/>
  <c r="P301" i="4"/>
  <c r="P283" i="4"/>
  <c r="P31" i="4"/>
  <c r="P575" i="4"/>
  <c r="P859" i="4"/>
  <c r="P434" i="4"/>
  <c r="P82" i="4"/>
  <c r="P333" i="4"/>
  <c r="P213" i="4"/>
  <c r="P77" i="4"/>
  <c r="P604" i="4"/>
  <c r="P743" i="4"/>
  <c r="P481" i="4"/>
  <c r="P408" i="4"/>
  <c r="P312" i="4"/>
  <c r="P855" i="4"/>
  <c r="P820" i="4"/>
  <c r="P756" i="4"/>
  <c r="P588" i="4"/>
  <c r="P26" i="4"/>
  <c r="P710" i="4"/>
  <c r="P28" i="4"/>
  <c r="P407" i="4"/>
  <c r="P181" i="4"/>
  <c r="P501" i="4"/>
  <c r="P579" i="4"/>
  <c r="P742" i="4"/>
  <c r="P32" i="4"/>
  <c r="P78" i="4"/>
  <c r="P225" i="4"/>
  <c r="P239" i="4"/>
  <c r="P449" i="4"/>
  <c r="P556" i="4"/>
  <c r="P222" i="4"/>
  <c r="P425" i="4"/>
  <c r="P347" i="4"/>
  <c r="P744" i="4"/>
  <c r="P372" i="4"/>
  <c r="P202" i="4"/>
  <c r="P768" i="4"/>
  <c r="P454" i="4"/>
  <c r="P205" i="4"/>
  <c r="P634" i="4"/>
  <c r="P302" i="4"/>
  <c r="P18" i="4"/>
  <c r="P445" i="4"/>
  <c r="P405" i="4"/>
  <c r="P539" i="4"/>
  <c r="P179" i="4"/>
  <c r="P450" i="4"/>
  <c r="P532" i="4"/>
  <c r="P355" i="4"/>
  <c r="P699" i="4"/>
  <c r="P419" i="4"/>
  <c r="P803" i="4"/>
  <c r="P734" i="4"/>
  <c r="P248" i="4"/>
  <c r="P184" i="4"/>
  <c r="P654" i="4"/>
  <c r="P402" i="4"/>
  <c r="P274" i="4"/>
  <c r="P417" i="4"/>
  <c r="P281" i="4"/>
  <c r="P57" i="4"/>
  <c r="P336" i="4"/>
  <c r="P557" i="4"/>
  <c r="P684" i="4"/>
  <c r="P401" i="4"/>
  <c r="P631" i="4"/>
  <c r="P234" i="4"/>
  <c r="P270" i="4"/>
  <c r="P173" i="4"/>
  <c r="P794" i="4"/>
  <c r="P289" i="4"/>
  <c r="P694" i="4"/>
  <c r="P316" i="4"/>
  <c r="P272" i="4"/>
  <c r="P278" i="4"/>
  <c r="P696" i="4"/>
  <c r="P348" i="4"/>
  <c r="P545" i="4"/>
  <c r="P602" i="4"/>
  <c r="P319" i="4"/>
  <c r="P591" i="4"/>
  <c r="P148" i="4"/>
  <c r="P315" i="4"/>
  <c r="P11" i="4"/>
  <c r="P325" i="4"/>
  <c r="P269" i="4"/>
  <c r="P498" i="4"/>
  <c r="P816" i="4"/>
  <c r="P474" i="4"/>
  <c r="P550" i="4"/>
  <c r="P309" i="4"/>
  <c r="P189" i="4"/>
  <c r="P246" i="4"/>
  <c r="P69" i="4"/>
  <c r="P318" i="4"/>
  <c r="P359" i="4"/>
  <c r="P459" i="4"/>
  <c r="P457" i="4"/>
  <c r="P428" i="4"/>
  <c r="P786" i="4"/>
  <c r="P426" i="4"/>
  <c r="P637" i="4"/>
  <c r="P479" i="4"/>
  <c r="P519" i="4"/>
  <c r="P167" i="4"/>
  <c r="P690" i="4"/>
  <c r="P223" i="4"/>
  <c r="P100" i="4"/>
  <c r="P36" i="4"/>
  <c r="P622" i="4"/>
  <c r="P254" i="4"/>
  <c r="P65" i="4"/>
  <c r="P285" i="4"/>
  <c r="P664" i="4"/>
  <c r="P619" i="4"/>
  <c r="P110" i="4"/>
  <c r="P689" i="4"/>
  <c r="P71" i="4"/>
  <c r="P612" i="4"/>
  <c r="P555" i="4"/>
  <c r="P511" i="4"/>
  <c r="P576" i="4"/>
  <c r="P330" i="4"/>
  <c r="P83" i="4"/>
  <c r="P206" i="4"/>
  <c r="P352" i="4"/>
  <c r="P164" i="4"/>
  <c r="P99" i="4"/>
  <c r="P584" i="4"/>
  <c r="P116" i="4"/>
  <c r="P510" i="4"/>
  <c r="P51" i="4"/>
  <c r="P126" i="4"/>
  <c r="P12" i="4"/>
  <c r="P701" i="4"/>
  <c r="O862" i="4" l="1"/>
  <c r="P862" i="4"/>
</calcChain>
</file>

<file path=xl/sharedStrings.xml><?xml version="1.0" encoding="utf-8"?>
<sst xmlns="http://schemas.openxmlformats.org/spreadsheetml/2006/main" count="2518" uniqueCount="1749">
  <si>
    <t>ITEM</t>
  </si>
  <si>
    <t>No.</t>
  </si>
  <si>
    <t>PRODUCTO</t>
  </si>
  <si>
    <t>No. ITEMS</t>
  </si>
  <si>
    <t>PROMEDIO ACOTADO POR LA DESVIACIÓN ESTÁNDAR</t>
  </si>
  <si>
    <t xml:space="preserve"> 1
PROMEDIO PRECIO DE REFERENCIA</t>
  </si>
  <si>
    <t>2
DESVIACION ESTANDAR</t>
  </si>
  <si>
    <t xml:space="preserve">1+2
TUNEL ALTO </t>
  </si>
  <si>
    <t xml:space="preserve">1-2
TUNEL BAJO </t>
  </si>
  <si>
    <t>PRECIO DE REFERENCIA DESPUES DE IVA</t>
  </si>
  <si>
    <t xml:space="preserve">VALOR TOTAL DEL PROCESO </t>
  </si>
  <si>
    <t>1.1</t>
  </si>
  <si>
    <t>ACTIVIDADES PRELIMINARES.</t>
  </si>
  <si>
    <t>1.1.1</t>
  </si>
  <si>
    <t>LOCALIZACIÓN Y REPLANTEO POR METRO CUADRADO DE ÁREA CONSTRUIDA (ÁREA CON EJECUCIÓN DE OBRA CIVIL CUBIERTA).</t>
  </si>
  <si>
    <t>M2</t>
  </si>
  <si>
    <t>1.1.2</t>
  </si>
  <si>
    <t xml:space="preserve">CERRAMIENTO PROVISIONAL CON POSTES EN CONCRETO Y ALAMBRE DE PÚAS H.=2,20 M; POSTES PREFABRICADOS EN CONCRETO CON SECCIÓN 11,0X11,0 CM Y H.=2,50 M HINCADOS 30,0 CM EN EL TERRENO NATURAL, DISTANCIADOS CADA 3,00 M ENTRE EJES; ALAMBRE DE PÚAS CAL.14 DISPUESTO EN SEIS (6) FILAS / HILOS SEPARADOS CADA 31,0 CM. EL PAGO POR METRO LINEAL SERÁ MEDIDO EN PLANTA. </t>
  </si>
  <si>
    <t>M</t>
  </si>
  <si>
    <t>1.1.3</t>
  </si>
  <si>
    <t>CERRAMIENTO EN LONA VERDE, SOSTENIDO CON PARALES DE MADERA ANCLADOS AL PISO, CON UN DISTANCIAMIENTO DE UN 1 M ENTRE PARALES Y AMARRE EN ALAMBRE. ALTURA TOTAL DEL CERRAMIENTO: 3,0 M.</t>
  </si>
  <si>
    <t>1.1.4</t>
  </si>
  <si>
    <t>CERRAMIENTO EN TEJA DE ZINC CALIBRE 35 ALTURA = 2.4 M, PARALES CON UNA SEPARACIÓN DE UN METRO, INCLUYE CIMENTACIÓN EN CONCRETO 1500 PSI</t>
  </si>
  <si>
    <t>1.2</t>
  </si>
  <si>
    <t>DEMOLICIONES, DESMONTES O RETIROS PARA ALMACENAMIENTO O PARA DISPOSICIÓN DE ESCOMBROS A SITIO APROBADO POR LA AUTORIDAD AMBIENTAL.</t>
  </si>
  <si>
    <t>1.2.1</t>
  </si>
  <si>
    <t>DEMOLICIÓN MANUAL DE REPISAS MACIZA EN CONCRETO E.&lt;=5,0 CM (INDIFERENTE DE LA RESISTENCIA). INCLUYE CARGUE, RETIRO, DISPOSICIÓN DE ESCOMBROS A SITIO APROBADO POR LA AUTORIDAD AMBIENTAL.</t>
  </si>
  <si>
    <t>1.2.3</t>
  </si>
  <si>
    <t>DESMONTE MANUAL DE REPISA EXISTENTE EN ACERO INOXIDABLE A.&lt;=50 CM. INCLUYE EMBALAJE CON POLIETILENO DE BURBUJA Y RECUBRIMIENTO FINAL CON LÁMINAS DE CARTÓN CORRUGADO RESPECTIVAMENTE AMARRADAS CON ZUNCHO, TRANSPORTE Y PROCESO DE ALMACENAMIENTO HASTA LA BODEGA QUE DISPONGA EL ÁREA ENCARGADA PARA LOS ELEMENTOS REUTILIZABLES, LIMPIEZA Y RETIRO DE ESCOMBROS MENORES.</t>
  </si>
  <si>
    <t>1.2.4</t>
  </si>
  <si>
    <t>DESMONTE MANUAL DE MUEBLE EXISTENTE EN ACERO INOXIDABLE A.&gt;40&lt;=60 CM. INCLUYE EMBALAJE CON POLIETILENO DE BURBUJA Y RECUBRIMIENTO FINAL CON LÁMINAS DE CARTÓN CORRUGADO RESPECTIVAMENTE AMARRADAS CON ZUNCHO, TRANSPORTE Y PROCESO DE ALMACENAMIENTO HASTA LA BODEGA QUE DISPONGA EL ÁREA ENCARGADA PARA LOS ELEMENTOS REUTILIZABLES, LIMPIEZA Y RETIRO DE ESCOMBROS MENORES.</t>
  </si>
  <si>
    <t>1.2.5</t>
  </si>
  <si>
    <t>DEMOLICIÓN MANUAL DE MESONES EN CONCRETO (INDIFERENTE DE SUS MEDIDAS). INCLUYE COMPRESORES NEUMÁTICOS, CARGUE, RETIRO, DISPOSICIÓN DE ESCOMBROS A SITIO APROBADO POR LA AUTORIDAD AMBIENTAL.</t>
  </si>
  <si>
    <t>1.2.6</t>
  </si>
  <si>
    <t>DEMOLICIÓN MANUAL DE BANCA EN CONCRETO A.&gt;40&lt;=60 SIN ESPALDAR CON APOYOS EN CONCRETO (INDIFERENTE DE SUS MEDIDAS). INCLUYE COMPRESORES NEUMÁTICOS, CARGUE, RETIRO, DISPOSICIÓN DE ESCOMBROS A SITIO APROBADO POR LA AUTORIDAD AMBIENTAL. EL PAGO MOR METRO SERÁ MEDIDO EN LA LONGITUD DE LA BANCA UNA SOLA VEZ E INCLUIRÁ LA DEMOLICIÓN DE SUS APOYOS.</t>
  </si>
  <si>
    <t>1.3</t>
  </si>
  <si>
    <t>DEMOLICIONES Y/O DESMONTES DE CARPINTERÍAS.</t>
  </si>
  <si>
    <t>1.3.1</t>
  </si>
  <si>
    <t>DESMONTE MANUAL DE DIVISIONES MODULARES EN PERFILERÍA METÁLICA Y TABLEROS DE AGLOMERADO/TRIPLEX Y VIDRIO. INCLUYE CARGUE, RETIRO, DISPOSICIÓN DE ESCOMBROS A SITIO APROBADO POR LA AUTORIDAD AMBIENTAL. NO INCLUYE REPARACIONES DE MUROS POSTERIOR AL DESMONTE.</t>
  </si>
  <si>
    <t>1.3.2</t>
  </si>
  <si>
    <t>DESMONTE MANUAL DE MARCO DIVISIONES Y VIDRIOS DE VENTANAS METÁLICAS (INDIFERENTE DEL TAMAÑO). INCLUYE CARGUE, RETIRO, DISPOSICIÓN A SITIO APROBADO POR LA AUTORIDAD AMBIENTAL. NO INCLUYE REPARACIONES DE MUROS POSTERIOR AL DESMONTE.</t>
  </si>
  <si>
    <t>1.3.3</t>
  </si>
  <si>
    <t>DESMONTE MANUAL DE MARCO Y HOJA DE PUERTA (DE UNA HOJA / HOJA SENCILLA) (INDIFERENTE DEL MATERIAL Y TAMAÑO). INCLUYE CARGUE, RETIRO, DISPOSICIÓN A SITIO APROBADO POR LA AUTORIDAD AMBIENTAL. NO INCLUYE REPARACIONES DE MUROS POSTERIOR AL DESMONTE.</t>
  </si>
  <si>
    <t>U</t>
  </si>
  <si>
    <t>1.3.4</t>
  </si>
  <si>
    <t>DESMONTE MANUAL DE MARCO DE PUERTAS DE UNA HOJA (INDIFERENTE DEL MATERIAL Y TAMAÑO). INCLUYE CARGUE, RETIRO, DISPOSICIÓN A SITIO APROBADO POR LA AUTORIDAD AMBIENTAL. NO INCLUYE REPARACIONES DE MUROS POSTERIOR AL DESMONTE.</t>
  </si>
  <si>
    <t>1.3.5</t>
  </si>
  <si>
    <t>DESMONTE MANUAL DE HOJA DE PUERTA (DE UNA HOJA / HOJA SENCILLA) (INDIFERENTE DEL MATERIAL Y TAMAÑO). INCLUYE LIMPIEZA Y RETIRO DE ESCOMBROS MENORES Y DISPOSICIÓN A SITIO APROBADO POR LA AUTORIDAD AMBIENTAL. NO INCLUYE REPARACIONES DE MUROS POSTERIOR AL DESMONTE.</t>
  </si>
  <si>
    <t>1.3.6</t>
  </si>
  <si>
    <t>DESMONTE MANUAL DE DIVISIONES Y PUERTAS METÁLICAS DE CABINAS DE BAÑO (INDIFERENTE DEL MATERIAL Y TAMAÑO). INCLUYE LIMPIEZA Y RETIRO DE ESCOMBROS MENORES Y DISPOSICIÓN A SITIO APROBADO POR LA AUTORIDAD AMBIENTAL. NO INCLUYE REPARACIONES DE MUROS POSTERIOR AL DESMONTE.</t>
  </si>
  <si>
    <t>1.3.7</t>
  </si>
  <si>
    <t>DESMONTE MANUAL DE REJAS METÁLICAS Y/O VARILLAS DE ACERO EN VANOS DE VENTANAS. INCLUYE LIMPIEZA Y RETIRO DE ESCOMBROS MENORES Y DISPOSICIÓN A SITIO APROBADO POR LA AUTORIDAD AMBIENTAL. NO INCLUYE REPARACIONES DE MUROS POSTERIOR AL DESMONTE.</t>
  </si>
  <si>
    <t>1.3.8</t>
  </si>
  <si>
    <t>DESMONTE MANUAL DE BARANDAS METÁLICAS (INDIFERENTE DEL MATERIAL Y TAMAÑO), CONTEMPLANDO SUS PASAMANOS, APOYOS VERTICALES, Y CUALQUIER OTRO RELACIONADO. INCLUYE LIMPIEZA Y RETIRO DE ESCOMBROS MENORES Y DISPOSICIÓN A SITIO APROBADO POR LA AUTORIDAD AMBIENTAL. EL PAGO POR METRO LINEAL SERÁ MEDIDO EN PLANTA. NO INCLUYE REPARACIONES DE MUROS POSTERIOR AL DESMONTE.</t>
  </si>
  <si>
    <t>1.3.9</t>
  </si>
  <si>
    <t>DEMOLICIÓN MANUAL DE ESCALERA EXISTENTE DE MADERA A.=1,00, INCLUYE CARGUE, RETIRO, DISPOSICIÓN DE ESCOMBROS A SITIO APROBADO POR LA AUTORIDAD AMBIENTAL. NO INCLUYE NINGÚN ELEMENTO DIFERENTE A MATERIAL DE MADERA. NO INCLUYE REPARACIONES DE MUROS POSTERIOR AL DESMONTE. EL METRO LINEAL DE PAGO CORRESPONDE A LA LONGITUD DE LA ESCALERA MEDIDA EN PLANTA.</t>
  </si>
  <si>
    <t>1.3.10</t>
  </si>
  <si>
    <t>DESMONTE MANUAL DE ESCALERA METÁLICA CON ESTRUCTURA CENTRAL Y GUALDERAS EN PERFILERÍA PESADA A.&gt;75&lt;=1,00 M, INCLUYENDO SUS HUELLAS, CONTRAHUELLAS, DESCANSO, GUALDERAS, BARANDAS Y PASAMANOS. INCLUYE IMPLEMENTOS PARA TRABAJOS EN ALTURA, INCLUYE LIMPIEZA Y RETIRO DE ESCOMBROS MENORES Y DISPOSICIÓN A SITIO APROBADO POR LA AUTORIDAD AMBIENTAL. EL PAGO POR METRO LINEAL SERÁ MEDIDO EN PLANTA. NO INCLUYE REPARACIONES DE MUROS POSTERIOR AL DESMONTE. EL PAGO POR METRO LINEAL SERÁ MEDIDO EN LA LONGITUD DE LA ESCALERA MEDIDA EN PLANTA.</t>
  </si>
  <si>
    <t>1.3.11</t>
  </si>
  <si>
    <t>DESMONTE MANUAL DE MALLA ESLABONADA DE CERRAMIENTO, PULIENDO LOS PUNTOS DE SOLDADURA DE SOPORTE EXISTENTES QUE AMARRAN LA MALLA AL MARCO EN ÁNGULO Y RETIRANDO LA MISMA, GARANTIZANDO QUE EL MARCO Y SU ESTRUCTURA DE SOPORTE PERMANEZCAN INMODIFICABLES. NO INCLUYE EL RETIRO DE NINGÚN OTRO ELEMENTO. INCLUYE ELEMENTOS DE SOPORTE NECESARIO PARA EL CERRAMIENTO DURANTE LA EJECUCIÓN DE LA LABOR, IMPLEMENTOS PARA TRABAJOS EN ALTURA, LIMPIEZA Y RETIRO DE ESCOMBROS MENORES. NO INCLUYE REPARACIONES DE MUROS POSTERIOR AL DESMONTE. EL PAGO POR M2 SERÁ MEDIDO EN EL ALZADO ÚTIL DEL CERRAMIENTO.</t>
  </si>
  <si>
    <t>1.3.12</t>
  </si>
  <si>
    <t>DESMONTE MANUAL DEL CERRAMIENTO EXISTENTE INCLUYENDO LA TOTALIDAD DE LOS ELEMENTOS QUE LA COMPONEN (TUBULARES PRINCIPALES, MARCOS, CONTRAMARCOS, PISAMALLAS, MALLAS, ANCLAJES, SOPORTES DIAGONALES, ETC.). NO INCLUYE LA DEMOLICIÓN DE NINGÚN ELEMENTO EN CONCRETO O MAMPOSTERÍA. INCLUYE ELEMENTOS DE SOPORTE NECESARIO PARA EL CERRAMIENTO DURANTE LA EJECUCIÓN DE LA LABOR, IMPLEMENTOS PARA TRABAJOS EN ALTURA, LIMPIEZA Y RETIRO DE ESCOMBROS MENORES. NO INCLUYE REPARACIONES DE MUROS POSTERIOR AL DESMONTE. EL PAGO POR M2 SERÁ MEDIDO EN EL ALZADO ÚTIL DEL CERRAMIENTO.</t>
  </si>
  <si>
    <t>1.3.13</t>
  </si>
  <si>
    <t>DESMONTE MANUAL DE CONCERTINA EXISTENTE. INCLUYE IMPLEMENTOS PARA TRABAJOS EN ALTURA, CARGUE, RETIRO, DISPOSICIÓN DE ESCOMBROS A SITIO APROBADO POR LA AUTORIDAD AMBIENTAL. NO INCLUYE DESMONTE O DEMOLICIÓN DE NINGÚN ELEMENTO RELACIONADO. NO INCLUYE REPARACIONES DE MUROS POSTERIOR AL DESMONTE. EL PAGO POR METRO LINEAL SERÁ MEDIDO EN LA LONGITUD EN PLANTA, NO POR LA LONGITUD DEL DESARROLLO DE LA CONCERTINA.</t>
  </si>
  <si>
    <t>1.3.14</t>
  </si>
  <si>
    <t>DESMONTE MANUAL DE COMPUERTA / TAPA DE ACCESO A CUBIERTA Y/O TANQUE (INDIFERENTE DEL MATERIAL), CON MEDIDAS DESDE 60X60 CM HASTA 1,20X1,20 CM. INCLUYE LA HOJA Y SU MARCO, LIMPIEZA Y RETIRO DE ESCOMBROS MENORES. NO INCLUYE REPARACIONES DE MUROS POSTERIOR AL DESMONTE.</t>
  </si>
  <si>
    <t>1.3.15</t>
  </si>
  <si>
    <t>DESMONTE MANUAL DE MÓDULOS METÁLICOS CON MALLA EXPANDIDA Y MARCOS EN ÁNGULO EXISTENTES INSTALADOS EN CERRAMIENTOS, PULIENDO LOS PUNTOS DE SOLDADURA DE SOPORTE EXISTENTES QUE AMARRAN LOS MÓDULOS A LA ESTRUCTURA SOPORTE Y RETIRANDO LOS MISMOS Y SU ESTRUCTURA. NO INCLUYE EL RETIRO DE NINGÚN OTRO ELEMENTO. NO INCLUYE REPARACIONES DE MUROS POSTERIOR AL DESMONTE. INCLUYE IMPLEMENTOS PARA TRABAJOS EN ALTURA, LIMPIEZA Y RETIRO DE ESCOMBROS MENORES.</t>
  </si>
  <si>
    <t>1.3.16</t>
  </si>
  <si>
    <t>DESMONTE MANUAL DE MARCO Y HOJA DE PORTÓN (DOS HOJAS SENCILLA) (INDIFERENTE DEL MATERIAL Y TAMAÑO). INCLUYE LIMPIEZA Y RETIRO DE ESCOMBROS MENORES. NO INCLUYE REPARACIONES DE MUROS POSTERIOR AL DESMONTE.</t>
  </si>
  <si>
    <t>1.4</t>
  </si>
  <si>
    <t>DEMOLICIONES Y/O DESMONTES DE CUBIERTAS.</t>
  </si>
  <si>
    <t>1.4.1</t>
  </si>
  <si>
    <t>PROTECCIÓN DEL CIELO RASO EXISTENTE DEJADO EXPUESTO POSTERIOR AL DESMONTE DE LA CUBIERTA, MEDIANTE LA INSTALACIÓN DE POLIETILENO NEGRO CAL.4 EN CAPA SENCILLA. INCLUYE AMARRES Y DEMÁS REQUERIDOS PARA SU INSTALACIÓN. NO INCLUYE ANDAMIAJE POR SER ACTIVIDAD COMPLEMENTARIA AL DESMONTE DE CUBIERTA.</t>
  </si>
  <si>
    <t>1.4.2</t>
  </si>
  <si>
    <t>DESMONTE MANUAL DE CANAL DS.&lt;=50 CM INDIFERENTE DE SU MATERIAL (POLÍMERO, LÁMINA DE ACERO NEGRO O GALVANIZADO, ARCILLA, ETC.), INCLUYENDO EL RETIRO DEL SISTEMA DE SOPORTERÍA RELACIONADO A LA CANAL. INCLUYE IMPLEMENTOS PARA TRABAJOS EN ALTURA, LIMPIEZA Y RETIRO DE ESCOMBROS MENORES.</t>
  </si>
  <si>
    <t>1.4.3</t>
  </si>
  <si>
    <t>DESMONTE MANUAL DE BAJANTE Ø.&lt;=4" CM INDIFERENTE DE SU MATERIAL (POLÍMERO, LÁMINA DE ACERO NEGRO O GALVANIZADO, ARCILLA, ETC.), INCLUYENDO EL RETIRO DEL SISTEMA DE SOPORTERÍA RELACIONADO A LA BAJANTE. INCLUYE IMPLEMENTOS PARA TRABAJOS EN ALTURA, LIMPIEZA Y RETIRO DE ESCOMBROS MENORES.</t>
  </si>
  <si>
    <t>1.4.4</t>
  </si>
  <si>
    <t>DEMOLICIÓN MANUAL Y RETIRO DE LA IMPERMEABILIZACIÓN / MANTO EXISTENTE. INCLUYE CARGUE, RETIRO, DISPOSICIÓN DE ESCOMBROS A SITIO APROBADO POR LA AUTORIDAD AMBIENTAL. NO INCLUYE DEMOLICIÓN DEL ALISTADO.</t>
  </si>
  <si>
    <t>1.4.5</t>
  </si>
  <si>
    <t>DEMOLICIÓN MANUAL Y RETIRO DE LA IMPERMEABILIZACIÓN EXISTENTE Y DE SU RESPECTIVO ALISTADO DE SUPERFICIE (INDIFERENTE DEL ESPESOR Y COMPOSICIÓN). INCLUYE CARGUE, RETIRO, DISPOSICIÓN DE ESCOMBROS A SITIO APROBADO POR LA AUTORIDAD AMBIENTAL.</t>
  </si>
  <si>
    <t>1.4.6</t>
  </si>
  <si>
    <t xml:space="preserve">DESMONTE MANUAL DE TEJAS DE BARRO DE CUBIERTA, SUS CUMBRERAS, LIMAHOYAS Y LIMATEZAS (INDIFERENTE DEL TIPO Y TAMAÑO), Y SU CORRESPONDIENTES LISTONES, CABIOS, Y CORREAS DE APOYO (SIEMPRE Y CUANDO ESTAS ÚLTIMAS NO SEAN DE CARGA), DEMOLICIÓN DEL ALISTADO DE LAS TEJAS Y DE LA ESTERILLA DE GUADUA. INCLUYE ELEMENTOS DE SOPORTE NECESARIO PARA LA CUBIERTA DURANTE LA EJECUCIÓN DE LA LABOR, IMPLEMENTOS PARA TRABAJOS EN ALTURA, CARGUE, RETIRO, DISPOSICIÓN DE ESCOMBROS A SITIO APROBADO POR LA AUTORIDAD AMBIENTAL. </t>
  </si>
  <si>
    <t>1.4.7</t>
  </si>
  <si>
    <t xml:space="preserve">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EMBALAJE PARA ELEMENTOS PELIGROSOS. </t>
  </si>
  <si>
    <t>1.4.8</t>
  </si>
  <si>
    <t>DESMONTE MANUAL DE TEJAS METÁLICAS TERMOACÚSTICAS Y/O DE TIPO BANDEJA SENCILLA DE CUBIERTA Y/O DE ZINC (INDIFERENTE DEL TIPO Y TAMAÑO) Y SU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t>
  </si>
  <si>
    <t>1.4.9</t>
  </si>
  <si>
    <t>DESMONTE MANUAL DE TEJAS TRASLUCIDAS PLÁSTICAS Y/O POLICARBONATO Y/O DE PVC (INDIFERENTE DEL TIPO Y TAMAÑO) Y SU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t>
  </si>
  <si>
    <t>1.5</t>
  </si>
  <si>
    <t>DEMOLICIONES Y/O DESMONTES DE PISOS Y GUARDAESCOBAS.</t>
  </si>
  <si>
    <t>1.5.1</t>
  </si>
  <si>
    <t>PICADA DE ALISTADO EN MORTERO REALIZADO CON HERRAMIENTA MENOR GARANTIZANDO UNA SUPERFICIE BURDA PARA ADHERENCIA DE POSTERIOR ALISTADO. INCLUYE CARGUE, RETIRO, DISPOSICIÓN DE ESCOMBROS A SITIO APROBADO POR LA AUTORIDAD AMBIENTAL. APLICA SOLO CUANDO NO HAY MATERIAL DE ACABADO.</t>
  </si>
  <si>
    <t>1.5.2</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</si>
  <si>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</si>
  <si>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1.5.3</t>
  </si>
  <si>
    <t>DEMOLICIÓN MANUAL DE GUARDAESCOBAS (INDIFERENTE DEL MATERIAL Y ESPESOR). INCLUYE CARGUE, RETIRO, DISPOSICIÓN DE ESCOMBROS A SITIO APROBADO POR LA AUTORIDAD AMBIENTAL.</t>
  </si>
  <si>
    <t>1.5.4</t>
  </si>
  <si>
    <t>DEMOLICIÓN MANUAL DE ALISTADO DE PISO EN MORTERO (INDIFERENTE DEL ESPESOR Y COMPOSICIÓN). INCLUYE CARGUE, RETIRO, DISPOSICIÓN DE ESCOMBROS A SITIO APROBADO POR LA AUTORIDAD AMBIENTAL. APLICA SOLO CUANDO NO HAY MATERIAL DE ACABADO, Y CUANDO EL ALISTADO NO ES EN CONCRETO.</t>
  </si>
  <si>
    <t>1.5.5</t>
  </si>
  <si>
    <t>DEMOLICIÓN MANUAL DE ALISTADO DE PISO Y MATERIAL DE ACABADO DE TIPO LIVIANO (CERÁMICO, ARCILLA. GRES, O BALDOSAS LIVIANAS DE CEMENTO) CON ESPESOR 4 CM O MENOR. INCLUYE CARGUE, RETIRO, DISPOSICIÓN DE ESCOMBROS A SITIO APROBADO POR LA AUTORIDAD AMBIENTAL.</t>
  </si>
  <si>
    <t>1.5.6</t>
  </si>
  <si>
    <t>DEMOLICIÓN MANUAL DE ALISTADO DE PISO Y MATERIAL DE ACABADO DE TIPO MEDIO (BALDOSAS MACIZAS DE CEMENTO, MORTERO MINERALIZADO) CON ESPESOR 4 CM O MENOR. INCLUYE CARGUE, RETIRO, DISPOSICIÓN DE ESCOMBROS A SITIO APROBADO POR LA AUTORIDAD AMBIENTAL.</t>
  </si>
  <si>
    <t>1.5.7</t>
  </si>
  <si>
    <t>DEMOLICIÓN MANUAL DE ALISTADO DE PISO Y MATERIAL DE ACABADO DE TIPO PESADO (CONCRETO YA FUESE ENDURECIDO Y/O ESMALTADO) CON ESPESOR 4 CM O MENOR. INCLUYE CARGUE, RETIRO, DISPOSICIÓN DE ESCOMBROS A SITIO APROBADO POR LA AUTORIDAD AMBIENTAL.</t>
  </si>
  <si>
    <t>1.5.8</t>
  </si>
  <si>
    <t>DEMOLICIÓN MANUAL DE ALISTADO DE PISO Y MATERIAL DE ACABADO DE TIPO LIVIANO (CERÁMICO, ARCILLA. GRES, O BALDOSAS LIVIANAS DE CEMENTO) CON E.&lt;=10 CM. INCLUYE CARGUE, RETIRO, DISPOSICIÓN DE ESCOMBROS A SITIO APROBADO POR LA AUTORIDAD AMBIENTAL.</t>
  </si>
  <si>
    <t>1.5.9</t>
  </si>
  <si>
    <t>DESMONTE MANUAL DE ACABADO DE PISO DE LISTONES DE MADERA. INCLUYE CARGUE, RETIRO, DISPOSICIÓN DE ESCOMBROS A SITIO APROBADO POR LA AUTORIDAD AMBIENTAL.</t>
  </si>
  <si>
    <t>1.5.10</t>
  </si>
  <si>
    <t>DESMONTE MANUAL CUIDADOSA Y CONTROLADA DE ACABADO DE PISO DE LISTONES DE MADERA, GARANTIZANDO LA PERMANENCIA Y NO DAÑO DE LA ESTRUCTURA DE SOPORTE. INCLUYE CARGUE, RETIRO, DISPOSICIÓN DE ESCOMBROS A SITIO APROBADO POR LA AUTORIDAD AMBIENTAL.</t>
  </si>
  <si>
    <t>1.6</t>
  </si>
  <si>
    <t>DEMOLICIONES Y/O DESMONTES DE INSTALACIONES.</t>
  </si>
  <si>
    <t>1.6.1</t>
  </si>
  <si>
    <t>SUSPENSIÓN DEL SERVICIO DE ACOMETIDA HIDRÁULICA AL INGRESO DEL EDIFICIO Y POSTERIOR AL MEDIDOR, MEDIANTE CORTE DE LA RED E INSTALACIÓN DE VÁLVULA REGISTRO TIPO CORTINA 1", GARANTIZANDO QUE LA RED CON SERVICIO NO ENTORPEZCA LAS LABORES POSTERIORES DE INTERVENCIÓN. NO INCLUYE DESMONTE O DEMOLICIÓN DE INSTALACIONES.</t>
  </si>
  <si>
    <t>1.6.2</t>
  </si>
  <si>
    <t>SUSPENSIÓN DEL SERVICIO DE ACOMETIDA ELÉCTRICA AL INGRESO DEL EDIFICIO Y POSTERIOR AL MEDIDOR, MEDIANTE CORTE CONTROLADO DEL SERVICIO DE ENERGÍA, DESCONEXIÓN / CORTE DEL CABLEADO, MOVIMIENTO DE LA ACOMETIDA HASTA TABLERO PROVISIONAL, Y REACTIVACIÓN DEL SERVICIO PARA EL RESTO DEL ESTABLECIMIENTO, GARANTIZANDO QUE LA RED CON SERVICIO NO ENTORPEZCA LAS LABORES POSTERIORES DE INTERVENCIÓN. NO INCLUYE DESMONTE O DEMOLICIÓN DE INSTALACIONES.</t>
  </si>
  <si>
    <t>1.6.3</t>
  </si>
  <si>
    <t>SELLADO DE PUNTOS HIDRÁULICOS EXISTENTES DE 1/2" A 1,1/2"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</si>
  <si>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1.6.4</t>
  </si>
  <si>
    <t>SELLADO DE PUNTOS SANITARIOS EXISTENTES DE 2" A 4"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</si>
  <si>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1.6.5</t>
  </si>
  <si>
    <t>RETIRO MANUAL DE TUBERÍA POTABLE, SANITARIA, Y/O DE VENTILACIÓN DE DIÁMETROS DESDE 1/2" HASTA 2" Y QUE SE ENCUENTRE BAJO TIERRA O SUPERPUESTA SOBRE ESTA SIN FIJACIÓN. INCLUYE CARGUE, RETIRO, DISPOSICIÓN DE ESCOMBROS A SITIO APROBADO POR LA AUTORIDAD AMBIENTAL. NO INCLUYE NINGÚN MOVIMIENTO DE TIERRAS (NI EXCAVACIONES, NI RELLENOS, ETC.).</t>
  </si>
  <si>
    <t>1.6.6</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</si>
  <si>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</si>
  <si>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1.6.7</t>
  </si>
  <si>
    <t>DEMOLICIÓN MANUAL Y RETIRO DE PUNTOS SANITARIOS EXISTENTES DE 2" A 4"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</si>
  <si>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1.6.9</t>
  </si>
  <si>
    <t>RETIRO MANUAL DE TUBERÍA POTABLE, SANITARIA, Y/O DE VENTILACIÓN DE DIÁMETROS DESDE 2,1/2" HASTA 6" Y QUE SE ENCUENTRE BAJO TIERRA O SUPERPUESTA SOBRE ESTA SIN FIJACIÓN. INCLUYE CARGUE, RETIRO, DISPOSICIÓN DE ESCOMBROS A SITIO APROBADO POR LA AUTORIDAD AMBIENTAL. NO INCLUYE NINGÚN MOVIMIENTO DE TIERRAS (NI EXCAVACIONES, NI RELLENOS, ETC.).</t>
  </si>
  <si>
    <t>1.6.10</t>
  </si>
  <si>
    <t>RETIRO MANUAL DE TUBERÍA POTABLE, SANITARIA, Y/O DE VENTILACIÓN DE DIÁMETROS DESDE 8" HASTA 14" Y QUE SE ENCUENTRE BAJO TIERRA O SUPERPUESTA SOBRE ESTA SIN FIJACIÓN. INCLUYE CARGUE, RETIRO, DISPOSICIÓN DE ESCOMBROS A SITIO APROBADO POR LA AUTORIDAD AMBIENTAL. NO INCLUYE NINGÚN MOVIMIENTO DE TIERRAS (NI EXCAVACIONES, NI RELLENOS, ETC.).</t>
  </si>
  <si>
    <t>1.6.11</t>
  </si>
  <si>
    <t>RETIRO MANUAL DE TUBERÍA POTABLE, SANITARIA, Y/O DE VENTILACIÓN DE DIÁMETROS DESDE 16" HASTA 24" Y QUE SE ENCUENTRE BAJO TIERRA O SUPERPUESTA SOBRE ESTA SIN FIJACIÓN. INCLUYE CARGUE, RETIRO, DISPOSICIÓN DE ESCOMBROS A SITIO APROBADO POR LA AUTORIDAD AMBIENTAL. NO INCLUYE NINGÚN MOVIMIENTO DE TIERRAS (NI EXCAVACIONES, NI RELLENOS, ETC.).</t>
  </si>
  <si>
    <t>1.6.12</t>
  </si>
  <si>
    <t>DESMONTE MANUAL DE TUBERÍA POTABLE, SANITARIA, Y/O DE VENTILACIÓN DE DIÁMETROS DESDE 1/2" HASTA 2" Y QUE SE ENCUENTRE DESCOLGADA Y/O POR FUERA DE MURO Y/O A LA VISTA. INCLUYE CARGUE, RETIRO, DISPOSICIÓN DE ESCOMBROS A SITIO APROBADO POR LA AUTORIDAD AMBIENTAL. NO INCLUYE NINGÚN MOVIMIENTO DE TIERRAS (NI EXCAVACIONES, NI RELLENOS, ETC.).</t>
  </si>
  <si>
    <t>1.6.13</t>
  </si>
  <si>
    <t>DESMONTE MANUAL DE TUBERÍA POTABLE, SANITARIA, Y/O DE VENTILACIÓN DE DIÁMETROS DESDE 2,1/2" HASTA 4" Y QUE SE ENCUENTRE DESCOLGADA Y/O POR FUERA DE MURO Y/O A LA VISTA. INCLUYE CARGUE, RETIRO, DISPOSICIÓN DE ESCOMBROS A SITIO APROBADO POR LA AUTORIDAD AMBIENTAL. NO INCLUYE NINGÚN MOVIMIENTO DE TIERRAS (NI EXCAVACIONES, NI RELLENOS, ETC.).</t>
  </si>
  <si>
    <t>1.6.14</t>
  </si>
  <si>
    <t>DESMONTE MANUAL DE TUBERÍA POTABLE, SANITARIA, Y/O DE VENTILACIÓN DE DIÁMETROS DESDE 6" HASTA 8" Y QUE SE ENCUENTRE DESCOLGADA Y/O POR FUERA DE MURO Y/O A LA VISTA. INCLUYE CARGUE, RETIRO, DISPOSICIÓN DE ESCOMBROS A SITIO APROBADO POR LA AUTORIDAD AMBIENTAL. NO INCLUYE NINGÚN MOVIMIENTO DE TIERRAS (NI EXCAVACIONES, NI RELLENOS, ETC.).</t>
  </si>
  <si>
    <t>1.6.15</t>
  </si>
  <si>
    <t>DESMONTE MANUAL DE TUBERÍA POTABLE, SANITARIA, Y/O DE VENTILACIÓN DE DIÁMETROS DESDE 10" HASTA 14" Y QUE SE ENCUENTRE DESCOLGADA Y/O POR FUERA DE MURO Y/O A LA VISTA. INCLUYE CARGUE, RETIRO, DISPOSICIÓN DE ESCOMBROS A SITIO APROBADO POR LA AUTORIDAD AMBIENTAL. NO INCLUYE NINGÚN MOVIMIENTO DE TIERRAS (NI EXCAVACIONES, NI RELLENOS, ETC.).</t>
  </si>
  <si>
    <t>1.6.16</t>
  </si>
  <si>
    <t>DESMONTE MANUAL DE TUBERÍA POTABLE, SANITARIA, Y/O DE VENTILACIÓN DE DIÁMETROS DESDE 1/2" HASTA 2" Y QUE SE ENCUENTRE EMBEBIDA EN MURO O PLACA Y/O DENTRO DE ALGÚN ELEMENTO PARA DEMOLICIÓN. INCLUYE REGATA PARA EL DESMONTE Y POSTERIOR RESANE, CORTES Y TAPONES DE SUSPENSIÓN TERMINALES EN CASO DE REQUERIRSE, CARGUE, RETIRO, DISPOSICIÓN DE ESCOMBROS A SITIO APROBADO POR LA AUTORIDAD AMBIENTAL.</t>
  </si>
  <si>
    <t>1.6.17</t>
  </si>
  <si>
    <t>DESMONTE MANUAL DE TUBERÍA POTABLE, SANITARIA, Y/O DE VENTILACIÓN DE DIÁMETROS DESDE 2,1/2" HASTA 4" Y QUE SE ENCUENTRE EMBEBIDA EN MURO O PLACA Y/O DENTRO DE ALGÚN ELEMENTO PARA DEMOLICIÓN. INCLUYE REGATA PARA EL DESMONTE Y POSTERIOR RESANE, CORTES Y TAPONES DE SUSPENSIÓN TERMINALES EN CASO DE REQUERIRSE, CARGUE, RETIRO, DISPOSICIÓN DE ESCOMBROS A SITIO APROBADO POR LA AUTORIDAD AMBIENTAL.</t>
  </si>
  <si>
    <t>1.6.18</t>
  </si>
  <si>
    <t>DESMONTE MANUAL DE TUBERÍA METÁLICA PARA MANEJO DE GASES Y/O AIRE COMPRIMIDO (COBRE, HIERRO Y/O ACERO, NEGRO Y/O GALVANIZADO) DE DIÁMETROS DESDE 1/2" HASTA 1" Y QUE SE ENCUENTRE DESCOLGADA Y/O POR FUERA DE MURO Y/O A LA VISTA. INCLUYE CARGUE, RETIRO, DISPOSICIÓN DE ESCOMBROS A SITIO APROBADO POR LA AUTORIDAD AMBIENTAL.</t>
  </si>
  <si>
    <t>1.6.19</t>
  </si>
  <si>
    <t>DESMONTE MANUAL DE TUBERÍA METÁLICA PARA MANEJO DE GASES Y/O AIRE COMPRIMIDO (COBRE, HIERRO Y/O ACERO, NEGRO Y/O GALVANIZADO) DE DIÁMETROS DESDE 1,1/8" HASTA 2" Y QUE SE ENCUENTRE DESCOLGADA Y/O POR FUERA DE MURO Y/O A LA VISTA. INCLUYE CARGUE, RETIRO, DISPOSICIÓN DE ESCOMBROS A SITIO APROBADO POR LA AUTORIDAD AMBIENTAL.</t>
  </si>
  <si>
    <t>1.6.20</t>
  </si>
  <si>
    <t>DESMONTE MANUAL DE TANQUE PLÁSTICO PARA RESERVA DE AGUA, CONTEMPLANDO TAMAÑOS DESDE 250 L HASTA 1000 L. INCLUYE DESCONEXIÓN DE LA ENTRADA Y SALIDA DE AGUA, DESMONTAJE DEL FLOTADOR RELACIONADO, IMPLEMENTOS PARA TRABAJOS EN ALTURA, INCLUYE CARGUE, RETIRO, DISPOSICIÓN DE ESCOMBROS MENORES A SITIO APROBADO POR LA AUTORIDAD AMBIENTAL. NO INCLUYE RETIRO DE TUBERÍAS, VÁLVULAS, U OTROS RELACIONADOS.</t>
  </si>
  <si>
    <t>UN</t>
  </si>
  <si>
    <t>1.6.21</t>
  </si>
  <si>
    <t>DESMONTE MANUAL DE APARATOS SANITARIOS DE TIPO CERÁMICO (INDIFERENTE DE SI ES SANITARIO LAVAMANOS ORINAL ETC., TAMAÑO, UBICACIÓN, O CARACTERÍSTICAS PARTICULARES), EN EL CASO DE LAVAMANOS Y/O LAVAPLATOS INCLUYE SU GRIFERÍA SI ES DE SOBREPONER. INCLUYE CARGUE, RETIRO, DISPOSICIÓN DE ESCOMBROS MENORES A SITIO APROBADO POR LA AUTORIDAD AMBIENTAL. NO INCLUYE DESMONTE DE GRIFERÍAS INCRUSTADAS EN MURO.</t>
  </si>
  <si>
    <t>1.6.22</t>
  </si>
  <si>
    <t>DESMONTE MANUAL DE APARATOS SANITARIOS DE TIPO ANTIVANDÁLICO INOXIDABLE (INDIFERENTE DE SI ES SANITARIO LAVAMANOS ORINAL ETC., TAMAÑO, UBICACIÓN, O CARACTERÍSTICAS PARTICULARES), EN EL CASO DE LAVAMANOS Y/O LAVAPLATOS INCLUYE SU GRIFERÍA SI ES DE SOBREPONER. INCLUYE CARGUE, RETIRO, DISPOSICIÓN DE ESCOMBROS MENORES A SITIO APROBADO POR LA AUTORIDAD AMBIENTAL. NO INCLUYE DESMONTE DE GRIFERÍAS INCRUSTADAS EN MURO.</t>
  </si>
  <si>
    <t>1.6.23</t>
  </si>
  <si>
    <t>DESMONTE MANUAL COMPLETO DE GRIFERÍA TIPO PUSH PARA LAVAMANOS DE SOBREPONER EN MESÓN, Y TODAS SUS PIEZAS. INCLUYE CARGUE, RETIRO, DISPOSICIÓN DE ESCOMBROS MENORES A SITIO APROBADO POR LA AUTORIDAD AMBIENTAL.</t>
  </si>
  <si>
    <t>1.6.24</t>
  </si>
  <si>
    <t>DESMONTE MANUAL COMPLETO DE GRIFERÍA TIPO PUSH PARA LAVAMANOS / ORINAL / DUCHA DE EMPOTRAR EN MURO, EJECUTANDO LA DEMOLICIÓN NECESARIA, DESMONTE DEL FLUXÓMETRO ACTUAL Y TODAS SUS PIEZAS.  INCLUYE CARGUE, RETIRO, DISPOSICIÓN DE ESCOMBROS MENORES A SITIO APROBADO POR LA AUTORIDAD AMBIENTAL.</t>
  </si>
  <si>
    <t>1.6.25</t>
  </si>
  <si>
    <t>DESMONTE MANUAL COMPLETO DE DUCHA (INDIFERENTE DE TAMAÑO, UBICACIÓN, O CARACTERÍSTICAS PARTICULARES), EJECUTANDO LA DEMOLICIÓN NECESARIA, DESMONTE DEL GRIFO ACTUAL Y TODAS SUS PIEZAS INCLUYENDO EL POMO DE LA DUCHA.  INCLUYE LIMPIEZA Y RETIRO DE ESCOMBROS</t>
  </si>
  <si>
    <t>1.6.26</t>
  </si>
  <si>
    <t>DESMONTE MANUAL DE LUMINARIAS (INDIFERENTE DEL TIPO TAMAÑO UBICACIÓN O CARACTERÍSTICAS PARTICULARES). INCLUYE CARGUE, RETIRO, DISPOSICIÓN A SITIO APROBADO POR LA AUTORIDAD AMBIENTAL.</t>
  </si>
  <si>
    <t>1.6.27</t>
  </si>
  <si>
    <t>DESMONTE MANUAL DE SALIDAS ELÉCTRICAS (INDIFERENTE DEL TIPO TAMAÑO UBICACIÓN O CARACTERÍSTICAS PARTICULARES). INCLUYE DESMONTE DE TUBERÍA, CABELADO Y APARATOS. INCLUYE CARGUE, RETIRO, DISPOSICIÓN A SITIO APROBADO POR LA AUTORIDAD AMBIENTAL.</t>
  </si>
  <si>
    <t>1.6.28</t>
  </si>
  <si>
    <t>DESMONTE DE PUNTO ELÉTRICO EN TECHO, PISO O PARED. INCLUYE RETIRO DE TUBERIA, CABLE, CAJA  Y HERRAJES. INCLUYE CARGUE, RETIRO, DISPOSICIÓN A SITIO APROBADO POR LA AUTORIDAD AMBIENTAL.</t>
  </si>
  <si>
    <t>1.6.29</t>
  </si>
  <si>
    <t>DESMONTE DE APARATOS ELÉCTRICOS EN TECHO, PISO O PARED (TOMACORRIENTES, INTERRUPTORES, SENSORES, DETECTORES).  INCLUYE RETIRO DE TUBERIA, CABLE, CAJA  Y HERRAJES. INCLUYE CARGUE, RETIRO, DISPOSICIÓN A SITIO APROBADO POR LA AUTORIDAD AMBIENTAL.</t>
  </si>
  <si>
    <t>1.6.30</t>
  </si>
  <si>
    <t>RETIRO DE TABLEROS ELÉCTRICOS. INCLUYE ETIQUETAR CADA COMPONENTE DEL TABLERO, CABLES DE ENTRADA, BREAKERS, HERRAJES, MAMPOSTERIA, CARGUE, TRANSPORTE Y DISPOSICION FINAL DE MATERIAL  DE ACUERDO CON LAS DISPOSICIONES AMBIENTALES VIGENTES</t>
  </si>
  <si>
    <t>1.6.31</t>
  </si>
  <si>
    <t>DESMONTE DE CANALETA METÁLICA TROQUELADA. INCLUYE CARGUE, TRANSPORTE Y DISPOSICION FINAL DE MATERIAL  DE ACUERDO CON LAS DISPOSICIONES AMBIENTALES VIGENTES.</t>
  </si>
  <si>
    <t>1.6.32</t>
  </si>
  <si>
    <t>DEMOLICIÓN POSTE EN CONCRETO ALUMBRADO PÚBLICO, ALTURA 10 M.   INCLUYE CARGUE, TRANSPORTE Y DISPOSICION FINAL DE MATERIAL  DE ACUERDO CON LAS DISPOSICIONES AMBIENTALES VIGENTES.</t>
  </si>
  <si>
    <t>1.7</t>
  </si>
  <si>
    <t>DEMOLICIONES Y/O DESMONTES DE CIELO RASOS.</t>
  </si>
  <si>
    <t>1.7.1</t>
  </si>
  <si>
    <t>RASPADO DE PINTURA EXISTENTE EN CIELO RASOS Y CARAS INFERIORES DE ENTREPISOS, REALIZADO CON GRATA METÁLICA Y AGUA A PRESIÓN, GARANTIZANDO UNA SUPERFICIE LISA. INCLUYE LIMPIEZA Y ASEO DE LOS ESCOMBROS GENERADOS.</t>
  </si>
  <si>
    <t>1.7.2</t>
  </si>
  <si>
    <t>PICADA DE PAÑETE DE TECHOS Y CARAS INFERIORES DE ENTREPISOS REALIZADO CON HERRAMIENTA MENOR GARANTIZANDO UNA SUPERFICIE BURDA PARA ADHERENCIA DE POSTERIOR PAÑETADO. INCLUYE CARGUE, RETIRO, DISPOSICIÓN DE ESCOMBROS A SITIO APROBADO POR LA AUTORIDAD AMBIENTAL.</t>
  </si>
  <si>
    <t>1.7.3</t>
  </si>
  <si>
    <t>DEMOLICIÓN MANUAL DE PAÑETES BAJO PLACA (INDIFERENTE DEL TIPO), INCLUYENDO PROCESO DE RASPADO DE RESTANTES Y LIMPIEZA HASTA DESCUBRIR EL MATERIAL ORIGINAL DE CONSTRUCCIÓN DE LA PLACA. INCLUYE CARGUE, RETIRO, DISPOSICIÓN DE ESCOMBROS A SITIO APROBADO POR LA AUTORIDAD AMBIENTAL.</t>
  </si>
  <si>
    <t>1.7.4</t>
  </si>
  <si>
    <t>DESMONTE MANUAL DE CIELO RASO EN MADERA, CONTEMPLANDO EL DESMONTE DEL SISTEMA DE SUSPENSIÓN Y ANCLAJE. INCLUYE IMPLEMENTOS PARA TRABAJOS EN ALTURA, CARGUE, RETIRO, DISPOSICIÓN DE ESCOMBROS A SITIO APROBADO POR LA AUTORIDAD AMBIENTAL.</t>
  </si>
  <si>
    <t>1.7.5</t>
  </si>
  <si>
    <t>DEMOLICIÓN MANUAL DE CIELO RASO EN PANELERÍA LIVIANA (SISTEMA DRYWALL, INDIFERENTE DEL MATERIAL DE ACABADO DE LOS PANELES), CONTEMPLANDO EL DESMONTE DEL SISTEMA DE SUSPENSIÓN Y ANCLAJE. INCLUYE IMPLEMENTOS PARA TRABAJOS EN ALTURA, CARGUE, RETIRO, DISPOSICIÓN DE ESCOMBROS A SITIO APROBADO POR LA AUTORIDAD AMBIENTAL.</t>
  </si>
  <si>
    <t>1.7.6</t>
  </si>
  <si>
    <t>DEMOLICIÓN MANUAL DE CIELO RASO EN ESTERILLA MALLA Y PAÑETE / ACABADO TEXTURIZADO. INCLUYE CARGUE, RETIRO, DISPOSICIÓN DE ESCOMBROS A SITIO APROBADO POR LA AUTORIDAD AMBIENTAL.</t>
  </si>
  <si>
    <t>1.8</t>
  </si>
  <si>
    <t>DEMOLICIONES Y/O DESMONTES DE MUROS, PAÑETES, ENCHAPES, Y DIVISIONES LIVIANAS.</t>
  </si>
  <si>
    <t>1.8.1</t>
  </si>
  <si>
    <t>CORTES CON PULIDORA Y DISCO EN MUROS. INCLUYE RETIRO Y DISPOSICIÓN DE ESCOMBROS A SITIO APROBADO POR LA AUTORIDAD AMBIENTAL.</t>
  </si>
  <si>
    <t>1.8.2</t>
  </si>
  <si>
    <t>RASPADO DE PINTURA EXISTENTE EN MUROS, REALIZADO CON GRATA METÁLICA Y AGUA A PRESIÓN, GARANTIZANDO UNA SUPERFICIE LISA. INCLUYE LIMPIEZA Y ASEO DE LOS ESCOMBROS GENERADOS.</t>
  </si>
  <si>
    <t>1.8.3</t>
  </si>
  <si>
    <t>PICADA DE PAÑETE DE MUROS REALIZADO CON HERRAMIENTA MENOR GARANTIZANDO UNA SUPERFICIE BURDA PARA ADHERENCIA DE POSTERIOR PAÑETADO. INCLUYE CARGUE, RETIRO, DISPOSICIÓN DE ESCOMBROS A SITIO APROBADO POR LA AUTORIDAD AMBIENTAL.</t>
  </si>
  <si>
    <t>1.8.4</t>
  </si>
  <si>
    <t>PICADA Y RAYADA DE MURO EN CONCRETO REALIZADO CON HERRAMIENTA MENOR Y PULIDORA CON DISCO DIAMANTADO GARANTIZANDO UNA SUPERFICIE BURDA PARA ADHERENCIA DE POSTERIOR PAÑETADO. INCLUYE CARGUE, RETIRO, DISPOSICIÓN DE ESCOMBROS A SITIO APROBADO POR LA AUTORIDAD AMBIENTAL.</t>
  </si>
  <si>
    <t>1.8.5</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</si>
  <si>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</si>
  <si>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1.8.6</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</si>
  <si>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</si>
  <si>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1.8.7</t>
  </si>
  <si>
    <t>DEMOLICIÓN MANUAL DE PAÑETES (INDIFERENTE DEL TIPO), LINEAL A.&lt;=50 CM,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</si>
  <si>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1.8.8</t>
  </si>
  <si>
    <t>DESMONTE / DEMOLICIÓN MANUAL DE MOCHETA / BUITRÓN TRES CARAS EN SISTEMA DRYWALL CON LÁMINAS DE YESO DE ESPESOR HASTA 1/2" Y DS.&lt;=1,00 M (DESARROLLO CONTEMPLANDO LA SUMA DE LAS TRES CARAS), CONTEMPLANDO LA TOTALIDAD DE SU ESTRUCTURA DE SOPORTE Y AISLAMIENTO ACÚSTICO (CUANDO APLIQUE). INCLUYE CARGUE, RETIRO, DISPOSICIÓN DE ESCOMBROS A SITIO APROBADO POR LA AUTORIDAD AMBIENTAL. EL PAGO POR METRO LINEAL SERÁ MEDIDO EN LA ALTURA DE LA MOCHETA / BUITRÓN Y CONTEMPLA TODAS SUS CARAS.</t>
  </si>
  <si>
    <t>1.8.9</t>
  </si>
  <si>
    <t>DESMONTE / DEMOLICIÓN MANUAL DE MOCHETA / BUITRÓN TRES CARAS EN SISTEMA DRYWALL CON LÁMINAS DE FIBROCEMENTO DE ESPESOR HASTA 10 MM Y DS.&lt;=1,00 M (DESARROLLO CONTEMPLANDO LA SUMA DE LAS TRES CARAS), CONTEMPLANDO LA TOTALIDAD DE SU ESTRUCTURA DE SOPORTE Y AISLAMIENTO ACÚSTICO (CUANDO APLIQUE). INCLUYE CARGUE, RETIRO, DISPOSICIÓN DE ESCOMBROS A SITIO APROBADO POR LA AUTORIDAD AMBIENTAL. EL PAGO POR METRO LINEAL SERÁ MEDIDO EN LA ALTURA DE LA MOCHETA / BUITRÓN Y CONTEMPLA TODAS SUS CARAS.</t>
  </si>
  <si>
    <t>1.8.10</t>
  </si>
  <si>
    <t>DESMONTE / DEMOLICIÓN MANUAL DE MURO / DIVISIÓN UNA O DOS CARAS EN SISTEMA DRYWALL CON LÁMINAS DE YESO DE ESPESOR HASTA 1/2", CONTEMPLANDO LA TOTALIDAD DE SU ESTRUCTURA DE SOPORTE Y AISLAMIENTO ACÚSTICO (CUANDO APLIQUE). INCLUYE CARGUE, RETIRO, DISPOSICIÓN DE ESCOMBROS A SITIO APROBADO POR LA AUTORIDAD AMBIENTAL.</t>
  </si>
  <si>
    <t>1.8.11</t>
  </si>
  <si>
    <t>DESMONTE / DEMOLICIÓN MANUAL DE MURO / DIVISIÓN UNA O DOS CARAS EN SISTEMA DRYWALL CON LÁMINAS DE FIBROCEMENTO DE ESPESOR HASTA 10 MM, CONTEMPLANDO LA TOTALIDAD DE SU ESTRUCTURA DE SOPORTE Y AISLAMIENTO ACÚSTICO (CUANDO APLIQUE). INCLUYE CARGUE, RETIRO, DISPOSICIÓN DE ESCOMBROS A SITIO APROBADO POR LA AUTORIDAD AMBIENTAL.</t>
  </si>
  <si>
    <t>1.8.12</t>
  </si>
  <si>
    <t>DEMOLICIÓN MANUAL DE MUROS SENCILLOS EN MAMPOSTERÍA DE ARCILLA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</si>
  <si>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1.8.13</t>
  </si>
  <si>
    <t>DEMOLICIÓN MANUAL DE MUROS SENCILLOS EN MAMPOSTERÍA DE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</si>
  <si>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1.8.14</t>
  </si>
  <si>
    <t>DEMOLICIÓN MANUAL DE MUROS DOBLES EN MAMPOSTERÍA DE ARCILLA E.&gt;20,1&lt;=30,0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</si>
  <si>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1.8.15</t>
  </si>
  <si>
    <t>DEMOLICIÓN MANUAL DE MUROS EN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</si>
  <si>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1.8.16</t>
  </si>
  <si>
    <t>DEMOLICIÓN DE ÁTICOS EN MAMPOSTERÍA, (INCLUYE ANDAMIOS CERTIFICADOS, CARGUE Y RETIRO DE RESIDUOS DE CONSTRUCCIÓN A SITIOS AUTORIZADOS)</t>
  </si>
  <si>
    <t>1.8.17</t>
  </si>
  <si>
    <t>PERFORACIÓN REGATAS EN MUROS, PISOS Y/O CIELO RASO, ANCHO &lt;= 15 CM, PROFUNDIDAD &lt;= 10 CM. (INCLUYE CORTE CON PULIDORA, ANDAMIO CERTIFICADO, CARGUE Y RETIRO DE RESIDUOS DE CONSTRUCCIÓN A SITIOS AUTORIZADOS, TRANSPORTE, RESANE Y ACABADO DE LA SUPERFICIE AFECTADA)</t>
  </si>
  <si>
    <t>1.8.18</t>
  </si>
  <si>
    <t>PICADO DE MUROS DE MAMPOSTERÍA. INCLUYE DISPOSICIÓN Y RETIRO DE MATERIAL</t>
  </si>
  <si>
    <t>1.9</t>
  </si>
  <si>
    <t>DEMOLICIONES DE ESTRUCTURAS Y CIMENTACIONES.</t>
  </si>
  <si>
    <t>1.9.1</t>
  </si>
  <si>
    <t>DESMONTE Y/O DEMOLICIÓN MANUAL DE ESTRUCTURA DE SOPORTE DE CUBIERTA, YA SEA METÁLICA DE TIPOLOGÍA PERFILES MENORES (PERFIL TIPO C O Z, DOBLE C / CAJÓN, PEINAZOS, CERCHAS DE ÁNGULOS, ETC.) Y/O DE MADERA (CONTEMPLANDO TAMBIÉN MADERAS GRAMÍNEAS COMO LA GUADUA O EL BAMBÚ). INCLUYE APUNTALAMIENTOS TÉCNICOS Y CUALQUIER OTRA TAREA DE SOPORTE PROVISIONAL SEGÚN SOLICITUD DE CARGA Y COMPORTAMIENTO EN SITIO, IMPLEMENTOS PARA TRABAJOS EN ALTURA, CARGUE, RETIRO Y DISPOSICIÓN DE ESCOMBROS A SITIO APROBADO POR LA AUTORIDAD AMBIENTAL. EL PAGO POR M2 SERÁ MEDIDO EN EL ÁREA CUBIERTA PROYECTADA EN PLANTA.</t>
  </si>
  <si>
    <t>1.9.2</t>
  </si>
  <si>
    <t>DESMONTE Y/O DEMOLICIÓN MANUAL DE ESTRUCTURA METÁLICA DE TIPOLOGÍA PERFILES MENORES (PERFIL TIPO C O Z, DOBLE C / CAJÓN, PEINAZOS, CERCHAS DE ÁNGULOS, ETC.).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 ALTURA DE LA PIEZA.</t>
  </si>
  <si>
    <t>1.9.3</t>
  </si>
  <si>
    <t>DESMONTE Y/O DEMOLICIÓN MANUAL DE ESTRUCTURA METÁLICA DE TIPOLOGÍA PERFILES ESTRUCTURALES (PERFIL IPN, UPE, UPN, CE, HEA, W, ETC.).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 ALTURA DE LA PIEZA.</t>
  </si>
  <si>
    <t>1.9.4</t>
  </si>
  <si>
    <t>DESMONTE Y/O DEMOLICIÓN MANUAL DE ESTRUCTURA METÁLICA DE SOPORTE DE CUBIERTA DE TIPOLOGÍA PERFILES ESTRUCTURALES (PERFIL IPN, UPE, UPN, CE, HEA, W, ETC.).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 ALTURA DE LA PIEZA.</t>
  </si>
  <si>
    <t>1.9.5</t>
  </si>
  <si>
    <t>DESMONTE Y/O DEMOLICIÓN MANUAL DE ESTRUCTURA DE MADERA DE SOPORTE DE CUBIERTA.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DE CADA PIEZA.</t>
  </si>
  <si>
    <t>1.9.6</t>
  </si>
  <si>
    <t xml:space="preserve">DESMONTE DE PARALES MAS CUBIERTA EN MADERA CIRCULACIONES ENTRE EDIFICACIONES. INCLUYE CARGUE, RETIRO Y DISPOSICIÓN DE ESCOMBROS A SITIO APROBADO POR LA AUTORIDAD AMBIENTAL. </t>
  </si>
  <si>
    <t>1.9.7</t>
  </si>
  <si>
    <t>DEMOLICION DE CONSTRUCCIONES EXISTENTES HASTA NIVEL DE PISO. INCLUYE ACARREO INTERNO, CARGUE, TRANSPORTE Y DISPOSICION FINAL DE MATERIAL SOBRANTE EN BOTADEROS OFICIALES. MEDIDO COMO AREA CONSTRUIDA</t>
  </si>
  <si>
    <t>1.9.8</t>
  </si>
  <si>
    <t>DEMOLICION DE CONCRETOS ENTERRADOS (PROVISION). INCLUYE ACARREO INTERNO, CARGUE, TRANSPORTE Y DISPOSICION FINAL DE MATERIAL SOBRANTE EN BOTADEROS OFICIALES.</t>
  </si>
  <si>
    <t>M3</t>
  </si>
  <si>
    <t>1.9.9</t>
  </si>
  <si>
    <t>DEMOLICION DE ANDENES EN CONCRETO (INCLUYE BORDILLOS), CONCRETO ASFÁLTICO, ESCALAS SOBRE TERRENO Y PISOS DE EDIFICACIONES (INCLUYE ACABADO) EN CUALQUIER ESPESOR. INCLUYE ACARREO INTERNO, CARGUE, TRANSPORTE Y DISPOSICION FINAL DE MATERIAL SOBRANTE EN BOTADEROS OFICIALES.</t>
  </si>
  <si>
    <t>1.9.10</t>
  </si>
  <si>
    <t>DEMOLICIÓN DE PLACA DE CONTRAPISO REFORZADA HASTA E= 0.20 M, (INCLUYE ALISTADO Y ACABADO EXISTENTE, CARGUE Y RETIRO DE RESIDUOS DE CONSTRUCCIÓN A SITIOS AUTORIZADOS)</t>
  </si>
  <si>
    <t>1.9.11</t>
  </si>
  <si>
    <t>DEMOLICIÓN DE PLACA DE ENTREPISO ALIGERADA O MACIZA E= 0.20 M EXISTENTE, EN CONCRETO REFORZADO, (INCLUYE CARGUE Y RETIRO DE RESIDUOS DE CONSTRUCCIÓN A SITIOS AUTORIZADOS)</t>
  </si>
  <si>
    <t>1.9.12</t>
  </si>
  <si>
    <t>DESMONTE Y/O DEMOLICIÓN MANUAL DE ESTRUCTURA DE MADERA DE SOPORTE DE ENTREPISO (CONTEMPLANDO TAMBIÉN MADERAS GRAMÍNEAS COMO LA GUADUA O EL BAMBÚ).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DE CADA PIEZA.</t>
  </si>
  <si>
    <t>1.9.13</t>
  </si>
  <si>
    <t>DEMOLICIÓN MANUAL DE ESCALERAS Y/O RAMPAS EN CONCRETO REFORZADO (INDIFERENTE DE LA RESISTENCIA). NO INCLUYE CIMENTACIÓN. INCLUYE APUNTALAMIENTOS TÉCNICOS Y CUALQUIER OTRA TAREA DE SOPORTE PROVISIONAL SEGÚN SOLICITUD DE CARGA Y COMPORTAMIENTO EN SITIO, COMPRESORES NEUMÁTICOS, CARGUE, RETIRO, DISPOSICIÓN DE ESCOMBROS A SITIO APROBADO POR LA AUTORIDAD AMBIENTAL. EL PAGO POR M3 SERÁ MEDIDO EN LA FIGURA ORIGINAL DEMOLIDA, NO EN EL VOLUMEN RETIRADO EN LA VOLQUETA (EL ÍTEM YA INCLUYE PORCENTAJE DE EXPANSIÓN).</t>
  </si>
  <si>
    <t>1.9.14</t>
  </si>
  <si>
    <t>CORTE Y DEMOLICIÓN CABEZAS, COLUMNETAS, VIGAS Y BORDILLOS. INCLUYE  CARGUE, RETIRO, DISPOSICIÓN DE ESCOMBROS A SITIO APROBADO POR LA AUTORIDAD AMBIENTAL.</t>
  </si>
  <si>
    <t>1.9.15</t>
  </si>
  <si>
    <t>CORTE EN CONCRETO CON PULIDORA, ESPESOR DE 2 A 5 CM. INCLUYE  CARGUE, RETIRO, DISPOSICIÓN DE ESCOMBROS A SITIO APROBADO POR LA AUTORIDAD AMBIENTAL.</t>
  </si>
  <si>
    <t>1.9.16</t>
  </si>
  <si>
    <t>DEMOLICIÓN DE VIGA EN CONCRETO.  INCLUYE  CARGUE, RETIRO, DISPOSICIÓN DE ESCOMBROS A SITIO APROBADO POR LA AUTORIDAD AMBIENTAL.</t>
  </si>
  <si>
    <t>1.9.17</t>
  </si>
  <si>
    <t>DEMOLICIÓN COLUMNA EN CONCRETO DE DIMENSIONES DE 30 X 30 X 3 M HASTA 3.40 M.  INCLUYE  CARGUE, RETIRO, DISPOSICIÓN DE ESCOMBROS A SITIO APROBADO POR LA AUTORIDAD AMBIENTAL.</t>
  </si>
  <si>
    <t>1.10</t>
  </si>
  <si>
    <t>DEMOLICIONES Y/O DESMONTES DE OTROS ELEMENTOS.</t>
  </si>
  <si>
    <t>1.10.1</t>
  </si>
  <si>
    <t>DESMONTE MANUAL CUIDADOSO Y CONTROLADO DE VIDRIOS EXISTENTES, GARANTIZANDO QUE NO SE QUIEBRE O SE ROMPA NINGUNO DE LOS ELEMENTOS. INCLUYE IMPLEMENTOS PARA TRABAJOS EN ALTURA, EMBALAJE Y RECUBRIMIENTO FINAL CON LÁMINAS DE CARTÓN CORRUGADO RESPECTIVAMENTE AMARRADAS CON ZUNCHO, TRANSPORTE Y PROCESO DE ALMACENAMIENTO PARA LOS ELEMENTOS REUTILIZABLES, LIMPIEZA Y RETIRO DE ESCOMBROS MENORES.</t>
  </si>
  <si>
    <t>1.10.2</t>
  </si>
  <si>
    <t>DEMOLICIÓN MANUAL DE BORDILLOS EN CONCRETO INCLUYENDO SU ACABADO (INDIFERENTE DEL MATERIAL DE ACABADO), CON MEDIDAS H.&lt;=20 A.&lt;=15. INCLUYE CARGUE, RETIRO, DISPOSICIÓN DE ESCOMBROS A SITIO APROBADO POR LA AUTORIDAD AMBIENTAL.</t>
  </si>
  <si>
    <t>1.10.3</t>
  </si>
  <si>
    <t>DEMOLICIÓN MANUAL DE ALFAJÍA EN CONCRETO INCLUYENDO SU ACABADO (INDIFERENTE DEL MATERIAL DE ACABADO), CON MEDIDAS E = 15 CM, H = 15 CM. INCLUYE CARGUE, RETIRO, DISPOSICIÓN DE ESCOMBROS A SITIO APROBADO POR LA AUTORIDAD AMBIENTAL.</t>
  </si>
  <si>
    <t>1.10.4</t>
  </si>
  <si>
    <t>DEMOLICIÓN MANUAL DE POYOS PARA MUEBLES Y OTROS USOS A.=60 CM H.&lt;=10 CM (INDIFERENTE DE LA RESISTENCIA). INCLUYE COMPRESORES NEUMÁTICOS, CARGUE, RETIRO, DISPOSICIÓN DE ESCOMBROS A SITIO APROBADO POR LA AUTORIDAD AMBIENTAL.</t>
  </si>
  <si>
    <t>1.10.5</t>
  </si>
  <si>
    <t>DEMOLICIÓN MANUAL DE LAVAMANOS, LAVADERO Y ORINALES CORRIDOS (INDIFERENTE DEL MATERIAL). INCLUYE COMPRESORES NEUMÁTICOS, CARGUE, RETIRO, DISPOSICIÓN DE ESCOMBROS A SITIO APROBADO POR LA AUTORIDAD AMBIENTAL. EL PAGO POR METRO LINEAL SERÁ MEDIDO EN LA LONGITUD DEL ELEMENTO EN SU COSTADO CONTRA EL MURO.</t>
  </si>
  <si>
    <t>1.10.6</t>
  </si>
  <si>
    <t>DEMOLICIÓN MANUAL DE POCETAS EN MAMPOSTERÍA DE MEDIDAS 40X40X40 CM HASTA 60X60X60 CM (INDIFERENTE DEL ESPESOR DE LOS MURETES). INCLUYE CARGUE, RETIRO, DISPOSICIÓN DE ESCOMBROS A SITIO APROBADO POR LA AUTORIDAD AMBIENTAL.</t>
  </si>
  <si>
    <t>1.10.7</t>
  </si>
  <si>
    <t>DEMOLICIÓN MANUAL DE LAVADERO DE PISO EXISTENTE EN CONCRETO, DE TIPO NO CORRIDO, DE MEDIDAS 80X80X100 CM (A X F X H). INCLUYE CARGUE, RETIRO, DISPOSICIÓN DE ESCOMBROS A SITIO APROBADO POR LA AUTORIDAD AMBIENTAL.</t>
  </si>
  <si>
    <t>1.10.8</t>
  </si>
  <si>
    <t>DEMOLICIÓN MANUAL DE LAVADERO DE PISO EXISTENTE EN MAMPOSTERÍA, DE MEDIDAS 1,90X2,30X0,96 M (A X L X H). INCLUYE DEMOLICIÓN DE PAREDES Y FONDO JUNTO CON SU PAÑETE Y ENCHAPE, CARGUE, RETIRO, DISPOSICIÓN DE ESCOMBROS A SITIO APROBADO POR LA AUTORIDAD AMBIENTAL. NO INCLUYE MANIPULACIÓN DE INSTALACIONES.</t>
  </si>
  <si>
    <t>1.10.9</t>
  </si>
  <si>
    <t>DEMOLICIÓN MANUAL DE LAVADERO DE PISO EXISTENTE EN MAMPOSTERÍA, DE MEDIDAS 1,60X3,00X1,20 M (A X L X H). INCLUYE DEMOLICIÓN DE PAREDES Y FONDO JUNTO CON SU PAÑETE Y ENCHAPE, CARGUE, RETIRO, DISPOSICIÓN DE ESCOMBROS A SITIO APROBADO POR LA AUTORIDAD AMBIENTAL. NO INCLUYE MANIPULACIÓN DE INSTALACIONES.</t>
  </si>
  <si>
    <t>1.10.10</t>
  </si>
  <si>
    <t>DESMONTE, CARGUE Y RETIRO DE ADOQUIN PREFABRICADO A SITIO APROBADO POR AUTORIDAD AMBIENTAL.</t>
  </si>
  <si>
    <t>1.11</t>
  </si>
  <si>
    <t>OTROS PRELIMINARES.</t>
  </si>
  <si>
    <t>1.11.1</t>
  </si>
  <si>
    <t>CARGUE DE ESCOMBROS PREEXISTENTES A LA OBRA, ESCOMBROS DE TIPO GRANULAR O TÉRREO HOMOGÉNEO, TRANSPORTE Y RETIRO A ZONA DE ACOPIO, DISPOSICIÓN DE ESCOMBROS A SITIO APROBADO POR LA AUTORIDAD AMBIENTAL. INCLUYEN LONAS PARA RECOLECCIÓN. APLICA SOLO PARA ESCOMBROS NO PRODUCIDOS POR LA OBRA PUES CADA DEMOLICIÓN INCLUYE SU RETIRO.</t>
  </si>
  <si>
    <t>1.11.2</t>
  </si>
  <si>
    <t>CARGUE DE ESCOMBROS PREEXISTENTES A LA OBRA, ESCOMBROS DE TIPO MIXTO ENTRE MATERIAL GRANULAR REUTILIZABLE Y MATERIAL NO RECICLABLE, TRANSPORTE Y RETIRO A ZONA DE ACOPIO, DISPOSICIÓN DE ESCOMBROS A SITIO APROBADO POR LA AUTORIDAD AMBIENTAL. INCLUYEN LONAS PARA RECOLECCIÓN. APLICA SOLO PARA ESCOMBROS NO PRODUCIDOS POR LA OBRA PUES CADA DEMOLICIÓN INCLUYE SU RETIRO.</t>
  </si>
  <si>
    <t>1.11.3</t>
  </si>
  <si>
    <t>DESMONTE DE MUEBLES EXISTENTES ALTOS Y BAJOS, DE CLOSETS O GABINETES EN MADERA Y/O METÁLICOS, (INCLUYE CARGUE Y RETIRO DE RESIDUOS DE CONSTRUCCIÓN A SITIOS AUTORIZADOS)</t>
  </si>
  <si>
    <t>1.11.4</t>
  </si>
  <si>
    <t>RETIRO DE PELICULA DE SEGURIDAD EXISTENTES EN MAL ESTADO. INCLUYE DISPOSICION FINAL DE MATERIAL  DE ACUERDO CON LAS DISPOSICIONES AMBIENTALES VIGENTES</t>
  </si>
  <si>
    <t>1.11.5</t>
  </si>
  <si>
    <t>DEMOLICIÓN DE FACHALETA EN ESPACATO SOBRE FACHADA, (INCLUYE DEMOLICIÓN DE PEGA Y PAÑETE E MÁX. 5CM - ALTURA ENTRE 2 M Y 8 M - CARGUE Y RETIRO DE RESIDUOS DE CONSTRUCCIÓN A SITIOS AUTORIZADOS Y ANDAMIO CERTIFICADO)</t>
  </si>
  <si>
    <t>1.11.6</t>
  </si>
  <si>
    <t>DESMONTE DE ASCENSOR DE 4 PISOS EXISTENTE. INCLUYE RETIRO DE EQUIPOS Y LIMPIEZA DE TODAS LAS ÁREAS</t>
  </si>
  <si>
    <t>1.11.7</t>
  </si>
  <si>
    <t>DESMONTE DE CHIMENEAS METALICAS.  INCLUYE ACARREO INTERNO, CARGUE, TRANSPORTE Y DISPOSICION FINAL DE MATERIAL SOBRANTE EN BOTADEROS OFICIALES.</t>
  </si>
  <si>
    <t>1.11.8</t>
  </si>
  <si>
    <t>DESMONTE JUEGO DE PORTERIAS DE FUTBOL. INCLUYE ACARREO INTERNO, CARGUE, TRANSPORTE Y DISPOSICION FINAL DE MATERIAL SOBRANTE EN BOTADEROS OFICIALES.</t>
  </si>
  <si>
    <t>JGO</t>
  </si>
  <si>
    <t>1.11.9</t>
  </si>
  <si>
    <t>DESMONTE DE JUEGO INFANTIL INDIFERENTE AL MATERIAL (INCLUYE CARGUE Y RETIRO DE RESIDUOS DE CONSTRUCCIÓN A SITIOS AUTORIZADOS Y RELLENO DE SUELO)</t>
  </si>
  <si>
    <t>1.11.10</t>
  </si>
  <si>
    <t>LIMPIEZA Y MANTENIMIENTO A CÁRCAMO</t>
  </si>
  <si>
    <t>2</t>
  </si>
  <si>
    <t>MOVIMIENTOS DE TIERRAS, CIMENTACIONES, Y OTROS ENTERRADOS / SUBTERRÁNEOS DE TIPO ESTRUCTURAL.</t>
  </si>
  <si>
    <t>2.1</t>
  </si>
  <si>
    <t>EXCAVACIONES, RELLENOS Y REEMPLAZOS</t>
  </si>
  <si>
    <t>2.1.1</t>
  </si>
  <si>
    <t>DESCAPOTE MANUAL DE CAPA VEGETAL H.PROM&lt;=30 CM. INCLUYE CARGUE, RETIRO, DISPOSICIÓN DE ESCOMBROS A SITIO APROBADO POR LA AUTORIDAD AMBIENTAL.</t>
  </si>
  <si>
    <t>2.1.2</t>
  </si>
  <si>
    <t>DESCAPOTE MECÁNICO DE CAPA VEGETAL H.PROM&lt;=30 CM. INCLUYE CARGUE, RETIRO, DISPOSICIÓN DE ESCOMBROS A SITIO APROBADO POR LA AUTORIDAD AMBIENTAL.</t>
  </si>
  <si>
    <t>2.1.3</t>
  </si>
  <si>
    <t>EXCAVACION MECANICA. DESCAPOTE Y MOVIMIENTO MASIVO DE TIERRA EN CUALQUIER TIPO DE MATERIAL. INCLUYE CARGUE, TRANSPORTE Y DISPOSICION FINAL SOBRANTE EN BOTADEROS OFICIALES.</t>
  </si>
  <si>
    <t>2.1.4</t>
  </si>
  <si>
    <t>EXCAVACIÓN MANUAL EN MATERIAL COMÚN H.&lt;=2,00M. INCLUYE ENTIBADO EN AMBOS COSTADOS, CARGUE, RETIRO, DISPOSICIÓN DE ESCOMBROS A SITIO APROBADO POR LA AUTORIDAD AMBIENTAL.</t>
  </si>
  <si>
    <t>2.1.5</t>
  </si>
  <si>
    <t xml:space="preserve">EXCAVACIONES EN ZANJAS PARA INSTALACIÓN DE TUBERÍAS, ANCHO&lt;= 1.00 M PROFUNDIDAD &lt;= 1.20 M. INCLUYE CARGUE Y RETIRO DE RESIDUOS DE CONSTRUCCIÓN A SITIOS AUTORIZADOS. </t>
  </si>
  <si>
    <t>2.1.6</t>
  </si>
  <si>
    <t>EXCAVACIÓN MECÁNICA EN MATERIAL COMÚN. INCLUYE CARGUE Y RETIRO DE RESIDUOS DE CONSTRUCCIÓN A SITIOS AUTORIZADOS.</t>
  </si>
  <si>
    <t>2.1.7</t>
  </si>
  <si>
    <t>RELLENO MANUAL CON MATERIAL ORDINARIO DE LA EXCAVACIÓN. INCLUYE EXTENDIDO, HUMEDECIMIENTO Y COMPACTACIÓN.</t>
  </si>
  <si>
    <t>2.1.8</t>
  </si>
  <si>
    <t>RELLENO MANUAL CON MATERIAL SELECCIONADO DE SITIO. INCLUYE EXTENDIDO, HUMEDECIMIENTO Y COMPACTACIÓN.</t>
  </si>
  <si>
    <t>2.1.9</t>
  </si>
  <si>
    <t>RELLENO MANUAL CON RECEBO COMÚN COMPACTADO. INCLUYE EXTENDIDO, HUMEDECIMIENTO Y COMPACTACIÓN.</t>
  </si>
  <si>
    <t>2.1.10</t>
  </si>
  <si>
    <t>RELLENO MANUAL CON ARENA DE RIO E.=5,0 CM. INCLUYE EXTENDIDO Y COMPACTACIÓN.</t>
  </si>
  <si>
    <t>2.1.11</t>
  </si>
  <si>
    <t>COMPACTACION DE SUBRASANTE</t>
  </si>
  <si>
    <t>2.1.12</t>
  </si>
  <si>
    <t>LLENO COMPACTADO ALREDEDOR DE ESTRUCTURAS CON RECEBO COMUN.</t>
  </si>
  <si>
    <t>2.1.13</t>
  </si>
  <si>
    <t>TRASIEGO MANUAL DE MATERIAL SOBRANTE Y DE MOVIMIENTO DE MATERIAL GRANULAR A DISTANCIA MAYORES A LAS DEL TRASIEGO ORDINARIO, CONTEMPLANDO RECORRIDOS &gt;50&lt;=150 M ENTRE EL SITIO DE ORIGEN  HASTA EL PUNTO DE ACOPIO PARA CARGUE DEL MISMO.</t>
  </si>
  <si>
    <t>2.1.14</t>
  </si>
  <si>
    <t>TRASIEGO MANUAL DE MATERIAL SOBRANTE Y DE MOVIMIENTO DE MATERIAL GRANULAR A DISTANCIA MAYORES A LAS DEL TRASIEGO ORDINARIO, CONTEMPLANDO RECORRIDOS &gt;150&lt;=250 M ENTRE EL SITIO DE ORIGEN  HASTA EL PUNTO DE ACOPIO PARA CARGUE DEL MISMO.</t>
  </si>
  <si>
    <t>2.1.15</t>
  </si>
  <si>
    <t>SUMINISTRO E INSTALACIÓN DE FILTRO ZANJA DE 0.3 X 0.3 M INCLUYE GEOTEXTIL NT-2000, GRAVA 1” Y PASES PVC LONGITUD MAX 0.3 M CADA 3 M  (INCLUYE CARGUE Y RETIRO DE RESIDUOS DE CONSTRUCCIÓN A SITIOS AUTORIZADOS)</t>
  </si>
  <si>
    <t>2.1.17</t>
  </si>
  <si>
    <t>SUMINISTRO E INSTALACIÓN DE GEOTEXTIL PP T 2400 (TEJIDO).</t>
  </si>
  <si>
    <t>2.2</t>
  </si>
  <si>
    <t>CONCRETOS</t>
  </si>
  <si>
    <t>2.2.1</t>
  </si>
  <si>
    <t>CONCRETO POBRE DE LIMPIEZA /SOLADO E.= 5 CM F'C=2000 PSI.</t>
  </si>
  <si>
    <t>2.2.2</t>
  </si>
  <si>
    <t>CONCRETO POBRE DE LIMPIEZA /SOLADO E.= 5 CM F'C=2500 PSI.</t>
  </si>
  <si>
    <t>2.2.3</t>
  </si>
  <si>
    <t>DADOS EN CONCRETO F'C=3000 PSI. INCLUYE PORCENTAJE DE FORMALETERÍA ORDINARIA PARA LOS SITIOS DONDE NO SE FUNDA CONTRA TERRENO. NO INCLUYE ACEROS.</t>
  </si>
  <si>
    <t>2.2.4</t>
  </si>
  <si>
    <t xml:space="preserve">CONCRETO CORRIENTE GRAVA COMÚN 3000 PSI (NO INCLUYE ACERO)  </t>
  </si>
  <si>
    <t>2.2.5</t>
  </si>
  <si>
    <t>ZAPATAS EN CONCRETO F'C=3000 PSI. INCLUYE PORCENTAJE DE FORMALETERÍA ORDINARIA PARA LOS SITIOS DONDE NO SE FUNDA CONTRA TERRENO. NO INCLUYE ACEROS.</t>
  </si>
  <si>
    <t>2.2.6</t>
  </si>
  <si>
    <t>VIGAS DE CIMENTACIÓN EN CONCRETO F'C=3000 PSI. INCLUYE PORCENTAJE DE FORMALETERÍA ORDINARIA PARA LOS SITIOS DONDE NO SE FUNDA CONTRA TERRENO. NO INCLUYE ACEROS.</t>
  </si>
  <si>
    <t>2.2.7</t>
  </si>
  <si>
    <t>PLACA DE CONTRAPISO EN CONCRETO E.&gt;6,1&lt;=8,0 CM F'C=3000 PSI. INCLUYE POLIETILENO CAL.4 NEGRO EN DOBLE CAPA COMO AISLANTE E IMPERMEABILIZANTE CONTRA RELLENOS, EJECUCIÓN DE DILATACIONES INDUCIDAS CON LISTONES DE MADERA UBICADOS SEGÚN PLANOS DE DISEÑO. NO INCLUYE ACEROS NI MALLAS ELECTROSOLDADAS.</t>
  </si>
  <si>
    <t>2.2.8</t>
  </si>
  <si>
    <t>PLACA DE CONTRAPISO EN CONCRETO E.&gt;8,1&lt;=12,0 CM F'C=3000 PSI, LINEAL A.&lt;=50 CM. INCLUYE POLIETILENO CAL.4 NEGRO EN DOBLE CAPA COMO AISLANTE E IMPERMEABILIZANTE CONTRA RELLENOS, EJECUCIÓN DE DILATACIONES INDUCIDAS CON LISTONES DE MADERA UBICADOS SEGÚN PLANOS DE DISEÑO. NO INCLUYE ACEROS NI MALLAS ELECTROSOLDADAS.</t>
  </si>
  <si>
    <t>2.2.9</t>
  </si>
  <si>
    <t>PLACA DE CONTRAPISO EN CONCRETO E.&gt;12,1&lt;=15,0 CM F'C=3000 PSI. INCLUYE POLIETILENO CAL.4 NEGRO EN DOBLE CAPA COMO AISLANTE E IMPERMEABILIZANTE CONTRA RELLENOS, EJECUCIÓN DE DILATACIONES INDUCIDAS CON LISTONES DE MADERA UBICADOS SEGÚN PLANOS DE DISEÑO. NO INCLUYE ACEROS NI MALLAS ELECTROSOLDADAS.</t>
  </si>
  <si>
    <t>2.2.10</t>
  </si>
  <si>
    <t>MUROS DE CONTENCIÓN EN CONCRETO CON UNA CARA LA VISTA F'C=3000 PSI, FORMALETA TABLERO LISO AGLOMERADO E.=19 MM TIPO FORMALETA T DE TABLEMAC, CON BORDES ACHAFLANADOS. NO INCLUYE ACEROS NI MALLAS ELECTROSOLDADAS.</t>
  </si>
  <si>
    <t>2.2.11</t>
  </si>
  <si>
    <t>PEDESTALES EN CONCRETO F'C=3000 PSI. INCLUYE PORCENTAJE DE FORMALETERÍA ORDINARIA PARA LOS SITIOS DONDE NO SE FUNDA CONTRA TERRENO. NO INCLUYE ACEROS.</t>
  </si>
  <si>
    <t>2.2.12</t>
  </si>
  <si>
    <t>CONCRETO CORRIENTE GRAVA COMÚN 3500 PSI (NO INCLUYE ACERO)</t>
  </si>
  <si>
    <t>2.2.13</t>
  </si>
  <si>
    <t>MORTERO 1:3 IMPERMEABILIZADO</t>
  </si>
  <si>
    <t>2.2.14</t>
  </si>
  <si>
    <t>PUENTE DE ADHERENCIA CON ADHESIVO EPÓXICO DE DOS COMPONENTES DE CONCRETO FRESCO A ENDURECIDO – INCLUYE ESCARIFICADO DE SUPERFICIE</t>
  </si>
  <si>
    <t>2.2.15</t>
  </si>
  <si>
    <t>SUMINISTRO E INSTALACIÓN DE VIGA CINTA DE CONFINAMIENTO 12 X 20 CM EN CONCRETO DE 3000PSI. NO INCLUYE REFUERZO</t>
  </si>
  <si>
    <t>2.2.16</t>
  </si>
  <si>
    <t xml:space="preserve">CONCRETO CICLÓPEO - 40 % DE CONCRETO F*C = 3000 PSI CONCRETOS PARA CIMENTACIÓN  </t>
  </si>
  <si>
    <t>2.2.17</t>
  </si>
  <si>
    <t>VIGA  30 X 40 EN CONCRETO 3000 PSI (INCLUYE FORMALETA, VIBRADO, NO INCLUYE ACERO)</t>
  </si>
  <si>
    <t>2.2.18</t>
  </si>
  <si>
    <t>PLACA EN VOLADIZO DE 7CM DE ESPESOR CON VIGAS DESCOLGADAS (0.35M X 0.2M) - CONCRETO REFORZADO DE 4000 PSI.</t>
  </si>
  <si>
    <t>2.2.19</t>
  </si>
  <si>
    <t>CONSTRUCCIÓN CABEZA DE COLUMNAS SECCIÓN 30X30M ALTURA 0.25M EN CONCRETO LISO PARA USAR SIN CONTRACCIÓN PARA REPARACIONES Y REFORZAMIENTO Y ADHESIVO EPÓXICO DE DOS COMPONENTES DE CONCRETO FRESCO A ENDURECIDO</t>
  </si>
  <si>
    <t>2.2.20</t>
  </si>
  <si>
    <t>SUMINISTRO E INSTALACIÓN DE PLACA EN CONCRETO DE 15 CM SOBRE LAMINA COLABORANTE 2"</t>
  </si>
  <si>
    <t>2.2.21</t>
  </si>
  <si>
    <t>SUMINISTRO E INSTALACIÓN DE COLUMNA DE CONFINAMIENTO 20 X 15 CMS.  EN CONCRETO DE 3000 PSI NO INCLUYE REFUERZO</t>
  </si>
  <si>
    <t>2.2.22</t>
  </si>
  <si>
    <t>SUMINISTRO E INSTALACIÓN DE ANCLAJES DE MUROS DE 5/8" PROFUNDIDADES ENTRE 3 Y 5 CM</t>
  </si>
  <si>
    <t>2.2.23</t>
  </si>
  <si>
    <t>SUMINISTRO E INSTALACIÓN DE VIGUETA EN CONCRETO DE 3000 PSI. DIMENSIONES 20X15CM. NO INCLUYE REFUERZO</t>
  </si>
  <si>
    <t>2.3</t>
  </si>
  <si>
    <t>VARIOS - CIMENTACIONES</t>
  </si>
  <si>
    <t>2.3.1</t>
  </si>
  <si>
    <t>IMPERMEABILIZACION DE MUROS DE CONTENCION CON PINTURA BITUMINOSA IMPERMEABLE + UNA CAPA DE POLIETILENO 5 MICRAS. INCLUYE PREPARACION DE SUPERFICIE CON MORTERO DE PAÑETE.</t>
  </si>
  <si>
    <t>2.3.2</t>
  </si>
  <si>
    <t>CINTA PVC PARA JUNTAS LOSA DE FONDO - MUROS TANQUES. CINTA PVC A: 0.22 M. - E: 3.5 MM. CON BULBO CENTRAL.</t>
  </si>
  <si>
    <t>2.3.3</t>
  </si>
  <si>
    <t>ADHERENCIA CON ADHESIVO EPÓXICO DE DOS COMPONENTES PARA LA PEGA ENTRE ÁNGULOS DE 3" Y COLUMNAS MENORES A 2,70 M DE ALTURA (POR COLUMNA)</t>
  </si>
  <si>
    <t>2.3.4</t>
  </si>
  <si>
    <t>CHAFLÁN COLUMNA EXISTENTE PARA INSTALACIÓN DE ENCAMISADO METÁLICO</t>
  </si>
  <si>
    <t>2.3.5</t>
  </si>
  <si>
    <t>ANCLAJE EPÓXICO 3/8” (INCLUYE PERFORACIÓN 10 A 15 CM Y EPÓXICO)</t>
  </si>
  <si>
    <t>2.3.6</t>
  </si>
  <si>
    <t>PULIDA SUPERFICIE PARA INSTALACIÓN PLATINAS EN PLACAS INFERIOR Y SUPERIOR (INCLUYE ANDAMIO CERTIFICADO)</t>
  </si>
  <si>
    <t>2.4</t>
  </si>
  <si>
    <t>ELEMENTOS VARIOS EN CONCRETO</t>
  </si>
  <si>
    <t>2.4.1</t>
  </si>
  <si>
    <t>PEDESTALES EN CONCRETO 3000 PSI (INCLUYE FORMALETA, VIBRADO Y DESMOLDANTE. NO INCLUYE ACERO).</t>
  </si>
  <si>
    <t>2.4.2</t>
  </si>
  <si>
    <t>CONSTRUCCIÓN DE CÁRCAMO EN CONCRETO DE 3000PSI DE 20 A 30 CM DE PROFUNDIDAD CON REJILLA PLÁSTICA ANTIDESLIZANTE. INCLUYE ACABADO, PENDIENTADO Y MEDIA CAÑA</t>
  </si>
  <si>
    <t>2.4.3</t>
  </si>
  <si>
    <t xml:space="preserve">MESONES EN CONCRETO ENCHAPADOS EN GRANITO PULIDO BLANCO, LAVAMANOS A= 0.55 M, DESPENSAS A=0.45 M, COCINA A=0.60 M, AULAS A=0.55 M) INCLUYE DILATACIONES EN BRONCE. </t>
  </si>
  <si>
    <t>2.4.4</t>
  </si>
  <si>
    <t xml:space="preserve">LAVADERO PREFABRICADO  RESINA POLIESTER DE 80 X 60 CM </t>
  </si>
  <si>
    <t>2.4.5</t>
  </si>
  <si>
    <t>DIVISIONES PREFABRICADAS EN CONCRETO 3000 PSI 1 X 1 M</t>
  </si>
  <si>
    <t xml:space="preserve"> M2</t>
  </si>
  <si>
    <t>2.4.6</t>
  </si>
  <si>
    <t>DINTELES EN CONCRETO 3000 PSI 0.15 M X 0.10 M (INCLUYE ACERO)</t>
  </si>
  <si>
    <t>2.4.7</t>
  </si>
  <si>
    <t>ALFAJÍA EN CONCRETO 2500 PSI 0.25 M (INCLUYE ACERO)</t>
  </si>
  <si>
    <t>2.4.8</t>
  </si>
  <si>
    <t xml:space="preserve">SARDINEL PREFABRICADO EN CONCRETO, TIPO TITAN O SIMILAR, INCLUYE EXCAVACIÓN Y RECEBO (A-10 H=0.40 M) </t>
  </si>
  <si>
    <t>2.4.9</t>
  </si>
  <si>
    <t>ESCALERAS AEREAS EN CONCRETO VISTO F'C 21 MPA. RAMPA, DESCANSOS, PELDAÑOS Y VIGAS SEGÚN DETALLE ESTRUCTURAL.</t>
  </si>
  <si>
    <t>2.4.10</t>
  </si>
  <si>
    <t>ESCALERAS SOBRE TERRENO EN CONCRETO VISTO F'C 21 MPA. RAMPA, DESCANSOS, PELDAÑOS Y VIGAS SEGÚN DETALLE ESTRUCTURAL.</t>
  </si>
  <si>
    <t>2.4.11</t>
  </si>
  <si>
    <t>MENSULA EN CONCRETO VISTO F'C 28 MPA A: 0.14 M. x H: 0.11 M. x L: 0.30 M. SEGÚN DETALLE DE PLANOS</t>
  </si>
  <si>
    <t>2.4.12</t>
  </si>
  <si>
    <t>NEOPRENO DE APOYO EN MENSULA - 0.20 M. x 0.10 M. - H: 1/2". DUREZA 60</t>
  </si>
  <si>
    <t>2.4.13</t>
  </si>
  <si>
    <t>ESCALERA MACIZA EN CONCRETO 3000 PSI (INCLUYE FORMALETA, VIBRADO, CURADO Y DESMOLDEANTE. NO INCLUYE ACERO)</t>
  </si>
  <si>
    <t>2.4.14</t>
  </si>
  <si>
    <t>RAMPA EN CONCRETO E = 0.12 M 3000 PSI</t>
  </si>
  <si>
    <t>2.4.15</t>
  </si>
  <si>
    <t xml:space="preserve">MORTERO DE REPARACIÓN ESTRUCTURAL POR UNIDAD DE COLUMNA DE SECCIÓN MENOR A 0.35 M X 0.35 M Y LONGITUD MENOR A 2.70 M </t>
  </si>
  <si>
    <t>2.4.16</t>
  </si>
  <si>
    <t>PULIDA DE COLUMNAS DE SECCIÓN MENOR O IGUAL A 35X35 CM (PREPARACIÓN PARA LA REPARACIÓN DE LA ESTRUCTURA)</t>
  </si>
  <si>
    <t>2.5</t>
  </si>
  <si>
    <t>ACERO DE REFUERZO - ESTRUCTURA</t>
  </si>
  <si>
    <t>2.5.1</t>
  </si>
  <si>
    <t>MALLAS ELECTROSOLDADAS. INCLUYE CORTE Y FIJACIÓN.</t>
  </si>
  <si>
    <t>KG</t>
  </si>
  <si>
    <t>2.5.2</t>
  </si>
  <si>
    <t>ACERO DE 60.000 PSI 420 MPA. INCLUYE CORTE, FIGURADO Y FIJACIÓN.</t>
  </si>
  <si>
    <t>2.6</t>
  </si>
  <si>
    <t>ESTRUCTURAS METALICAS</t>
  </si>
  <si>
    <t>2.6.1</t>
  </si>
  <si>
    <t>SUMINISTRO E INSTALACIÓN DE COLUMNETAS METÁLICAS DE 100 X 100 X 4 MM. ALTURA 2.50 M (INCLUYE ANCLAJES A PLACA EXISTENTE Y PLATINA DE ANCLAJE)</t>
  </si>
  <si>
    <t>2.6.2</t>
  </si>
  <si>
    <t>SUMINISTRO E INSTALACIÓN DE ESTRUCTURA METÁLICA (APLICA PARA TODO TIPO DE ESTRUCTURA)</t>
  </si>
  <si>
    <t>2.6.3</t>
  </si>
  <si>
    <t>SUMINISTRO E INSTALACION DE SOPORTE DIAGONAL SISMORESISTENTE DE 2-4"</t>
  </si>
  <si>
    <t>2.6.4</t>
  </si>
  <si>
    <t>ESTRUCTURA METALICA PARA ESCALAS #4 Y #5. PERFILES, PLATINAS, PERNOS, ANCLAJES, SOLDADURAS, LIMPIEZA TIPO SP6, PINTURA ANTICORROSIVA EPOXICA 75 MICRONES Y PINTURA DE ACABADO EPOXICA 75 MICRONES SEGÚN DISEÑO ESTRUCTURAL. INCLUYE LAMINA DE ALFAJOR 3 MM. RECTA Y DOBLADA PARA ESCALERAS #4 SEGÚN DETALLE DE PLANOS DE ARQUITECTURA Y ESTRUCTURA</t>
  </si>
  <si>
    <t>2.6.5</t>
  </si>
  <si>
    <t>SUMINISTRO E INSTALACION DE SOPORTE TRANSVERSAL SISMORESISTENTE DE 2-4"</t>
  </si>
  <si>
    <t>2.6.6</t>
  </si>
  <si>
    <t>SUMINISTRO E INSTALACIÓN DE CICLO-PARQUEADERO TIPO M101 (TIPO 2) (H=0.6M, L=2M, A=0.6M. INCLUYE SUMINISTRO E INSTALACIÓN. NO INCLUYE BASES)</t>
  </si>
  <si>
    <t>3</t>
  </si>
  <si>
    <t>MAMPOSTERÍAS Y RELACIONADOS.</t>
  </si>
  <si>
    <t>3.1</t>
  </si>
  <si>
    <t>MAMPOSTERÍA DE ARCILLA.</t>
  </si>
  <si>
    <t>3.1.1</t>
  </si>
  <si>
    <t>MUROS E.=12 CM EN BLOQUE HUECO DE ARCILLA NO.5 33X11,5X23 CM (L X A X H), SUPERFICIE ESTRIADA. INCLUYE MORTERO DE PEGA Y EMBOQUILLE. NO INCLUYE ACEROS DE REFUERZOS, NI GRAFILES, NI GROUTING DE DOVELADO.</t>
  </si>
  <si>
    <t>3.1.2</t>
  </si>
  <si>
    <t>MUROS E.=10 CM EN BLOQUE HUECO DE ARCILLA NO.4 33X9X23 CM (L X A X H), SUPERFICIE ESTRIADA. INCLUYE MORTERO DE PEGA Y EMBOQUILLE. NO INCLUYE ACEROS DE REFUERZOS, NI GRAFILES, NI GROUTING DE DOVELADO.</t>
  </si>
  <si>
    <t>3.1.3</t>
  </si>
  <si>
    <t>MUROS E.=12 CM EN LADRILLO TOLETE 24,5X12X6CM (L X A X H), SUPERFICIE LISA, COLOR NATURAL. INCLUYE MORTERO DE PEGA Y EMBOQUILLE. NO INCLUYE ACEROS DE REFUERZOS, NI GRAFILES, NI GROUTING DE DOVELADO.</t>
  </si>
  <si>
    <t>3.1.4</t>
  </si>
  <si>
    <t>MUROS E.=12 CM EN LADRILLO PORTANTE PRENSADO 29X12X9 CM (L X A X H) CELDA CIRCULAR, SUPERFICIE LISA, COLOR NATURAL. INCLUYE MORTERO DE PEGA Y EMBOQUILLE. NO INCLUYE ACEROS DE REFUERZOS, NI GRAFILES, NI GROUTING DE DOVELADO.</t>
  </si>
  <si>
    <t>3.1.5</t>
  </si>
  <si>
    <t>MUROS E.=12 CM EN LADRILLO PRENSADO LIVIANO 29X14,5X9 CM (L X A X H) CELDA CIRCULAR, SUPERFICIE LISA, COLOR NATURAL. INCLUYE MORTERO DE PEGA Y EMBOQUILLE. NO INCLUYE ACEROS DE REFUERZOS, NI GRAFILES, NI GROUTING DE DOVELADO.</t>
  </si>
  <si>
    <t>3.1.6</t>
  </si>
  <si>
    <t>MAMPOSTERÍA ESTRUCTURAL E = 0.15 M (A LA VISTA DOS CARAS)</t>
  </si>
  <si>
    <t>3.1.7</t>
  </si>
  <si>
    <t xml:space="preserve">RECUPERACIÓN DE MAMPOSTERÍAS EN LADRILLO TOLETE MACIZO 24,5X12X6 CM (L X A X H), SUPERFICIE LISA, COLOR NATURAL. INCLUYE MORTERO DE PEGA, MORTERO PARA HOMOGENIZAR LA SUPERFICIE CON EL PAÑETE DE MUROS EXISTENTES, INTERVENCIÓN EN LA TOTALIDAD DE LOS HUECOS DE MUROS POR CELDA Y MURO POSTERIOR CON CARA AL TÚNEL. EL PAGO SE REALIZARA POR UNIDAD (U) DE CELDA INTERVENIDA. </t>
  </si>
  <si>
    <t>3.2</t>
  </si>
  <si>
    <t>OTROS MAMPUESTOS.</t>
  </si>
  <si>
    <t>3.2.1</t>
  </si>
  <si>
    <t>BORDILLO DE MEDIDAS 13X15 CM (A X H), FABRICADO EN LADRILLO TOLETE RECOCIDO COMÚN MACIZO 24,5X12X6CM (L X A X H), SUPERFICIE RUGOSA / RÚSTICA, TIPO ARCILLAS ARDESA O EQUIVALENTE DE IGUAL CALIDAD O SUPERIOR, PIEZAS TRABADAS A SOGAS EN DOS HILADAS, INCLUYENDO MORTERO DE PEGA Y EMBOQUILLE; PAÑETADO TIPO LISO COMÚN 1:4 E.=1,5 CM, INCLUYENDO FILOS. NO INCLUYE ACEROS DE REFUERZOS, NI GRAFILES, NI ENCHAPE.</t>
  </si>
  <si>
    <t>3.2.3</t>
  </si>
  <si>
    <t>POYO DUCHA</t>
  </si>
  <si>
    <t>3.2.4</t>
  </si>
  <si>
    <t>POYOS E = 0,10 CM, ANCHO ENTRE 0.45 Y 0.60 M (INCLUYE MAMPOSTERÍA, PAÑETE, ACABADO EN GRANITO PULIDO)</t>
  </si>
  <si>
    <t>3.2.5</t>
  </si>
  <si>
    <t xml:space="preserve">REMATE LINEAL CUBIERTA EN LADRILLO TOLETE  </t>
  </si>
  <si>
    <t>3.2.6</t>
  </si>
  <si>
    <t>ALFAJÍA EN LADRILLO ESTRUCTURAL A LA VISTA, INCLUYE REFUERZO</t>
  </si>
  <si>
    <t>3.2.7</t>
  </si>
  <si>
    <t>DINTEL EN LADRILLO ESTRUCTURAL A LA VISTA, INCLUYE REFUERZO</t>
  </si>
  <si>
    <t>3.2.20</t>
  </si>
  <si>
    <t>RECALCE DE VIGA DE AMARRE PARA ANCLAJES EPÓXICOS DE DIMENSIONES 0.3M X 0.2M X 0.15 M (INCLUYE ANDAMIO CERTIFICADO)</t>
  </si>
  <si>
    <t>3.3</t>
  </si>
  <si>
    <t>ELEMENTOS ESTRUCTURALES RELACIONADOS CON LA MAMPOSTERÍA.</t>
  </si>
  <si>
    <t>3.3.1</t>
  </si>
  <si>
    <t>VIGA CINTA DE CONFINAMIENTO (VIGA CANCHADA) PARA REFORZAMIENTO ESTRUCTURAL DE MUROS BAJOS H.&gt;6&lt;=8 CM A.&gt;10&lt;=13 CM EN CONCRETO F'C=3000 PSI, REALIZADA ENTRE LAS CARAS VISTAS DE LA ÚLTIMA HILADA DE LA MAMPOSTERÍA (DENTRO DE LA PIEZA DEL MAMPUESTO CORTADA EN "U"), SEGÚN DISEÑO. NO INCLUYE ACERO DE REFUERZO.</t>
  </si>
  <si>
    <t>3.3.2</t>
  </si>
  <si>
    <t>VIGA CINTA DE REMATE / CONFINAMIENTO PARA MAMPOSTERÍA ESTRUCTURAL H.&gt;10,0&lt;=12,5 CM A.&gt;10,0&lt;=12,5 CM EN CONCRETO F'C=3000 PSI IMPERMEABILIZADO INTEGRALMENTE EN LA MEZCLA, FORMALETA CORRIENTE CON ACABADO NO VISTO. INCLUYE DESMOLDANTE, CURADOR DE CONCRETO, IMPERMEABILIZANTE. NO INCLUYE ACERO DE REFUERZO.</t>
  </si>
  <si>
    <t>3.3.3</t>
  </si>
  <si>
    <t>COLUMNETAS Y/O VIGUETAS EN CONCRETO F'C=3000 PSI, PARA REFORZAMIENTO Y/O CONFINAMIENTO DE MUROS EN MAMPOSTERÍA, FORMALETA CORRIENTE CON ACABADO NO VISTO. INCLUYE DESMOLDANTE, CURADOR DE CONCRETO. NO INCLUYE ACERO DE REFUERZO.</t>
  </si>
  <si>
    <t>3.4</t>
  </si>
  <si>
    <t>ACEROS DE REFUERZO PARA MAMPOSTERÍA Y RELACIONADOS.</t>
  </si>
  <si>
    <t>3.4.1</t>
  </si>
  <si>
    <t>PROCESO DE ANCLAJE PARA VARILLA 1/4" PERFORANDO UNA PROFUNDIDAD DE 15,00 CM (INDIFERENTE DE LA LONGITUD DE LA VARILLA A INCRUSTAR POSTERIORMENTE). INCLUYE PERFORACIÓN CON BROCA DE DIÁMETRO SUPERIOR, LIMPIEZA, INYECCIÓN DEL EPÓXICO E INCRUSTACIÓN DE LA VARILLA. NO INCLUYE LA VARILLA DE ACERO.</t>
  </si>
  <si>
    <t>3.4.4</t>
  </si>
  <si>
    <t>MORTERO 1:4 CON ARENA FINA DE PEÑA</t>
  </si>
  <si>
    <t>3.4.5</t>
  </si>
  <si>
    <t>EMBOQUILLADO DE LADRILLO A LA VISTA EN ALTURA MENOR A 1.50 M</t>
  </si>
  <si>
    <t>3.5</t>
  </si>
  <si>
    <t>RESTAURACIONES, REPARACIONES Y REPOSICIONES DE MAMPOSTERÍAS.</t>
  </si>
  <si>
    <t>3.5.1</t>
  </si>
  <si>
    <t>RASPADO DE SUPERFICIE EN MUROS, REALIZADO CON GRATA METÁLICA Y AGUA A PRESIÓN, GARANTIZANDO UNA SUPERFICIE RESULTANTE LISA, LIMPIA DE RESIDUOS SALES Y FLUORESCENCIAS. INCLUYE LIMPIEZA Y ASEO DE LOS ESCOMBROS GENERADOS.</t>
  </si>
  <si>
    <t>3.5.2</t>
  </si>
  <si>
    <t>LAVADO CON HIDRÓFUGO EN MUROS EN LADRILLO A LA VISTA. (INCLUYE ANDAMIO CERTIFICADO)</t>
  </si>
  <si>
    <t>3.5.3</t>
  </si>
  <si>
    <t xml:space="preserve">RETIRO Y REPOSICIÓN DE EMBOQUILLADO DE MURO EN LADRILLO A LA VISTA CON MORTERO DE REPARACIÓN ESTRUCTURAL </t>
  </si>
  <si>
    <t>3.5.4</t>
  </si>
  <si>
    <t xml:space="preserve">REEMBOQUILLADO DE MURO EN LADRILLO A LA VISTA O ADOQUIN CON MORTERO 1:3 IMPERMEABILIZADO </t>
  </si>
  <si>
    <t>ML</t>
  </si>
  <si>
    <t>3.5.5</t>
  </si>
  <si>
    <t>RESANE DE FISURAS EN MUROS. INCLUYE ACABADO SIMILAR AL EXISTENTE</t>
  </si>
  <si>
    <t>4</t>
  </si>
  <si>
    <t>INSTALACIONES HIDROSANITARIAS, CONTRAINCENDIO, DE GAS (REDES Y EQUIPOS).</t>
  </si>
  <si>
    <t>4.1</t>
  </si>
  <si>
    <t>TUBERIAS Y ACCESORIOS</t>
  </si>
  <si>
    <t>4.1.10</t>
  </si>
  <si>
    <t>TUBERÍA PVCP 1" RDE 21, INSTALADA SUBTERRÁNEA Y/O A NIVEL . INCLUYE SUMINISTRO,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</si>
  <si>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4.1.11</t>
  </si>
  <si>
    <t>TUBERÍA PVCP 1,1/2"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</si>
  <si>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4.1.12</t>
  </si>
  <si>
    <t>TUBERÍA PVCP 1,1/4"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</si>
  <si>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4.1.13</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</si>
  <si>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</si>
  <si>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4.1.14</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</si>
  <si>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</si>
  <si>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4.1.15</t>
  </si>
  <si>
    <t>TUBERÍA PVCP 3"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</si>
  <si>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4.1.16</t>
  </si>
  <si>
    <t>TUBERÍA PVCP 4"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</si>
  <si>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4.1.31</t>
  </si>
  <si>
    <t>SUMINISTRO E INSTALACION DE TUBERIA  PVCP RDE 21 DE 3/4'' INCLUYE ACCESORIOS PARA CONEXION, CAMBIO DE DIRECCION, BIFURCACION Y REDUCCION.</t>
  </si>
  <si>
    <t>4.1.32</t>
  </si>
  <si>
    <t>SUMINISTRO E INSTALACION DE TUBERIA  PVCP RDE 9 DE 1/2'' INCLUYE ACCESORIOS PARA CONEXION, CAMBIO DE DIRECCION, BIFURCACION Y REDUCCION.</t>
  </si>
  <si>
    <t>4.1.33</t>
  </si>
  <si>
    <t>SUMINISTRO E INSTALACION DE TUBERIA  CPVC 3/4'' INCLUYE ACCESORIOS PARA CONEXION, CAMBIO DE DIRECCION, BIFURCACION Y REDUCCION.</t>
  </si>
  <si>
    <t>4.1.34</t>
  </si>
  <si>
    <t>SUMINISTRO E INSTALACION DE TUBERIA  CPVC 1/2''  INCLUYE ACCESORIOS PARA CONEXION, CAMBIO DE DIRECCION, BIFURCACION Y REDUCCION.</t>
  </si>
  <si>
    <t>4.1.35</t>
  </si>
  <si>
    <t>SUMINISTRO E INSTALACION DE PUNTO AGUA FRIA SANITARIO  TANQUE 1/2"</t>
  </si>
  <si>
    <t>4.1.36</t>
  </si>
  <si>
    <t>SUMINISTRO E INSTALACION DE PUNTO AGUA FRIA LAVAMANOS  1/2"</t>
  </si>
  <si>
    <t>4.1.37</t>
  </si>
  <si>
    <t>SUMINISTRO E INSTALACION DE PUNTO AGUA CALIENTE CPVC LAVAMANOS 1/2"</t>
  </si>
  <si>
    <t>4.1.38</t>
  </si>
  <si>
    <t>SUMINISTRO E INSTALACION DE PUNTO HIDRAULICO PARA DUCHA</t>
  </si>
  <si>
    <t>4.1.39</t>
  </si>
  <si>
    <t>SUMINISTRO E INSTALACION DE TUBERIA PVCS 6"; INCLUYE ACCESORIOS PARA CONEXION, BIFURCACION Y REDUCCION. NO INCLUYE EXCAVACION, REGATAS, DEMOLICIONES O ELEMENTOS DE FIJACION</t>
  </si>
  <si>
    <t>4.1.40</t>
  </si>
  <si>
    <t>SUMINISTRO E INSTALACION DE TUBERIA PVCS 4"; INCLUYE ACCESORIOS PARA CONEXION, BIFURCACION Y REDUCCION. NO INCLUYE EXCAVACION, REGATAS, DEMOLICIONES O ELEMENTOS DE FIJACION</t>
  </si>
  <si>
    <t>4.1.41</t>
  </si>
  <si>
    <t>SUMINISTRO E INSTALACION DE TUBERIA PVCS 3"; INCLUYE ACCESORIOS PARA CONEXION, BIFURCACION Y REDUCCION. NO INCLUYE EXCAVACION, REGATAS, DEMOLICIONES O ELEMENTOS DE FIJACION</t>
  </si>
  <si>
    <t>4.1.42</t>
  </si>
  <si>
    <t>SUMINISTRO E INSTALACION DE TUBERIA PVCS 2"; INCLUYE ACCESORIOS PARA CONEXION, BIFURCACION Y REDUCCION. NO INCLUYE EXCAVACION, REGATAS, DEMOLICIONES O ELEMENTOS DE FIJACION</t>
  </si>
  <si>
    <t>4.1.43</t>
  </si>
  <si>
    <t>SUMINISTRO E INSTALACION DE TUBERIA PVCS 1-1/2"; INCLUYE ACCESORIOS PARA CONEXION, BIFURCACION Y REDUCCION. NO INCLUYE EXCAVACION, REGATAS, DEMOLICIONES O ELEMENTOS DE FIJACION</t>
  </si>
  <si>
    <t>4.1.44</t>
  </si>
  <si>
    <t>SUMINISTRO E INSTALACION DE TUBERIA PVCL 4"; INCLUYE ACCESORIOS PARA CONEXION, BIFURCACION Y REDUCCION. NO INCLUYE EXCAVACION, REGATAS, DEMOLICIONES O ELEMENTOS DE FIJACION</t>
  </si>
  <si>
    <t>4.1.45</t>
  </si>
  <si>
    <t>SUMINISTRO E INSTALACION DE TUBERIA PVCL 3"; INCLUYE ACCESORIOS PARA CONEXION, BIFURCACION Y REDUCCION. NO INCLUYE EXCAVACION, REGATAS, DEMOLICIONES O ELEMENTOS DE FIJACION</t>
  </si>
  <si>
    <t>4.1.46</t>
  </si>
  <si>
    <t>SUMINISTRO E INSTALACION DE TUBERIA PVCL 2"; INCLUYE ACCESORIOS PARA CONEXION, BIFURCACION Y REDUCCION. NO INCLUYE EXCAVACION, REGATAS, DEMOLICIONES O ELEMENTOS DE FIJACION</t>
  </si>
  <si>
    <t>4.1.47</t>
  </si>
  <si>
    <t>SUMINISTRO E INSTALACION DE SIFON DE PISO 4"</t>
  </si>
  <si>
    <t>4.1.48</t>
  </si>
  <si>
    <t>SUMINISTRO E INSTALACION DE SIFON DE PISO 3"</t>
  </si>
  <si>
    <t>4.1.49</t>
  </si>
  <si>
    <t>SUMINISTRO E INSTALACION DE SIFON DE PISO 2"</t>
  </si>
  <si>
    <t>4.1.50</t>
  </si>
  <si>
    <t>TUBERIA  AGUA GALVANIZADA INCLUYE ACCESORIOS 4"</t>
  </si>
  <si>
    <t>4.1.51</t>
  </si>
  <si>
    <t>TUBERIA  AGUA GALVANIZADA INCLUYE ACCESORIOS 3"</t>
  </si>
  <si>
    <t>4.1.52</t>
  </si>
  <si>
    <t>TUBERIA  AGUA GALVANIZADA INCLUYE ACCESORIOS 2"</t>
  </si>
  <si>
    <t>4.1.53</t>
  </si>
  <si>
    <t>TUBERIA  AGUA GALVANIZADA INCLUYE ACCESORIOS 1-1/2"</t>
  </si>
  <si>
    <t>4.1.54</t>
  </si>
  <si>
    <t>TUBERIA  AGUA GALVANIZADA INCLUYE ACCESORIOS 1-1/4"</t>
  </si>
  <si>
    <t>4.1.55</t>
  </si>
  <si>
    <t>TUBERIA  AGUA GALVANIZADA INCLUYE ACCESORIOS 1"</t>
  </si>
  <si>
    <t>4.1.56</t>
  </si>
  <si>
    <t>TUBERIA  AGUA GALVANIZADA INCLUYE ACCESORIOS 3/4"</t>
  </si>
  <si>
    <t>4.1.57</t>
  </si>
  <si>
    <t>TUBERIA  AGUA GALVANIZADA INCLUYE ACCESORIOS 1/2"</t>
  </si>
  <si>
    <t>4.1.58</t>
  </si>
  <si>
    <t>SUMINISTRO E INSTALACION DE PUNTO HIDRAULICO PARA LLAVE MANGUERA 1/2"</t>
  </si>
  <si>
    <t>4.1.59</t>
  </si>
  <si>
    <t>SUMINISTRO E INSTALACION DE PUNTO SANITARIO A PISO 4"</t>
  </si>
  <si>
    <t>4.1.60</t>
  </si>
  <si>
    <t>SUMINISTRO E INSTALACION DE PUNTO SANITARIO A PARED 2"</t>
  </si>
  <si>
    <t>4.2</t>
  </si>
  <si>
    <t>VÁLVULAS Y/O REGISTROS DE CONTROL.</t>
  </si>
  <si>
    <t>4.2.1</t>
  </si>
  <si>
    <t>SUMINISTRO E INSTALACION DE REGISTRO CORTINA 4"</t>
  </si>
  <si>
    <t>4.2.3</t>
  </si>
  <si>
    <t>SUMINISTRO E INSTALACION DE REGISTRO CORTINA 2-1/2"</t>
  </si>
  <si>
    <t>4.2.4</t>
  </si>
  <si>
    <t>SUMINISTRO E INSTALACION DE REGISTRO CORTINA 2"</t>
  </si>
  <si>
    <t>4.2.6</t>
  </si>
  <si>
    <t>SUMINISTRO E INSTALACION DE REGISTRO CORTINA 1-1/4"</t>
  </si>
  <si>
    <t>4.2.7</t>
  </si>
  <si>
    <t>SUMINISTRO E INSTALACION DE REGISTRO CORTINA 1"</t>
  </si>
  <si>
    <t>4.2.8</t>
  </si>
  <si>
    <t>SUMINISTRO E INSTALACION DE REGISTRO CORTINA 3/4"</t>
  </si>
  <si>
    <t>4.2.9</t>
  </si>
  <si>
    <t>SUMINISTRO E INSTALACION DE REGISTRO CORTINA 1/2"</t>
  </si>
  <si>
    <t>4.2.10</t>
  </si>
  <si>
    <t>SUMINISTRO E INSTALACION DE REGISTRO VALVULA DE BOLA 1-1/2"</t>
  </si>
  <si>
    <t>4.2.11</t>
  </si>
  <si>
    <t>SUMINISTRO E INSTALACION DE REGISTRO VALVULA DE BOLA 1-1/4"</t>
  </si>
  <si>
    <t>4.2.12</t>
  </si>
  <si>
    <t>SUMINISTRO E INSTALACION DE REGISTRO VALVULA DE BOLA 1"</t>
  </si>
  <si>
    <t>4.2.13</t>
  </si>
  <si>
    <t>SUMINISTRO E INSTALACION DE REGISTRO VALVULA DE BOLA 3/4"</t>
  </si>
  <si>
    <t>4.2.14</t>
  </si>
  <si>
    <t>SUMINISTRO E INSTALACION DE REGISTRO VALVULA DE BOLA 1/2"</t>
  </si>
  <si>
    <t>4.2.15</t>
  </si>
  <si>
    <t>SUMINISTRO E INSTALACION DE CHEQUE HIDRO 4"</t>
  </si>
  <si>
    <t>4.2.16</t>
  </si>
  <si>
    <t>SUMINISTRO E INSTALACION DE CHEQUE HIDRO 3"</t>
  </si>
  <si>
    <t>4.2.17</t>
  </si>
  <si>
    <t>SUMINISTRO E INSTALACION DE CHEQUE HIDRO 2"</t>
  </si>
  <si>
    <t>4.2.18</t>
  </si>
  <si>
    <t>SUMINISTRO E INSTALACION DE CHEQUE HIDRO 1-1/2"</t>
  </si>
  <si>
    <t>4.2.19</t>
  </si>
  <si>
    <t>SUMINISTRO E INSTALACION DE CHEQUE HIDRO 1-1/4"</t>
  </si>
  <si>
    <t>4.2.20</t>
  </si>
  <si>
    <t>SUMINISTRO E INSTALACION DE CHEQUE HIDRO 1"</t>
  </si>
  <si>
    <t>4.2.21</t>
  </si>
  <si>
    <t>SUMINISTRO E INSTALACION DE CHEQUE HIDRO 3/4"</t>
  </si>
  <si>
    <t>4.2.22</t>
  </si>
  <si>
    <t>SUMINISTRO E INSTALACION DE CHEQUE HIDRO 1/2"</t>
  </si>
  <si>
    <t>4.2.23</t>
  </si>
  <si>
    <t>SUMINISTRO E INSTALACION DE CHEQUE CORTINA SELLO MECÁNICO 4"</t>
  </si>
  <si>
    <t>4.2.24</t>
  </si>
  <si>
    <t>SUMINISTRO E INSTALACION DE CHEQUE CORTINA SELLO MECÁNICO 3"</t>
  </si>
  <si>
    <t>4.2.25</t>
  </si>
  <si>
    <t>SUMINISTRO E INSTALACION DE CHEQUE CORTINA SELLO MECÁNICO 2"</t>
  </si>
  <si>
    <t>4.2.26</t>
  </si>
  <si>
    <t>SUMINISTRO E INSTALACION DE CHEQUE CORTINA SELLO MECÁNICO 1-1/2"</t>
  </si>
  <si>
    <t>4.2.27</t>
  </si>
  <si>
    <t>SUMINISTRO E INSTALACION DE CHEQUE CORTINA SELLO METANICO 1-1/4"</t>
  </si>
  <si>
    <t>4.2.28</t>
  </si>
  <si>
    <t>SUMINISTRO E INSTALACION DE CHEQUE CORTINA SELLO MECÁNICO 1"</t>
  </si>
  <si>
    <t>4.2.29</t>
  </si>
  <si>
    <t>SUMINISTRO E INSTALACION DE CHEQUE CORTINA SELLO METÁLICO 3/4"</t>
  </si>
  <si>
    <t>4.2.30</t>
  </si>
  <si>
    <t>SUMINISTRO E INSTALACION DE CHEQUE CORTINA SELLO METALICO 1/2"</t>
  </si>
  <si>
    <t>4.2.31</t>
  </si>
  <si>
    <t>SUMINISTRO E INSTALACION DE VALVULA DE PIE 4"</t>
  </si>
  <si>
    <t>4.2.32</t>
  </si>
  <si>
    <t>SUMINISTRO E INSTALACION DE VALVULA DE PIE 3"</t>
  </si>
  <si>
    <t>4.2.33</t>
  </si>
  <si>
    <t>SUMINISTRO E INSTALACION DE VALVULA DE PIE 2"</t>
  </si>
  <si>
    <t>4.2.34</t>
  </si>
  <si>
    <t>SUMINISTRO E INSTALACION DE VALVULA  FLOTADOR MÉCANICO 1/2"</t>
  </si>
  <si>
    <t>4.2.35</t>
  </si>
  <si>
    <t>SUMINISTRO E INSTALACION DE FLOTADOR ELECTRICO</t>
  </si>
  <si>
    <t>4.2.36</t>
  </si>
  <si>
    <t>SUMINISTRO E INSTALACION DE CAJILLA PARA MEDIDOR DE AGUA TIPO GABINETE</t>
  </si>
  <si>
    <t>4.2.37</t>
  </si>
  <si>
    <t>SUMINISTRO E INSTALACION DE CAJILLA PARA MEDIDOR DE AGUA EN PISO 1/2" A 3/4"</t>
  </si>
  <si>
    <t>4.2.38</t>
  </si>
  <si>
    <t>SUMINISTRO E INSTALACIÓN DE MEDIDOR DE 1/2"</t>
  </si>
  <si>
    <t>4.3</t>
  </si>
  <si>
    <t>DESAGÜE AGUAS RESIDUALES.</t>
  </si>
  <si>
    <t>4.3.1</t>
  </si>
  <si>
    <t>SUMINISTRO E INSTALACION DE TUBERIA PVC ALCANTARILLADO 6" INCLUYE ACCESORIOS</t>
  </si>
  <si>
    <t>4.3.2</t>
  </si>
  <si>
    <t>SUMINISTRO E INSTALACION DE TUBERIA PVC ALCANTARILLADO 4".</t>
  </si>
  <si>
    <t>4.4</t>
  </si>
  <si>
    <t>FILTROS.</t>
  </si>
  <si>
    <t>4.4.1</t>
  </si>
  <si>
    <t>SUMINISTRO Y EJECUCIÓN DE FILTRO FRANCÉS DE DIMENSIONES 0,30X0,60 M. INCLUYE MATERIAL GRANULAR DRENANTE EN GRAVA 1/4", RECUBRIMIENTO TOTAL CON GEOTEXTIL NO TEJIDO NT1600, TUBERÍA DE DRENAJE CORRUGADA PERFORADA CON FILTRO Ø.=100 MM. NO INCLUYE EXCAVACIONES NI RELLENOS DIFERENTES AL MENCIONADO.</t>
  </si>
  <si>
    <t>4.5</t>
  </si>
  <si>
    <t>RED GENERAL CONTRAINCENDIO.</t>
  </si>
  <si>
    <t>4.5.1</t>
  </si>
  <si>
    <t>TUBERÍA ACERO CARBÓN (AC) SCH-40 SIN COSTURA 1 1/2" CON ACABADO EN PINTURA ROJA, INSTALADA SUBTERRÁNEA Y/O A NIVEL Y/O EN ALTURAS HASTA 10,00 M. INCLUYE SUMINISTRO, INSTALACIÓN, CODOS TÉS YES Y SUS RESPECTIVAS UNIONES (ACOPLE) EN SISTEMA RANURADO PARA EL CORRECTO TENDIDO DE LA TUBERÍA, TODOS LOS ACCESORIOS SERÁN DE TIPO HIERRO DÚCTIL (HD). NO INCLUYE ACCESORIOS ESPECIALES COMO TÉS DOBLES, UNIONES BORRACHAS, ACCESORIOS NECESARIOS PARA UNION, REDUCCION, BIFURCACION, CAMBIO DE DIRECCION</t>
  </si>
  <si>
    <t>4.5.2</t>
  </si>
  <si>
    <t>TUBERÍA ACERO CARBÓN (AC) SCH-40 SIN COSTURA 2,1/2" CON ACABADO EN PINTURA ROJA, INSTALADA SUBTERRÁNEA Y/O A NIVEL Y/O EN ALTURAS HASTA 10,00 M. INCLUYE SUMINISTRO, INSTALACIÓN, CODOS TÉS YES Y SUS RESPECTIVAS UNIONES (ACOPLE) EN SISTEMA RANURADO PARA EL CORRECTO TENDIDO DE LA TUBERÍA, TODOS LOS ACCESORIOS SERÁN DE TIPO HIERRO DÚCTIL (HD). NO INCLUYE ACCESORIOS ESPECIALES COMO TÉS DOBLES, UNIONES BORRACHAS, ACCESORIOS NECESARIOS PARA UNION, REDUCCION, BIFURCACION, CAMBIO DE DIRECCION</t>
  </si>
  <si>
    <t>4.5.3</t>
  </si>
  <si>
    <t>TUBERÍA ACERO CARBÓN (AC) SCH-40 SIN COSTURA 4" CON ACABADO EN PINTURA ROJA, INSTALADA SUBTERRÁNEA Y/O A NIVEL Y/O EN ALTURAS HASTA 10,00 M. INCLUYE SUMINISTRO, INSTALACIÓN, CODOS TÉS YES Y SUS RESPECTIVAS UNIONES (ACOPLE) EN SISTEMA RANURADO PARA EL CORRECTO TENDIDO DE LA TUBERÍA, TODOS LOS ACCESORIOS SERÁN DE TIPO HIERRO DÚCTIL (HD). NO INCLUYE ACCESORIOS ESPECIALES COMO TÉS DOBLES, UNIONES BORRACHAS, U SIMILARES QUE EXCEDAN DE MANERA CONSIDERABLE EL COSTO DE LOS ACCESORIOS ORDINARIOS.</t>
  </si>
  <si>
    <t>4.5.4</t>
  </si>
  <si>
    <t>SUMINISTRO, MONTAJE Y CONEXIÓN DE CONJUNTO SIAMESA DE PARED TIPO PLACA 4"X2,1/2"X2,1/2" BRONCE, ROSCA NPT, NIPLES CON TUERCA GIRATORIA, TAPAS MACHO 2,1/2" ROSCA NH, PLACA "INYECCIÓN COLUMNA", TODO EL CONJUNTO EN BRONCE ACABADO BRILLANTE, TIPO PRODESEG O EQUIVALENTE DE IGUAL CALIDAD O SUPERIOR.</t>
  </si>
  <si>
    <t>4.5.5</t>
  </si>
  <si>
    <t>ACCESORIO HIERRO DUCTIL RANURADO 2-1/2"</t>
  </si>
  <si>
    <t>4.5.6</t>
  </si>
  <si>
    <t>SUMINISTRO, MONTAJE Y CONEXIÓN DE GABINETE CONTRAINCENDIO TIPO I DE INCRUSTAR, SALIDA BOMBEROS 2.1/2" Y SALIDA MANGUERA 1.1/2", SEGÚN NORMA NTC 1669; MEDIDAS 77X77X22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t>
  </si>
  <si>
    <t>4.5.7</t>
  </si>
  <si>
    <t>SUMINISTRO E INSTALACIÓN DE BARRA ANTIPÁNICO PUSH MOD. VERTICAL REVERSIBLE CORTAFUEGO MANIJA</t>
  </si>
  <si>
    <t>4.5.8</t>
  </si>
  <si>
    <t xml:space="preserve">SUMINISTRO E INSTALACIÓN DE MEZCLADORES TIPO CUELLO DE GANSO EXTENSIBLE </t>
  </si>
  <si>
    <t>4.5.9</t>
  </si>
  <si>
    <t>SUMINISTRO E INSTALACIÓN SPLINKERS PENDENT. K5.6 RESP. RÁPIDA CON ESCUDO</t>
  </si>
  <si>
    <t>4.6</t>
  </si>
  <si>
    <t>RED DE GAS (TODAS LAS ACTIVIDADES INCLUYEN EL SUMINISTRO E INSTALACIÓN)</t>
  </si>
  <si>
    <t>4.6.1</t>
  </si>
  <si>
    <t>TUBERIA DE COBRE  3/4" INCLUYE ACCESORIOS, ABRAZADERAS Y CORAZA CAMBIO DE DIRECCION, UNION, BIFURCACION Y REDUCCION</t>
  </si>
  <si>
    <t>4.6.2</t>
  </si>
  <si>
    <t>TUBERIA DE COBRE  1/2" INCLUYE ACCESORIOS, INCLUYE ACCESORIOS, ABRAZADERAS Y CORAZA</t>
  </si>
  <si>
    <t>4.6.3</t>
  </si>
  <si>
    <t>VÁLVULA DE BOLA PARA GAS 3/4"</t>
  </si>
  <si>
    <t>4.6.4</t>
  </si>
  <si>
    <t>VÁLVULA DE BOLA PARA GAS 1/2"</t>
  </si>
  <si>
    <t>4.6.5</t>
  </si>
  <si>
    <t xml:space="preserve">PUNTO GAS COBRE DE 1/2" </t>
  </si>
  <si>
    <t>4.6.6</t>
  </si>
  <si>
    <t>INSTALACIÓN CALENTADOR DE PASO</t>
  </si>
  <si>
    <t>4.6.7</t>
  </si>
  <si>
    <t xml:space="preserve">SUMINISTRO E INSTALACION DE CALENTADORES  DE ACUMULACION DE 30 GL </t>
  </si>
  <si>
    <t>4.6.8</t>
  </si>
  <si>
    <t>SUMINISTRO E INSTALACION DE PUNTO GAS COBRE DE 3/4"</t>
  </si>
  <si>
    <t>4.6.9</t>
  </si>
  <si>
    <t>CONSTRUCCION DE CENTRO DE MEDICION DE GAS, INCLUYE CONSTRUCCION DE MURO EN MAMPOSTERIA, SUMINISTRO DE REJA DE PROTECCION EN ANGULO Y MALLA CUADRADA, PRUEBAS</t>
  </si>
  <si>
    <t>5</t>
  </si>
  <si>
    <t>INSTALACIONES ELECTRICAS Y DE COMUNICACIONES (TODAS LAS ACTIVIDADES INCLUYEN EL SUMINISTRO E INSTALACIÓN)</t>
  </si>
  <si>
    <t>5.1</t>
  </si>
  <si>
    <t>INTERRUPTORES Y SENSORES</t>
  </si>
  <si>
    <t>5.1.1</t>
  </si>
  <si>
    <t>SUMINISTRO E INSTALACIÓN DE INTERRUPTOR SENCILLO TIPO INSTITUCIONAL, CON APARATO, CABLE DE COBRE AISLADO CALIBRE N°12AWG (FASE+ RETORNO+TIERRA) LSHF Y TUBERÍA PVC Ø3/4" HASTA 4M. INCLUYE CAJA, CONECTORES, SOPORTES, ACCESORIOS NECESARIOS PARA LA CONEXIÓN E INSTALACIÓN.</t>
  </si>
  <si>
    <t>5.1.2</t>
  </si>
  <si>
    <t>SUMINISTRO E INSTALACIÓN DE INTERRUPTOR SENCILLO CONMUTABLE TIPO INSTITUCIONAL, CON APARATO, CABLE DE COBRE AISLADO CALIBRE N°12 (FASE+ RETORNO+RETO0RNO +TIERRA) LSHF   Y TUBERÍA PVC Ø3/4" HASTA 4M. INCLUYE CAJA, CONECTORES, SOPORTES, ACCESORIOS NECESARIOS PARA LA CONEXIÓN E INSTALACIÓN.</t>
  </si>
  <si>
    <t>5.1.3</t>
  </si>
  <si>
    <t>SUMINISTRO E INSTALACIÓN DE INTERRUPTOR DOBLE TIPO INSTITUCIONAL, CON APARATO, CABLE DE COBRE AISLADO CALIBRE N°12 (FASE+ RETORNO+RETORNO +TIERRA) LSHF  Y TUBERÍA PVC Ø3/4" HASTA 4M. INCLUYE CAJA, CONECTORES, SOPORTES, ACCESORIOS NECESARIOS PARA LA CONEXIÓN E INSTALACIÓN.</t>
  </si>
  <si>
    <t>5.1.4</t>
  </si>
  <si>
    <t>SUMINISTRO E INSTALACIÓN DE INTERRUPTOR DOBLE CONMUTABLE TIPO INSTITUCIONAL, CON APARATO, CABLE DE COBRE AISLADO CALIBRE N°12(FASE+ RETORNO+RETORNO +RETORNO +TIERRA) LSHF Y TUBERÍA PVC Ø3/4" HASTA 4M. INCLUYE CAJA, CONECTORES, SOPORTES, ACCESORIOS NECESARIOS PARA LA CONEXIÓN E INSTALACIÓN.</t>
  </si>
  <si>
    <t>5.1.5</t>
  </si>
  <si>
    <t>SUMINISTRO E INSTALACIÓN DE INTERRUPTOR SENCILLO TIPO INSTITUCIONAL, CON APARATO, CABLE DE COBRE AISLADO CALIBRE N°12AWG (FASE+ RETORNO+TIERRA) LSHF Y TUBERÍA EMT Ø3/4" HASTA 4M. INCLUYE CAJA, CONECTORES, SOPORTES, ACCESORIOS NECESARIOS PARA LA CONEXIÓN E INSTALACIÓN.</t>
  </si>
  <si>
    <t>5.1.6</t>
  </si>
  <si>
    <t>SUMINISTRO E INSTALACIÓN DE INTERRUPTOR SENCILLO CONMUTABLE TIPO INSTITUCIONAL, CON APARATO, CABLE DE COBRE AISLADO CALIBRE N°12 (FASE+ RETORNO+RETO0RNO +TIERRA) LSHF   Y TUBERÍA EMT Ø3/4" HASTA 4M. INCLUYE CAJA, CONECTORES, SOPORTES, ACCESORIOS NECESARIOS PARA LA CONEXIÓN E INSTALACIÓN.</t>
  </si>
  <si>
    <t>5.1.7</t>
  </si>
  <si>
    <t>SUMINISTRO E INSTALACIÓN DE INTERRUPTOR DOBLE TIPO INSTITUCIONAL, CON APARATO, CABLE DE COBRE AISLADO CALIBRE N°12 (FASE+ RETORNO+RETORNO +TIERRA) LSHF  Y TUBERÍA EMT Ø3/4" HASTA 4M. INCLUYE CAJA, CONECTORES, SOPORTES, ACCESORIOS NECESARIOS PARA LA CONEXIÓN E INSTALACIÓN.</t>
  </si>
  <si>
    <t>5.1.8</t>
  </si>
  <si>
    <t>SUMINISTRO E INSTALACIÓN DE INTERRUPTOR DOBLE CONMUTABLE TIPO INSTITUCIONAL, CON APARATO, CABLE DE COBRE AISLADO CALIBRE N°12(FASE+ RETORNO+RETORNO +RETORNO +TIERRA) LSHF Y TUBERÍA EMT  Ø3/4" HASTA 4M. INCLUYE CAJA, CONECTORES, SOPORTES, ACCESORIOS NECESARIOS PARA LA CONEXIÓN E INSTALACIÓN.</t>
  </si>
  <si>
    <t>5.1.9</t>
  </si>
  <si>
    <t>SUMINISTRO E INSTALACIÓN DE SENSOR DE MOVIMIENTO PARA INSTALACIÓN EN TECHO TIPO INSTITUCIONAL, CON APARATO, CABLE DE COBRE AISLADO CALIBRE N°12 LSHF Y TUBERÍA PVC Ø3/4" HASTA 4M. INCLUYE CAJA, CONECTORES, SOPORTES, ACCESORIOS NECESARIOS PARA LA CONEXIÓN E INSTALACIÓN. (INCLUYE ANDAMIO CERTIFICADO)</t>
  </si>
  <si>
    <t>5.1.10</t>
  </si>
  <si>
    <t>SUMINISTRO E INSTALACIÓN DE SENSOR DE MOVIMIENTO PARA INSTALACIÓN EN TECHO TIPO INSTITUCIONAL, CON APARATO, CABLE DE COBRE ASILADO CALIBRE N°12 THHN Y TUBERÍA EMT Ø3/4" HASTA 4M. INCLUYE CAJA, CONECTORES, SOPORTES, ACCESORIOS NECESARIOS PARA LA CONEXIÓN E INSTALACIÓN. (INCLUYE ANDAMIO CERTIFICADO)</t>
  </si>
  <si>
    <t>5.1.11</t>
  </si>
  <si>
    <t>SUMINISTRO E INSTALACIÓN DE TOMACORRIENTE  DOBLE GFCI   15A , INLUYE APARATO</t>
  </si>
  <si>
    <t>5.1.12</t>
  </si>
  <si>
    <t>SUMINISTRO E INSTALACIÓN DE TOMACORRIENTE  DOBLE  15 A , INLUYE APARATO</t>
  </si>
  <si>
    <t>5.1.13</t>
  </si>
  <si>
    <t>SUMINISTRO E INSTALACIÓN DE TOMACORRIENTE  SENCILLA TRIFASICA 20A 250V , INLUYE APARATO</t>
  </si>
  <si>
    <t>5.1.14</t>
  </si>
  <si>
    <t>SUMINISTRO E INSTALACIÓN DE TOMACORRIENTE  SENCILLA TRIFASICA 50A 250V , INLUYE APARATO</t>
  </si>
  <si>
    <t>5.1.15</t>
  </si>
  <si>
    <t>SUMINISTRO E INSTALACIÓN DE INTERRUPTOR AUTOMÁTICO INDUSTRIAL TRIP.630A 35KA 240V</t>
  </si>
  <si>
    <t>5.1.16</t>
  </si>
  <si>
    <t>SUMINISTRO E INSTALACIÓN DE INTERRUPTOR TERMOMAGNÉTICO REGULABLE TIPO INDUSTRIAL DE 3X200A 50 KA</t>
  </si>
  <si>
    <t>5.1.17</t>
  </si>
  <si>
    <t>SUMINISTRO E INSTALACIÓN DE INTERRUPTOR TERMOMAGNÉTICO REGULABLE TIPO INDUSTRIAL DE 3X30A 50 KA</t>
  </si>
  <si>
    <t>5.1.18</t>
  </si>
  <si>
    <t>SUMINISTRO E INSTALACIÓN DE INTERRUPTOR TERMOMAGNÉTICO REGULABLE TIPO INDUSTRIAL DE 3X40A 50 KA</t>
  </si>
  <si>
    <t>5.1.19</t>
  </si>
  <si>
    <t>SUMINISTRO E INSTALACIÓN DE INTERRUPTOR TERMOMAGNÉTICO REGULABLE TIPO INDUSTRIAL DE 3X50A 50 KA</t>
  </si>
  <si>
    <t>5.1.20</t>
  </si>
  <si>
    <t>SUMINISTRO E INSTALACIÓN DE INTERRUPTOR TERMOMAGNÉTICO REGULABLE TIPO INDUSTRIAL DE 3X63A 50 KA</t>
  </si>
  <si>
    <t>5.1.21</t>
  </si>
  <si>
    <t>SUMINISTRO E INSTALACIÓN DE INTERRUPTOR TERMOMAGNÉTICO REGULABLE TIPO INDUSTRIAL DE 3X75A 50 KA</t>
  </si>
  <si>
    <t>5.1.22</t>
  </si>
  <si>
    <t>SUMINISTRO E INSTALACIÓN DE INTERRUPTOR TERMOMAGNÉTICO REGULABLE TIPO INDUSTRIAL DE 3X80A 50 KA</t>
  </si>
  <si>
    <t>5.1.23</t>
  </si>
  <si>
    <t>SUMINISTRO E INSTALACIÓN DE INTERRUPTOR TERMOMAGNÉTICO REGULABLE TIPO INDUSTRIAL DE 3X100A 50 KA.</t>
  </si>
  <si>
    <t>5.1.24</t>
  </si>
  <si>
    <t>SUMINISTRO E INSTALACIÓN DE INTERRUPTOR TERMOMAGNÉTICO TIPO ENCHUFABLE DE 1X20A 10 KA</t>
  </si>
  <si>
    <t>5.1.25</t>
  </si>
  <si>
    <t>SUMINISTRO E INSTALACIÓN DE MINI INTERRUPTOR AUTOMÁTICO TERMOMAGNÉTICO PARA INSTALACIÓN EN RIEL DIN (RIEL OMEGA) 1X50A 10KA</t>
  </si>
  <si>
    <t>5.1.26</t>
  </si>
  <si>
    <t>SUMINISTRO E INSTALACIÓN DE INTERRUPTOR TERMOMAGNÉTICO TIPO ENCHUFABLE DE 1X30A 10 KA</t>
  </si>
  <si>
    <t>5.1.27</t>
  </si>
  <si>
    <t>SUMINISTRO E INSTALACIÓN DE INTERRUPTOR TERMOMAGNÉTICO TIPO ENCHUFABLE DE 2X20A 10 KA</t>
  </si>
  <si>
    <t>5.1.28</t>
  </si>
  <si>
    <t>SUMINISTRO E INSTALACIÓN DE INTERRUPTOR TERMOMAGNÉTICO TIPO ENCHUFABLE DE 2X30A 10 KA</t>
  </si>
  <si>
    <t>5.1.29</t>
  </si>
  <si>
    <t>SUMINISTRO E INSTALACIÓN DE MINI INTERRUPTOR AUTOMÁTICO TERMOMAGNÉTICO PARA INSTALACIÓN EN RIEL DIN (RIEL OMEGA) 2X40A 10KA</t>
  </si>
  <si>
    <t>5.1.30</t>
  </si>
  <si>
    <t>SUMINISTRO E INSTALACIÓN DE INTERRUPTOR TERMOMAGNÉTICO TIPO ENCHUFABLE DE 3X20A 10 KA</t>
  </si>
  <si>
    <t>5.1.31</t>
  </si>
  <si>
    <t>SUMINISTRO E INSTALACIÓN DE INTERRUPTOR TERMOMAGNÉTICO TIPO ENCHUFABLE DE 3X30A 10 KA</t>
  </si>
  <si>
    <t>5.1.32</t>
  </si>
  <si>
    <t>SUMINISTRO E INSTALACIÓN DE INTERRUPTOR  DOBLE Ó DOBLE CONMUTABLE INLCUYE APARATO</t>
  </si>
  <si>
    <t>5.1.33</t>
  </si>
  <si>
    <t>SUMINISTRO E INSTALACIÓN DE INTERRUPTOR   SENCILLO Ó SENCILLO CONMUTABLE INLCUYE APARATO</t>
  </si>
  <si>
    <t>5.1.34</t>
  </si>
  <si>
    <t>SUMINISTRO E INSTALACIÓN DE SENSOR DE MOVIMIENTO INLCUYE APARATO</t>
  </si>
  <si>
    <t>5.2</t>
  </si>
  <si>
    <t>SALIDAS</t>
  </si>
  <si>
    <t>5.2.1</t>
  </si>
  <si>
    <t>SALIDA PARA TOMACORRIENTE DOBLE NORMAL TIPO INSTITUCIONAL 5-15R, CON CABLE DE COBRE ASILADO CALIBRE 1N°12 (F) + 1N°12 (N) + 1N°12 (T) AWG LSHF Y TUBERÍA PVC Ø3/4" HASTA 4M. INCLUYE APARATO, CONECTORES, SOPORTES, ACCESORIOS NECESARIOS PARA LA CONEXIÓN E INSTALACIÓN.</t>
  </si>
  <si>
    <t>5.2.2</t>
  </si>
  <si>
    <t>SALIDA PARA TOMACORRIENTE DOBLE NORMAL TIPO INSTITUCIONAL 5-15R, CON CABLE DE COBRE ASILADO CALIBRE 1N°12 (F) + 1N°12 (N) + 1N°12 (T) AWG LSHF Y TUBERÍA EMT Ø3/4" HASTA 4M. INCLUYE APARATO, CONECTORES, SOPORTES, ACCESORIOS NECESARIOS PARA LA CONEXIÓN E INSTALACIÓN.</t>
  </si>
  <si>
    <t>5.2.3</t>
  </si>
  <si>
    <t>SALIDA PARA TOMACORRIENTE DOBLE NORMAL GFCI TIPO INSTITUCIONAL 5-15R, CON CABLE DE COBRE ASILADO CALIBRE 1N°12 (F) + 1N°12 (N) + 1N°12 (T) AWG LSHF Y TUBERÍA PVC Ø3/4" HASTA 4M. INCLUYE APARATO, CONECTORES, SOPORTES, ACCESORIOS NECESARIOS PARA LA CONEXIÓN E INSTALACIÓN.</t>
  </si>
  <si>
    <t>5.2.4</t>
  </si>
  <si>
    <t>SALIDA PARA TOMACORRIENTE DOBLE NORMAL GFCI TIPO INSTITUCIONAL 5-15R, CON CABLE DE COBRE ASILADO CALIBRE 1N°12 (F) + 1N°12 (N) + 1N°12 (T) AWG LSHF Y TUBERÍA EMT Ø3/4" HASTA 4M. INCLUYE APARATO, CONECTORES, SOPORTES, ACCESORIOS NECESARIOS PARA LA CONEXIÓN E INSTALACIÓN.</t>
  </si>
  <si>
    <t>5.2.5</t>
  </si>
  <si>
    <t>SALIDA PARA TOMACORRIENTE SENCILLA PATA TRABADA 20A 250V TIPO INSTITUCIONAL, CON CABLE DE COBRE ASILADO CALIBRE 2N°12 (F) + 1N°12 (T) AWG LSHF Y TUBERÍA PVC Ø3/4" HASTA 7M. INCLUYE APARATO, CONECTORES, SOPORTES, ACCESORIOS NECESARIOS PARA LA CONEXIÓN E INSTALACIÓN.</t>
  </si>
  <si>
    <t>5.2.6</t>
  </si>
  <si>
    <t>SALIDA PARA TOMACORRIENTE SENCILLA PATA TRABADA 20A 250V TIPO INSTITUCIONAL, CON CABLE DE COBRE ASILADO CALIBRE 2N°12 (F) + 1N°12 (T) AWG LSHF Y TUBERÍA EMT Ø3/4" HASTA 7M. INCLUYE APARATO, CONECTORES, SOPORTES, ACCESORIOS NECESARIOS PARA LA CONEXIÓN E INSTALACIÓN</t>
  </si>
  <si>
    <t>5.2.7</t>
  </si>
  <si>
    <t>SALIDA PARA TOMACORRIENTE SENCILLA TRIFÁSICA 50A 250V TIPO INSTITUCIONAL, NEMA 10-50R, CON CABLE DE COBRE ASILADO CALIBRE 3N°12 (F) + 1N°12 (T) AWG LSHF Y TUBERÍA PVC Ø3/4" HASTA 7M. INCLUYE APARATO, CONECTORES, SOPORTES, ACCESORIOS NECESARIOS PARA LA CONEXIÓN E INSTALACIÓN</t>
  </si>
  <si>
    <t>5.2.8</t>
  </si>
  <si>
    <t>SALIDA PARA TOMACORRIENTE SENCILLA TRIFÁSICA 50A 250V TIPO INSTITUCIONAL, NEMA 10-50R, CON CABLE DE COBRE ASILADO CALIBRE 3N°12 (F) + 1N°12 (T) AWG LSHF Y TUBERÍA EMT Ø3/4" HASTA 7M. INCLUYE APARATO, CONECTORES, SOPORTES, ACCESORIOS NECESARIOS PARA LA CONEXIÓN E INSTALACIÓN</t>
  </si>
  <si>
    <t>5.2.9</t>
  </si>
  <si>
    <t>SUMINISTRO E INSTALACIÓN DE SALIDA PARA TOMACORRIENTE DOBLE RED NORMAL TIPO INSTITUCIONAL, EN CANALETA METÁLICA TROQUELADA 10X4 CM CON DIVISIÓN. INCLUYE APARATO, CANALETA METÁLICA CON TAPA, TROQUEL ELECTRICO, CONECTORES, SOPORTES, ACCESORIOS NECESARIOS PARA LA CONEXIÓN E INSTALACIÓN. INCLUYE CABLEADO.</t>
  </si>
  <si>
    <t>5.2.10</t>
  </si>
  <si>
    <t>SUMINISTRO E INSTALACIÓN DE SALIDA PARA TOMACORRIENTE DOBLE RED REGULADA TIPO INSTITUCIONAL, EN CANALETA METÁLICA TROQUELADA 10X4 CM CON DIVISIÓN. INCLUYE APARATO, TROQUEL ELECTRICO, CONECTORES, SOPORTES, ACCESORIOS NECESARIOS PARA LA CONEXIÓN E INSTALACIÓN. INCLUYE CABLEADO.</t>
  </si>
  <si>
    <t>5.2.11</t>
  </si>
  <si>
    <t>SUMINISTRO E INSTALACIÓN DE  SALIDA PARA PULSADOR DE TIMBRE ELÉCTRICO. INCLUYE PULSADOR SENCILLO TIPO INSTITUCIONAL, TIMBRE SONIDO DING DONG, CABLE DE COBRE LIBRE DE HALOGENOS 12 AWG Y TUBERÍA PVC Ø3/4" HASTA 4M, CAJA, CONECTORES, SOPORTES, ACCESORIOS NECESARIOS PARA LA CONEXIÓN E INSTALACIÓN.</t>
  </si>
  <si>
    <t>5.2.12</t>
  </si>
  <si>
    <t>SUMINISTRO E INSTALACIÓN DE SALIDA PARA PULSADOR DE TIMBRE ELÉCTRICO. INCLUYE PULSADOR SENCILLO TIPO INSTITUCIONAL, TIMBRE SONIDO DING DONG, CABLE DE COBRE ASILADO CALIBRE N°12 LIBRE DE HALOGENOS Y TUBERÍA EMT Ø3/4" HASTA 4M, CAJA, CONECTORES, SOPORTES, ACCESORIOS NECESARIOS PARA LA CONEXIÓN E INSTALACIÓN.</t>
  </si>
  <si>
    <t>5.2.13</t>
  </si>
  <si>
    <t>SUMINISTRO E INSTALACIÓN DE  SALIDA PARA LUMINARIA, CON CABLE DE COBRE ASILADO CALIBRE 1N°12 (F) + 1N°12 (N) + 1N°12 (T) AWG LSHF Y TUBERÍA PVC Ø3/4" HASTA 12.6M. INCLUYE PRENSA ESTOPA, CAJA OCTAGONAL, CABLE ENCAUCHETADO, CONECTORES, SOPORTES, ACCESORIOS NECESARIOS PARA LA CONEXIÓN E INSTALACIÓN.</t>
  </si>
  <si>
    <t>5.2.14</t>
  </si>
  <si>
    <t>SUMINISTRO E INSTALACIÓN DE SALIDA PARA LUMINARIA, CON CABLE DE COBRE ASILADO CALIBRE 1N°12 (F) + 1N°12 (N) + 1N°12 (T) AWG THHN Y TUBERÍA EMT Ø3/4" HASTA 12.6M. INCLUYE PRENSA ESTOPA, CAJA RAWELT, CABLE ENCAUCHETADO, CONECTORES, SOPORTES, ACCESORIOS NECESARIOS PARA LA CONEXIÓN E INSTALACIÓN.</t>
  </si>
  <si>
    <t>5.2.15</t>
  </si>
  <si>
    <t>SUMINISTRO E INSTALACIÓN DE SALIDA PARA LUMINARIA DE EMERGENCIA LED,  CON CABLE DE COBRE ASILADO CALIBRE 1N°12 (F) + 1N°12 (N) + 1N°12 (T) AWG LSHF Y TUBERÍA PVC Ø3/4" HASTA 12.6M. INCLUYE PRENSA ESTOPA, CAJA OCTAGONAL, CABLE ENCAUCHETADO, CONECTORES, SOPORTES, ACCESORIOS NECESARIOS PARA LA CONEXIÓN E INSTALACIÓN.</t>
  </si>
  <si>
    <t>5.2.16</t>
  </si>
  <si>
    <t>SUMINISTRO E INSTALACIÓN DE SALIDA PARA LUMINARIA DE EMERGENCIA LED,  CON CABLE DE COBRE ASILADO CALIBRE 1N°12 (F) + 1N°12 (N) + 1N°12 (T) AWG LSFH Y TUBERÍA EMT Ø3/4" HASTA 12.6M. INCLUYE PRENSA ESTOPA, CAJA RAWELT, CABLE ENCAUCHETADO, CONECTORES, SOPORTES, ACCESORIOS NECESARIOS PARA LA CONEXIÓN E INSTALACIÓN.</t>
  </si>
  <si>
    <t>5.3</t>
  </si>
  <si>
    <t>TABLEROS Y OTROS</t>
  </si>
  <si>
    <t>5.3.1</t>
  </si>
  <si>
    <t>SUMINISTRO E INSTALACIÓN DE TABLERO PRINCIPAL DE DISTRIBUCIÓN TIPO PANEL DE 12 CIRCUITOS TRIFASICO CON ESPACIO PARA TOTALIZADOR PUERTA Y CHAPA, BARRAJES DE NEUTRO Y PUESTA A TIERRA</t>
  </si>
  <si>
    <t>5.3.2</t>
  </si>
  <si>
    <t>SUMINISTRO E INSTALACIÓN DE TABLERO GENERAL NORMA AE-311 1.85X0.8X0.40M</t>
  </si>
  <si>
    <t>5.3.3</t>
  </si>
  <si>
    <t>ARRANQUE ESTR.TRIAN.EN COFRE CON INTER 20HP 220V</t>
  </si>
  <si>
    <t>5.3.5</t>
  </si>
  <si>
    <t>SUMINISTRO E INSTALACIÓN DE CONTACTOR TRIPOLAR 350 A</t>
  </si>
  <si>
    <t>5.3.6</t>
  </si>
  <si>
    <t>SUMINISTRO E INSTALACIÓN DE TABLERO PRINCIPAL DE DISTRIBUCIÓN TIPO PANEL DE 18 CIRCUITOS TRIFASICO CON ESPACIO PARA TOTALIZADOR PUERTA Y CHAPA, BARRAJES DE NEUTRO Y PUESTA A TIERRA</t>
  </si>
  <si>
    <t>5.3.7</t>
  </si>
  <si>
    <t>SUMINISTRO E INSTALACIÓN DE TABLERO PRINCIPAL DE DISTRIBUCIÓN TIPO PANEL DE 24 CIRCUITOS TRIFASICO CON ESPACIO PARA TOTALIZADOR PUERTA Y CHAPA, BARRAJES DE NEUTRO Y PUESTA A TIERRA</t>
  </si>
  <si>
    <t>5.3.8</t>
  </si>
  <si>
    <t>SUMINISTRO E INSTALACIÓN DE CAJA DE PASO METÁLICA 15X15X10CM CON PUERTA Y CERRADURA.</t>
  </si>
  <si>
    <t>5.3.9</t>
  </si>
  <si>
    <t>SUMINISTRO E INSTALACIÓN DE CAJA DE PASO METÁLICA 20X20X10CM CON PUERTA Y CERRADURA.</t>
  </si>
  <si>
    <t>5.3.10</t>
  </si>
  <si>
    <t>SUMINISTRO E INSTALACIÓN DE CAJA DE PASO METÁLICA 30X30X15CM CON PUERTA Y CERRADURA.</t>
  </si>
  <si>
    <t>5.3.11</t>
  </si>
  <si>
    <t>SUMINISTRO E INSTALACIÓN DE SISTEMA DE PUESTA A TIERRA PARA CAJA DE MEDIDA EN BAJA TENSIÓN. INCLUYE VARILLA DE COBRE DE 5/8" X 2,4M, CONECTOR DE TORNILLO PARA VARILLA-CABLE, CAJA DE 30X30CM CON TAPA, TUBERÍA Y TERMINAL PVC CONDUIT DE 1/2" Y ACCESORIOS NECESARIOS PARA SU INSTALACIÓN.</t>
  </si>
  <si>
    <t>GLB</t>
  </si>
  <si>
    <t>5.3.12</t>
  </si>
  <si>
    <t>SUMINISTRO E INSTALACION DE KIT DE GUAYAS PARA PANEL LED</t>
  </si>
  <si>
    <t>5.3.13</t>
  </si>
  <si>
    <t>CAJA DE INSPECCIÓN A.P. CS-274 CODENSA (NO INCLUYE EXCAVACIÓN Y RETIRO DE MATERIAL)</t>
  </si>
  <si>
    <t>5.3.14</t>
  </si>
  <si>
    <t>SUMINISTRO E INSTALACIÓN DE BORNA TERMINAL DE COMPRESIÓN BIMETÁLICA PARA CABLE CALIBRE Nª 2/0 AWG.</t>
  </si>
  <si>
    <t>5.3.15</t>
  </si>
  <si>
    <t>SUMINISTRO E INSTALACIÓN DE CAJA DE INSPECCIÓN DE PUESTA A TIERRA 0,3X0,3 M, INCLUYE MARCO Y TAPA</t>
  </si>
  <si>
    <t>5.3.16</t>
  </si>
  <si>
    <t>SUMINISTRO E INSTALACIÓN DE VARILLA DE COBRE DE 5/8" X 2.44 M</t>
  </si>
  <si>
    <t>5.3.17</t>
  </si>
  <si>
    <t>SUMINISTRO E INSTALACIÓN DE SOLDADURA EXOTÉRMICA 115 G</t>
  </si>
  <si>
    <t>5.3.18</t>
  </si>
  <si>
    <t>SUMINISTRO E INSTALACIÓN TABLERO MONOFÁSICO 8  -T-REG INCLUYE PEINADO Y ORGANIZACIÓN DE LOS CABLES</t>
  </si>
  <si>
    <t>5.4</t>
  </si>
  <si>
    <t>CANALIZACIONES Y CABLEADO ELÉCTRICO.</t>
  </si>
  <si>
    <t>5.4.1</t>
  </si>
  <si>
    <t>SUMINISTRO E INSTALACIÓN DE ACOMETIDA EN CABLE DE COBRE 1N°12 (F) + 1N°12 (N) + 1N°12 (T) AWG LIBRE DE HALOGENOS LSHF</t>
  </si>
  <si>
    <t>5.4.3</t>
  </si>
  <si>
    <t>SUMINISTRO E INSTALACIÓN DE ACOMETIDA EN CABLE DE COBRE 1N°10 (F) + 1N°10 (N) + 1N°12 (T) AWG THHN</t>
  </si>
  <si>
    <t>5.4.4</t>
  </si>
  <si>
    <t>SUMINISTRO E INSTALACIÓN DE ACOMETIDA EN CABLE DE COBRE 2N°10 (F) + 1N°12 (T) AWG LSHF</t>
  </si>
  <si>
    <t>5.4.5</t>
  </si>
  <si>
    <t>SUMINISTRO E INSTALACIÓN DE ACOMETIDA EN CABLE DE COBRE 3N°12 (F) + 1N°12 (N) + 1N°12 (T) AWG LSHF</t>
  </si>
  <si>
    <t>5.4.6</t>
  </si>
  <si>
    <t>SUMINISTRO E INSTALACIÓN DE ACOMETIDA EN CABLE DE COBRE 3N°10 (F) + 1N°10 (N) + 1N°12 (T) AWG LSHF</t>
  </si>
  <si>
    <t>5.4.8</t>
  </si>
  <si>
    <t>SUMINISTRO E INSTALACIÓN DE ACOMETIDA EN CABLE DE COBRE 3N°8 (F) + 1N°8 (N) + 1N°10 (T) AWG LSHF</t>
  </si>
  <si>
    <t>5.4.9</t>
  </si>
  <si>
    <t>SUMINISTRO E INSTALACIÓN DE ACOMETIDA EN CABLE DE COBRE 3N°6 (F) + 1N°6 (N) + 1N°8 (T) AWG LSHF</t>
  </si>
  <si>
    <t>5.4.10</t>
  </si>
  <si>
    <t>SUMINISTRO E INSTALACIÓN DE ACOMETIDA EN CABLE DE COBRE 3N°4 (F) + 1N°4 (N) + 1N°6 (T) AWG LSHF</t>
  </si>
  <si>
    <t>5.4.11</t>
  </si>
  <si>
    <t>SUMINISTRO E INSTALACIÓN DE ACOMETIDA EN CABLE DE COBRE 3N°2 (F) + 1N°2 (N) + 1N°4 (T) AWG LSFH</t>
  </si>
  <si>
    <t>5.4.12</t>
  </si>
  <si>
    <t>SUMINISTRO E INSTALACIÓN DE CABLE DESNUDO DE COBRE CALIBRE Nº 2/0 AWG</t>
  </si>
  <si>
    <t>5.4.14</t>
  </si>
  <si>
    <t>SUMINISTRO E INSTALACIÓN DE TUBERÍA PVC CONDUIT DE 3/4" INSTALADO EMBEBIDO EN MURO. INCLUYE TUBERÍA, CURVAS, UNIONES, TERMINALES Y ACCESORIOS REQUERIDOS PARA LA INSTALACIÓN.</t>
  </si>
  <si>
    <t>5.4.15</t>
  </si>
  <si>
    <t>SUMINISTRO E INSTALACIÓN DE TUBERÍA PVC CONDUIT DE 1" INSTALADO EMBEBIDO EN MURO.</t>
  </si>
  <si>
    <t>5.4.16</t>
  </si>
  <si>
    <t>SUMINISTRO E INSTALACIÓN DE TUBERÍA PVC CONDUIT DE 1-1/4" INSTALADO EMBEBIDO EN MURO.</t>
  </si>
  <si>
    <t>5.4.17</t>
  </si>
  <si>
    <t>SUMINISTRO E INSTALACIÓN DE TUBERÍA PVC CONDUIT DE 1-1/2" INSTALADO EMBEBIDO EN MURO.</t>
  </si>
  <si>
    <t>5.4.18</t>
  </si>
  <si>
    <t>SUMINISTRO E INSTALACIÓN DE TUBERÍA METÁLICA GALVANIZADA EMT CONDUIT DE 1/2". INCLUYE SOPORTES, ACCESORIOS NECESARIOS PARA LA INSTALACIÓN.</t>
  </si>
  <si>
    <t>5.4.19</t>
  </si>
  <si>
    <t>SUMINISTRO E INSTALACIÓN DE TUBERÍA METÁLICA GALVANIZADA EMT CONDUIT DE 3/4". INCLUYE SOPORTES, ACCESORIOS NECESARIOS PARA LA INSTALACIÓN.</t>
  </si>
  <si>
    <t>5.4.20</t>
  </si>
  <si>
    <t>SUMINISTRO E INSTALACIÓN DE TUBERÍA METÁLICA GALVANIZADA EMT CONDUIT DE 1". INCLUYE SOPORTES, ACCESORIOS NECESARIOS PARA LA INSTALACIÓN.</t>
  </si>
  <si>
    <t>5.4.21</t>
  </si>
  <si>
    <t>SUMINISTRO E INSTALACIÓN DE TUBERÍA METÁLICA GALVANIZADA EMT CONDUIT DE 1-1/4". INCLUYE SOPORTES, ACCESORIOS NECESARIOS PARA LA INSTALACIÓN.</t>
  </si>
  <si>
    <t>5.4.22</t>
  </si>
  <si>
    <t>SUMINISTRO E INSTALACIÓN DE TUBERÍA METÁLICA GALVANIZADA EMT CONDUIT DE 1-1/2". INCLUYE SOPORTES, ACCESORIOS NECESARIOS PARA LA INSTALACIÓN.</t>
  </si>
  <si>
    <t>5.4.23</t>
  </si>
  <si>
    <t xml:space="preserve">SUMINISTRO E INSTALACIÓN DE TUBERÍA PVC CONDUIT 3" INCLUYE ACCESORIOS NECESARIOS PARA LA INSTALACIÓN </t>
  </si>
  <si>
    <t>5.4.24</t>
  </si>
  <si>
    <t xml:space="preserve">SUMINISTRO E INSTALACIÓN DE TUBERÍA IMC CONDUIT 2" INCLUYE ACCESORIOS NECESARIOS PARA LA INSTALACIÓN </t>
  </si>
  <si>
    <t>5.4.25</t>
  </si>
  <si>
    <t xml:space="preserve">SUMINISTRO E INSTALACIÓN DE TUBERÍA IMC CONDUIT 3" INCLUYE ACCESORIOS NECESARIOS PARA LA INSTALACIÓN </t>
  </si>
  <si>
    <t>5.4.26</t>
  </si>
  <si>
    <t xml:space="preserve">SUMINISTRO E INSTALACIÓN DE TUBERÍA EMT CONDUIT 2" INCLUYE ACCESORIOS NECESARIOS PARA LA INSTALACIÓN </t>
  </si>
  <si>
    <t>5.4.27</t>
  </si>
  <si>
    <t xml:space="preserve">SUMINISTRO E INSTALACIÓN DE TUBERÍA EMT CONDUIT 3"  INCLUYE ACCESORIOS NECESARIOS PARA LA INSTALACIÓN </t>
  </si>
  <si>
    <t>5.4.28</t>
  </si>
  <si>
    <t xml:space="preserve">SUMINISTRO E INSTALACIÓN DE TUBERÍA EMT CONDUIT 4", INCLUYE ACCESORIOS NECESARIOS PARA LA INSTALACIÓN </t>
  </si>
  <si>
    <t>5.4.29</t>
  </si>
  <si>
    <t xml:space="preserve">SUMINISTRO E INSTALACION DE BANDEJA PORTACABLE TIPO PESADA DE 0,1 X0,3X2,4 M, INCLUYE  ACCESORIOS DE FIJACIÓN (CHAZOS Y VARILLA ROSCADA) </t>
  </si>
  <si>
    <t>5.5</t>
  </si>
  <si>
    <t>ILUMINACIÓN.</t>
  </si>
  <si>
    <t>5.5.1</t>
  </si>
  <si>
    <t>SUMINISTRO E INSTALACIÓN DE LUMINARIA HERMÉTICA TIPO LED DE 60 W. INCLUYE , SOPORTES, ACCESORIOS NECESARIOS PARA LA CONEXIÓN E INSTALACIÓN.</t>
  </si>
  <si>
    <t>5.5.2</t>
  </si>
  <si>
    <t>SUMINISTRO E INSTALACIÓN DE LUMINARIA DE EMERGENCIA LED 2,4W, MICKEY MOUSE  100-240 V AUTONOMIA MÍNIMA 90 MINUTOS . INCLUYE SOPORTES, ACCESORIOS NECESARIOS PARA LA CONEXIÓN E INSTALACIÓN.</t>
  </si>
  <si>
    <t>5.5.3</t>
  </si>
  <si>
    <t>SUMINISTRO E INSTALACIÓN DE LÁMPARA TIPO TORTUGA 12W 100-277V.</t>
  </si>
  <si>
    <t>5.5.4</t>
  </si>
  <si>
    <t>SUMINISTRO E INSTALACIÓN DE PANEL LED 60 X 60CM DE SOBREPONER. INCLUYE SOPORTES, ACCESORIOS NECESARIOS PARA LA CONEXIÓN E INSTALACIÓN.</t>
  </si>
  <si>
    <t>5.5.6</t>
  </si>
  <si>
    <t>SUMINISTRO E INSTALACIÓN DE PANEL LED CUADRADO DE 24 W. 11" INCRUSTAR. INCLUYE SOPORTES, ACCESORIOS NECESARIOS PARA LA CONEXIÓN E INSTALACIÓN.</t>
  </si>
  <si>
    <t>5.5.7</t>
  </si>
  <si>
    <t>SUMINISTRO E INSTALACIÓN DE PANEL LED CUADRADO DE 24 W. 11" SOBREPONER. INCLUYE SOPORTES, ACCESORIOS NECESARIOS PARA LA CONEXIÓN E INSTALACIÓN.</t>
  </si>
  <si>
    <t>5.5.8</t>
  </si>
  <si>
    <t>SUMINISTRO E INSTALACIÓN DE PANEL LED 120 X 30CM  48 W DE SOBREPONER. INCLUYE SOPORTES, ACCESORIOS NECESARIOS PARA LA CONEXIÓN E INSTALACIÓN.</t>
  </si>
  <si>
    <t>5.5.9</t>
  </si>
  <si>
    <t>SUMINISTRO E INSTALACIÓN DE REFLECTOR DE 50 W LED PARA EXTERIORES. INCLUYE SOPORTES, ACCESORIOS NECESARIOS PARA LA CONEXIÓN E INSTALACIÓN.</t>
  </si>
  <si>
    <t>5.5.10</t>
  </si>
  <si>
    <t>SUMINISTRO E INSTALACION DE LUMINARIA TIPO LED HERMÉTICA 2X18WATIOS TUBO T8  DE SOBREPONER</t>
  </si>
  <si>
    <t>5.5.11</t>
  </si>
  <si>
    <t>SUMINISTRO E INSTALACIÓN PANEL LED CIRCULAR DE 18 W  8"  INCRUSTAR</t>
  </si>
  <si>
    <t>5.5.13</t>
  </si>
  <si>
    <t>SUMINISTRO E INSTALACIÓN DE PANEL LED CUADRADA DE 18 W SOBRE PONER, ACCESORIOS NECESARIOS PARA LA CONEXIÓN E INSTALACIÓN.</t>
  </si>
  <si>
    <t>5.5.14</t>
  </si>
  <si>
    <t>SUMINISTRO E INSTALACIÓN DE PANEL LED CIRCULAR DE 24 W. 11" INCRUSTAR. INCLUYE SOPORTES, ACCESORIOS NECESARIOS PARA LA CONEXIÓN E INSTALACIÓN.</t>
  </si>
  <si>
    <t>5.5.15</t>
  </si>
  <si>
    <t>SUMINISTRO E INSTALACIÓN DE PANEL LED CIRCULAR DE 24 W. 11" SOBREPONER. INCLUYE SOPORTES, ACCESORIOS NECESARIOS PARA LA CONEXIÓN E INSTALACIÓN.</t>
  </si>
  <si>
    <t>5.5.16</t>
  </si>
  <si>
    <t>REINSTALACIÓN DE LAMPARAS EXISTENTES (INCLUYE ANDAMIOS CERTIFICADOS)</t>
  </si>
  <si>
    <t>5.6</t>
  </si>
  <si>
    <t>INSTALACIONES COMUNICACIONES (TODAS LAS ACTIVIDADES INCLUYEN EL SUMINISTRO E INSTALACIÓN)</t>
  </si>
  <si>
    <t>5.6.1</t>
  </si>
  <si>
    <t>SUMINISTRO E INSTALACIÓN DE SALIDA PARA TOMA DE VOZ Y DATOS CATEGORÍA 6 O 6A TIPO INSTITUCIONAL, EN CANALETA METÁLICA TROQUELADA 10X4 CM CON DIVISIÓN. INCLUYE TROQUEL, CONECTORES, SOPORTES, ACCESORIOS NECESARIOS PARA LA CONEXIÓN E INSTALACIÓN. NO INCLUYE CABLEADO.</t>
  </si>
  <si>
    <t>5.6.2</t>
  </si>
  <si>
    <t>SUMINISTRO E INSTALACIÓN DE CANALETA METÁLICA DE 4 X 10 CM TROQUELADA CON TAPA. INCLUYE ELEMENTOS DE FIJACION</t>
  </si>
  <si>
    <t>5.6.3</t>
  </si>
  <si>
    <t>SUMINISTRO E INSTALACIÓN DE PATCH PANEL DE 24 PUERTOS RJ 45 CAT 6A INCLUYE ORGANIZADOR HORIZONTAL. INCLUYE ANCLAJES</t>
  </si>
  <si>
    <t>5.6.4</t>
  </si>
  <si>
    <t>SUMINISTRO E INSTALACIÓN DE CABLE CAT 6A F/UTP L.H AMP</t>
  </si>
  <si>
    <t>5.6.5</t>
  </si>
  <si>
    <t>SUMINISTRO E INSTALACION DE BANDEJA PARA RACK DE 37 CM</t>
  </si>
  <si>
    <t>5.6.6</t>
  </si>
  <si>
    <t>SUMINISTRO E INSTALACIÓN DE PUNTO DE DATOS CATEGORÍA 6A INCLUYE PONCHADO EN PUESTO DE TRABAJO Y PATCH PANEL INCULYE PATCH CORD DE RACK Y PUESTO DE TRABAJO E INSTALACION DE LOS MISMOS</t>
  </si>
  <si>
    <t>5.6.7</t>
  </si>
  <si>
    <t>SUMINISTRO E INSTALACIÓN UPS MONOFÁSICA 3KVA</t>
  </si>
  <si>
    <t>5.6.8</t>
  </si>
  <si>
    <t>SUMINISTRO E INSTALACIÓN DE UPS 1 KVA</t>
  </si>
  <si>
    <t>5.6.9</t>
  </si>
  <si>
    <t>SUMINISTRO E INSTALACIÓN DE GABINETE PARED  12  O  13  Ur  X  50  Cm  NEGRO FM</t>
  </si>
  <si>
    <t>5.6.10</t>
  </si>
  <si>
    <t>SUMINISTRO E INSTALACION DE GABINETE PARED  9  Ur  X  50  Cm NEGRO FM</t>
  </si>
  <si>
    <t>5.6.11</t>
  </si>
  <si>
    <t>CERTIFICACIÓN DE PUNTOS DE DATOS CAT. 6A</t>
  </si>
  <si>
    <t>6</t>
  </si>
  <si>
    <t>SISTEMA DE DETECCIÓN DE INCENDIO Y RED CONTRA INCENDIO (TODAS LAS ACTIVIDADES INCLUYEN EL SUMINISTRO E INSTALACIÓN)</t>
  </si>
  <si>
    <t>6.1</t>
  </si>
  <si>
    <t>SISTEMA DE DETECCIÓN DE INCENDIO (TODAS LAS ACTIVIDADES INCLUYEN EL SUMINISTRO E INSTALACIÓN)</t>
  </si>
  <si>
    <t>6.1.1</t>
  </si>
  <si>
    <t>SUMINISTRO E INSTALACIÓN DE SENSOR FOTOELÉCTRICO CON BASE</t>
  </si>
  <si>
    <t>6.1.2</t>
  </si>
  <si>
    <t>SUMINISTRO E INSTALACIÓN DE SENSOR TÉRMICO CON BASE</t>
  </si>
  <si>
    <t>6.1.3</t>
  </si>
  <si>
    <t>SUMINISTRO E INSTALACIÓN DE CORNETA CON LUZ DE ALARMA (LUZ ESTROBOSCÓPICA )</t>
  </si>
  <si>
    <t>6.1.4</t>
  </si>
  <si>
    <t>SUMINISTRO E INSTALACIÓN DE ESTACIÓN MANUAL</t>
  </si>
  <si>
    <t>6.1.5</t>
  </si>
  <si>
    <t>SUMINISTRO E INSTALACIÓN DE STOPPER II</t>
  </si>
  <si>
    <t>6.1.7</t>
  </si>
  <si>
    <t>SUMINISTRO E INSTALACIÓN DE MODULO DE CONTROL</t>
  </si>
  <si>
    <t>6.1.9</t>
  </si>
  <si>
    <t>SUMINISTRO E INSTALACIÓN DE PANEL DE INCENDIO CON CAPACIDAD DE 125 SENSORES Y 125 MÓDULOS EXPANDIBLE A UN SEGUNDO LAZO. INCLUYE PROGRAMACION DEL PANEL Y DISPOSITIVOS PERIFERICOS</t>
  </si>
  <si>
    <t>6.1.12</t>
  </si>
  <si>
    <t>SUMINISTRO E INSTALACIÓN DE FACILIDADES PARA PUNTOS DE INCENDIO DENTRO DE CIELO FALSO</t>
  </si>
  <si>
    <t>6.1.13</t>
  </si>
  <si>
    <t>SUMINISTRO E INSTALACIÓN DE CABLE FPLR METRO LINEAL</t>
  </si>
  <si>
    <t>6.2</t>
  </si>
  <si>
    <t>RED CONTRA INCENDIO (TODAS LAS ACTIVIDADES INCLUYEN EL SUMINISTRO E INSTALACIÓN)</t>
  </si>
  <si>
    <t>6.2.1</t>
  </si>
  <si>
    <t>SUMINISTRO E INSTALACIÓN DE COUPLING RÍGIDO DE 6"</t>
  </si>
  <si>
    <t>6.2.2</t>
  </si>
  <si>
    <t>SUMINISTRO E INSTALACIÓN DE COUPLING RÍGIDO DE 2-1/2"</t>
  </si>
  <si>
    <t>6.2.3</t>
  </si>
  <si>
    <t>SUMINISTRO E INSTALACIÓN DE TUBERÍA SCH 10 2" (INCLUYE ANDAMIOS CERTIFICADOS)</t>
  </si>
  <si>
    <t>6.2.4</t>
  </si>
  <si>
    <t>SUMINISTRO E INSTALACIÓN DE TUBERÍA .AC. SCH-40 DE 6"</t>
  </si>
  <si>
    <t>6.2.5</t>
  </si>
  <si>
    <t>SUMINISTRO E INSTALACIÓN DE ACC. RANURADOS DE 6"</t>
  </si>
  <si>
    <t>6.2.6</t>
  </si>
  <si>
    <t>SUMINISTRO E INSTALACIÓN DE COUPLING FLEXIBLE DE 4"</t>
  </si>
  <si>
    <t>6.2.7</t>
  </si>
  <si>
    <t>SUMINISTRO E INSTALACIÓN DE TUBERÍA A.C SCH-40 DE 3"</t>
  </si>
  <si>
    <t>6.2.8</t>
  </si>
  <si>
    <t>SUMINISTRO E INSTALACIÓN DE ACESORIO RANURADO DE 3"</t>
  </si>
  <si>
    <t>6.2.9</t>
  </si>
  <si>
    <t>SUMINISTRO E INSTALACIÓN  DE COUPLING FLEXIBLE  3"</t>
  </si>
  <si>
    <t>6.2.10</t>
  </si>
  <si>
    <t>SUMINISTRO E INSTALACIÓN DE ACCESORIO RANURADO DE 2"</t>
  </si>
  <si>
    <t>6.2.11</t>
  </si>
  <si>
    <t>SUMINISTRO E INSTALACIÓN DE COUPLING FLEXIBLE DE 2"</t>
  </si>
  <si>
    <t>6.2.12</t>
  </si>
  <si>
    <t>SUMINISTRO E INSTALACIÓN DE ACCESORIO RANURADO DE 1-1/2"</t>
  </si>
  <si>
    <t>6.2.13</t>
  </si>
  <si>
    <t>SUMINISTRO E INSTALACIÓN DE COUPLING RÍGIDO DE 1-1/2"</t>
  </si>
  <si>
    <t>6.2.14</t>
  </si>
  <si>
    <t>SUMINISTRO E INSTALACIÓN DE ACCESORIO A.C. ROSCA DE 1-1/4"</t>
  </si>
  <si>
    <t>6.2.15</t>
  </si>
  <si>
    <t>SUMINISTRO E INSTALACIÓN DE ACCESORIO ROSCA DE 1"</t>
  </si>
  <si>
    <t>6.2.16</t>
  </si>
  <si>
    <t>SUMINISTRO E INSTALACIÓN DE SOPORTES ANTISISMICOS DE 3"</t>
  </si>
  <si>
    <t>6.2.17</t>
  </si>
  <si>
    <t>SUMINISTRO E INSTALACIÓN DE SALIDA HIDRÁULICA PARA SPLINKERS</t>
  </si>
  <si>
    <t>6.2.18</t>
  </si>
  <si>
    <t>SUMINISTRO E INSTALACIÓN DE SOPORTE ABRAZADERA DE 1 A 1-1/2" S/PLACA</t>
  </si>
  <si>
    <t>6.2.19</t>
  </si>
  <si>
    <t>SUMINISTRO E INSTALACIÓN DE TUBERÍA PVC - C900 DE 6"</t>
  </si>
  <si>
    <t>6.2.20</t>
  </si>
  <si>
    <t>SUMINISTRO E INSTALACIÓN DE TUBERÍA PVC - C900 DE 4"</t>
  </si>
  <si>
    <t>6.2.21</t>
  </si>
  <si>
    <t>SUMINISTRO E INSTALACIÓN DE ACCESORIOS HD PARA RED DE INCENDIO DE 6"</t>
  </si>
  <si>
    <t>6.2.22</t>
  </si>
  <si>
    <t>SUMINISTRO E INSTALACIÓN DE RESTRICTOR DE MOVIMIENTO TUB. Y ACC 6"</t>
  </si>
  <si>
    <t>6.2.23</t>
  </si>
  <si>
    <t>SUMINISTRO E INSTALACIÓN DE ACCESORIOS HD PARA RED DE INCENDIO DE 4"</t>
  </si>
  <si>
    <t>6.2.24</t>
  </si>
  <si>
    <t>SUMINISTRO E INSTALACIÓN DE RESTRICTOR DE MOVIMIENTO TUB. Y ACC 4"</t>
  </si>
  <si>
    <t>6.2.25</t>
  </si>
  <si>
    <t>SUMINISTRO E INSTALACIÓN DE TRANSICIÓN PVC-C900-ACERO CARBON DE 6"</t>
  </si>
  <si>
    <t>6.2.26</t>
  </si>
  <si>
    <t>SUMINISTRO E INSTALACIÓN DE TRANSICIÓN PVC-C900-ACERO CARBON DE 4"</t>
  </si>
  <si>
    <t>6.2.27</t>
  </si>
  <si>
    <t>SUMINISTRO E INSTALACIÓN DE TUBERÍA A.C SCH-40 DE 1-1/4"</t>
  </si>
  <si>
    <t>6.2.28</t>
  </si>
  <si>
    <t>SUMINISTRO E INSTALACIÓN DE TUBERÍA A.C SCH-40 DE 1"</t>
  </si>
  <si>
    <t>6.2.29</t>
  </si>
  <si>
    <t>SUMINISTRO E INSTALACIÓN DE SOPORTE TIPO PERA CON VARILLA 3/8" CON PERNO BEAN CLAMB DE 1" A 1-1/2"</t>
  </si>
  <si>
    <t>6.2.30</t>
  </si>
  <si>
    <t>SUMINISTRO E INSTALACIÓN DE ESTACIONES DE CONTROL CON VÁLVULA DE CIERRE, VÁLVULA DE RETENCIÓN, SENSOR DE FLUJO, MANÓMETRO DE 300 PSI Y VÁLVULA DE FLUJO Y PRUEBA CON VISOR. INCLUYE CONEXIÓN A DESAGÜE</t>
  </si>
  <si>
    <t>7</t>
  </si>
  <si>
    <t>ALISTADOS Y ACABADOS DE PISOS.</t>
  </si>
  <si>
    <t>7.1</t>
  </si>
  <si>
    <t>BASES DE PISOS Y AFINADOS.</t>
  </si>
  <si>
    <t>7.1.1</t>
  </si>
  <si>
    <t>ALISTADO DE PISO CON MORTERO 1:3 H.= 2 CM, SIN PENDIENTE.</t>
  </si>
  <si>
    <t>7.1.2</t>
  </si>
  <si>
    <t>ALISTADO DE PISOS CON MORTERO 1:3 H.&lt;=4 CM, SIN PENDIENTE.</t>
  </si>
  <si>
    <t>7.1.3</t>
  </si>
  <si>
    <t>ALISTADO DE PISOS CON MORTERO 1:3 H.=4 CM PROMEDIO ALISTADO + PENDIENTADO.</t>
  </si>
  <si>
    <t>7.1.4</t>
  </si>
  <si>
    <t>ALISTADO DE PISOS CON MORTERO IMPERMEABILIZADO INTEGRALMENTE 1:3 H.&lt;=4 CM, SIN PENDIENTE.</t>
  </si>
  <si>
    <t>7.1.5</t>
  </si>
  <si>
    <t>ALISTADO DE PISOS CON MORTERO IMPERMEABILIZADO INTEGRALMENTE 1:3 H.=4 CM PROMEDIO ALISTADO + PENDIENTADO.</t>
  </si>
  <si>
    <t>7.1.6</t>
  </si>
  <si>
    <t>ALISTADO DE HUELLAS PARA ESCALERA CON MORTERO 1:3 H.=2 CM.</t>
  </si>
  <si>
    <t>7.1.7</t>
  </si>
  <si>
    <t>PISO EN CONCRETO DE 3000 PSI, ESCOBIADO INCLUYE DILATACIÓN EN LADRILLO CON CERÁMICA COLOR</t>
  </si>
  <si>
    <t>7.1.8</t>
  </si>
  <si>
    <t>CORTE EN PLACA PARA DILATACIONES DE PISO, CON MÁQUINA CORTADORA Y DISCO DIAMANTADO H.=1/3 ESPESOR DE LA PLACA DE CONTRAPISO / ENTREPISO PF.&gt;4,1&lt;=7,0 CM (VER ADICIONAL EL ÍTEM DE SELLANTE).</t>
  </si>
  <si>
    <t>7.2</t>
  </si>
  <si>
    <t>ACABADO DE PISOS.</t>
  </si>
  <si>
    <t>7.2.3</t>
  </si>
  <si>
    <t>ACABADO DE PISO CON TABLÓN DE GRES GRAFILADO ANTIDESLIZANTE DE 30X30 CM E.=12 MM TRÁFICO 5 COLOR, APAREJADO SEGÚN DISEÑO. INCLUYE MORTERO DE PEGA 1:3.</t>
  </si>
  <si>
    <t>7.2.4</t>
  </si>
  <si>
    <t>ACABADO DE PISO CON TABLÓN DE 33 X 33. INCLUYE MORTERO DE PEGA 1:3.</t>
  </si>
  <si>
    <t>7.2.5</t>
  </si>
  <si>
    <t>ACABADO DE PISO CON GRANITO FUNDIDO Y PULIDO A.&lt;=50 CM, MEZCLADO EN OBRA, GRANO #3 H.=1,5 CM FONDO BLANCO, SOBRE CAPA DE MORTERO 1:3 H.=3 CM. INCLUYE DILATACIONES EN BRONCE SEGÚN DISEÑO.</t>
  </si>
  <si>
    <t>7.2.6</t>
  </si>
  <si>
    <t>ACABADO DE PISO CON BALDOSA EN GRANO DE MÁRMOL VIBROPRENSADO 33X33 CM, BLANCO HUILA GRANO #5. INCLUYE MORTERO 1:3, BOQUILLA BLANCA, DESTRONQUE (#36), 3 PULIDAS (#60,120,220) Y BRILLO AL PLOMO.</t>
  </si>
  <si>
    <t>7.2.7</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</si>
  <si>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</si>
  <si>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7.2.8</t>
  </si>
  <si>
    <t xml:space="preserve">ACABADO DE PISO EN BALDOSA TIPO PIZARRA ANTIDERRAPANTE /  ANTIDESLIZANTE DE 51 X 51 CM COLOR MATE. INCLUYE PEGA CON MEZCLA LISTA DE FÁBRICA. </t>
  </si>
  <si>
    <t>7.2.10</t>
  </si>
  <si>
    <t>ACABADO DE PISO EN PORCELANATO 60 X 60 CM. INCLUYE PEGA CON MEXCLA LISTA DE FÁBRICA Y BOQUILLA.</t>
  </si>
  <si>
    <t>7.2.11</t>
  </si>
  <si>
    <t>ACABADO DE PISO CON BALDOSA DE CERÁMICA DE 33,8X33,8 CM, TIPO DUROPISO DE CORONA O EQUIVALENTE DE IGUAL CALIDAD O SUPERIOR. INCLUYE DILATACIÓN DE ALUMINIO SEGÚN DISEÑO Y EMBOQUILLE, APAREJADO SEGÚN DISEÑO. PEGADO CON MEZCLA LISTA DE FÁBRICA.</t>
  </si>
  <si>
    <t>7.2.12</t>
  </si>
  <si>
    <t>ACABADO DE PISO CON BALDOSAS DE CERÁMICA DE 20,5X20,5 CM, TIPO EGEO DE CORONA O EQUIVALENTE DE IGUAL CALIDAD O SUPERIOR. INCLUYE DILATACIÓN DE ALUMINIO SEGÚN DISEÑO Y EMBOQUILLE, APAREJADO SEGÚN DISEÑO. PEGADO CON MEZCLA LISTA DE FÁBRICA.</t>
  </si>
  <si>
    <t>7.2.13</t>
  </si>
  <si>
    <t>PISO EN GRAVILLA LAVADA MONA, INCLUYE DILATACIÓN EN BRONCE</t>
  </si>
  <si>
    <t>7.2.14</t>
  </si>
  <si>
    <t>PISO EN CAUCHO PLAY POLYFORM 4 MM</t>
  </si>
  <si>
    <t>7.2.15</t>
  </si>
  <si>
    <t>PISO EN VINISOL TRÁFICO PESADO ESPESOR 4 MM</t>
  </si>
  <si>
    <t>7.2.16</t>
  </si>
  <si>
    <t>SUMINISTRO E INSTALACIÓN DE PISO MIKONOS BLANCO 33.8 X 33.8 CM</t>
  </si>
  <si>
    <t>7.2.17</t>
  </si>
  <si>
    <t>SUMINISTRO E INSTALACIÓN DE PISO EROSSION 50 X 50 6MM COLORES</t>
  </si>
  <si>
    <t>7.3</t>
  </si>
  <si>
    <t>GUARDAESCOBAS Y MEDIACAÑAS.</t>
  </si>
  <si>
    <t>7.3.1</t>
  </si>
  <si>
    <t>MEDIA CAÑA EN MORTERO IMPERMEABILIZADO INTEGRALMENTE 1:3 A.=10,0 CM H.=10,0 CM.</t>
  </si>
  <si>
    <t>7.3.2</t>
  </si>
  <si>
    <t>SUMINISTRO E INSTALACIÓN DE MEDIA CAÑA EN PVC, ANCHO 6 CM</t>
  </si>
  <si>
    <t>7.3.3</t>
  </si>
  <si>
    <t>SUMINISTRO E INSTALACIÓN DE MEDIA CAÑA EN PVC, ANCHO 10 CM</t>
  </si>
  <si>
    <t>7.3.4</t>
  </si>
  <si>
    <t>PULIDA DE MEDIACAÑA EN GRANITO EXISTENTES, INCLUYE FRONTAL (ANCHO &lt; 0.75 M)</t>
  </si>
  <si>
    <t>7.3.5</t>
  </si>
  <si>
    <t>GUARDA ESCOBA EN MADERA CEDRO PARA AREA DE PISO EN CAUCHO H = 0.10 M</t>
  </si>
  <si>
    <t>7.3.6</t>
  </si>
  <si>
    <t>GUARDA ESCOBA EN MEDIA CAÑA GRANITO PULIDO BLANCO, INCLUYE DILATACIÓN EN BRONCE</t>
  </si>
  <si>
    <t>7.3.7</t>
  </si>
  <si>
    <t>MEDIA CAÑA EN GRANITO PULIDO BLANCO SOBRE  MESONES, INCLUYE DILATACIONES EN BRONCE</t>
  </si>
  <si>
    <t>7.3.8</t>
  </si>
  <si>
    <t>GUARDA ESCOBA MEDIACAÑA EN GRAVILLA LAVADO MONA, INCLUYE DILATACIÓN EN BRONCE</t>
  </si>
  <si>
    <t>7.3.9</t>
  </si>
  <si>
    <t>GUARDA ESCOBA EN PVC</t>
  </si>
  <si>
    <t>7.3.10</t>
  </si>
  <si>
    <t xml:space="preserve">MEDIA CAÑA EN FIBRA DE VIDRIO </t>
  </si>
  <si>
    <t>7.3.11</t>
  </si>
  <si>
    <t>GUARDAESCOBA EN DUROPISO DE 8 A 10 CM DE ALTO</t>
  </si>
  <si>
    <t>7.3.12</t>
  </si>
  <si>
    <t>SUMINISTRO E INSTALACIÓN DE GUARDAESCOBA EN PORCELANATO DE 8 A 10 CM DE ALTO</t>
  </si>
  <si>
    <t>7.3.13</t>
  </si>
  <si>
    <t xml:space="preserve">ADHERENCIA ADHESIVO EPOXICO DE DOS COMPONENTES PARA LA PEGA ENTRE PLATINAS DE ANCHO MENOR A 10 CM Y PLACA DE ENTREPISO ( POR M DE PLATINA) INCLUYE ANDAMIO CERTIFICADO </t>
  </si>
  <si>
    <t>7.4</t>
  </si>
  <si>
    <t>OTROS</t>
  </si>
  <si>
    <t>7.4.1</t>
  </si>
  <si>
    <t>BOCAPUERTA EN GRANITO PULIDO  A = 0.15, INCLUYE DILATACIONES  EN BRONCE</t>
  </si>
  <si>
    <t>7.4.2</t>
  </si>
  <si>
    <t>PASO PARA ESCALERA EN GRAVILLA LAVADA MONA.</t>
  </si>
  <si>
    <t>7.4.3</t>
  </si>
  <si>
    <t>ENCHAPE EN GRANITO PULIDO BLANCO SOBRE MESONES EXISTENTES</t>
  </si>
  <si>
    <t>7.4.4</t>
  </si>
  <si>
    <t>PASO PARA ESCALERA EN GRANITO PULIDO, INCLUYE GUARDAESCOBA EN MEDIA CAÑA, FILOS Y DILATACIONES Y PIRLAN EN BRONCE</t>
  </si>
  <si>
    <t>7.4.5</t>
  </si>
  <si>
    <t>CINTA ANTIDESLIZANTE A = 2 CM</t>
  </si>
  <si>
    <t>7.4.6</t>
  </si>
  <si>
    <t xml:space="preserve">ADOQUÍN CUARTERÓN ANCHO E=6CM 26X6X6, INSTALADO Y PEGADO CON MORTERO 1:3, SEGÚN FIGURAS EXISTENTES, CONSERVANDO EL DISEÑO ARQUITECTONICO Y ARTISTICO ORIGINAL </t>
  </si>
  <si>
    <t>7.4.7</t>
  </si>
  <si>
    <t>ADOQUÍN DE ARCILLA 20X10X8</t>
  </si>
  <si>
    <t>7.4.8</t>
  </si>
  <si>
    <t>ADOQUÍN EN CONCRETO 20X10X6</t>
  </si>
  <si>
    <t>7.4.9</t>
  </si>
  <si>
    <t>ADOQUÍN EN ECOLÓGICO  GRAMOQUÍN 8 CM</t>
  </si>
  <si>
    <t>7.4.10</t>
  </si>
  <si>
    <t>BORDILLO PREFABRICADO A80</t>
  </si>
  <si>
    <t>7.4.11</t>
  </si>
  <si>
    <t>ENCHAPE PARA PISO FORMATO 45 X45, INCLUYE GUARDAESCOBA</t>
  </si>
  <si>
    <t>7.4.12</t>
  </si>
  <si>
    <t>SUMINISTRO E INSTALACIÓN DE PISO EN CAUCHO ELABORADO CON LLANTA DE CARRO RECICLADA EPDM CHIPS FUNDIBLE DE 2 CM PARA EXTERIORES</t>
  </si>
  <si>
    <t>7.4.13</t>
  </si>
  <si>
    <t>SUMINISTRO E INSTALACIÓN DE PISO EN CAUCHO ELABORADO CON LLANTA DE CARRO RECICLADA EPDM CHIPS FUNDIBLE DE 3 CM PARA EXTERIORES</t>
  </si>
  <si>
    <t>7.4.14</t>
  </si>
  <si>
    <t>SUMINISTRO Y APLICACIÓN DE SELLADOR ELÁSTICO, PARA SELLO DE JUNTAS A NIVEL DE PISO. INCLUYE TODOS LOS ELEMENTOS PARA SU CORRECTO FUNCIONAMIENTO.</t>
  </si>
  <si>
    <t>7.4.15</t>
  </si>
  <si>
    <t>SUMINISTRO Y APLICACIÓN DE SELLADOR ELÁSTICO, PARA SELLO DE JUNTAS EN ALTURA. INCLUYE TODOS LOS ELEMENTOS PARA SU CORRECTO FUNCIONAMIENTO Y ANDAMIOS CERTIFICADOS.</t>
  </si>
  <si>
    <t>7.4.16</t>
  </si>
  <si>
    <t>WIN DE ALUMINIO</t>
  </si>
  <si>
    <t>7.4.17</t>
  </si>
  <si>
    <t xml:space="preserve">SUMINISTRO E INSTALACIÓN DE PISO HETEROGENEO TARALAY ALTO TRÁFICO </t>
  </si>
  <si>
    <t>7.4.18</t>
  </si>
  <si>
    <t>PINTURA PARA CANCHAS - RECUBRIMIENTO ACRILICO ANTIDESLIZANTE DE ALTA RESISTENCIA PARA PISOS EN ASFALTO, MADERA O CONCRETO (INCLUYE SUMINISTRO E INSTALACIÓN)</t>
  </si>
  <si>
    <t>8</t>
  </si>
  <si>
    <t>ACABADOS SOBRE MUROS (TODAS LAS ACTIVIDADES INCLUYEN EL SUMINISTRO E INSTALACIÓN)</t>
  </si>
  <si>
    <t>8.1</t>
  </si>
  <si>
    <t>ENCHAPE DE PARED CON BALDOSA DE CERÁMICA DE 20X20 CM COLOR BLANCO. INCLUYE WIN ESQUINERO PLÁSTICO, REMATE DE BORDE EN REDONDEL PLÁSTICO Y EMBOQUILLE, PEGADO CON MEZCLA LISTA DE FÁBRICA Y EMBOQUILLES.</t>
  </si>
  <si>
    <t>8.2</t>
  </si>
  <si>
    <t>ENCHAPE DE PARED CON BALDOSA DE CERÁMICA DE ENCHAPE 25 X 35 CM COLOR BLANCO.  INCLUYE WIN ESQUINERO PLÁSTICO, REMATE DE BORDE EN REDONDEL PLÁSTICO Y EMBOQUILLE, PEGADO CON MEZCLA LISTA DE FÁBRICA Y EMBOQUILLES.</t>
  </si>
  <si>
    <t>8.3</t>
  </si>
  <si>
    <t>SUMINISTRO E INSTALACION DE MURO EN LÁMINA FIBRO - CEMENTO 10 MM</t>
  </si>
  <si>
    <t>8.4</t>
  </si>
  <si>
    <t>SUMINISTRO E INSTALACION DE  ESQUINERO PLÁSTICO</t>
  </si>
  <si>
    <t>8.5</t>
  </si>
  <si>
    <t>SUMINISTRO E INSTALACIÓN DE ESQUINEROS EN ESPUMAS H = 1,5 M</t>
  </si>
  <si>
    <t>8.6</t>
  </si>
  <si>
    <t>SUMINISTRO E INSTALACIÓN DE MUROS EN SUPER BOARD 8 MM A DOS CARAS EN ALTURA SUPERIOR A 3 M (INCLUYE ANDAMIO CERTIFICADO)</t>
  </si>
  <si>
    <t>8.7</t>
  </si>
  <si>
    <t>ZÓCALO EN DUROPISO 33,8 X 33,8</t>
  </si>
  <si>
    <t>9</t>
  </si>
  <si>
    <t>CARPINTERIA METALICA (TODAS LAS ACTIVIDADES INCLUYEN EL SUMINISTRO E INSTALACIÓN)</t>
  </si>
  <si>
    <t>9.1</t>
  </si>
  <si>
    <t>CARPINTERIA METALICA EN COLL ROLLED (TODAS LAS ACTIVIDADES INCLUYEN EL SUMINISTRO E INSTALACIÓN)</t>
  </si>
  <si>
    <t>9.1.1</t>
  </si>
  <si>
    <t>SUMINISTRO E INSTALACIÓN DE REJA METÁLICA EN TUBO CUADRADO DE 3/4", TIPO BANCO,  INCLUYE BISAGRAS, MARCO, PASADOR, CANDADO Y PROTECTOR DE CANDADO, TERMINADA CON ANTICORROSIVO, PINTADA E INSTALADA - VERIFICAR EN OBRA MEDIDAS, ANGULOS Y # DE HOJAS.</t>
  </si>
  <si>
    <t>9.1.2</t>
  </si>
  <si>
    <t>SUMINISTRO E INSTALACIÓN DE REJA METÁLICA EN TUBO CUADRADO DE 3/4", TIPO BANCO, A MEDIA ALTURA (1,20 M), BISAGRAS, MARCO, PASADOR, TERMINADA CON ANTICORROSIVO, PINTADA E INSTALADA - VERIFICAR EN OBRA MEDIDAS, ANGULOS Y # DE HOJAS.</t>
  </si>
  <si>
    <t>9.1.3</t>
  </si>
  <si>
    <t>SUMINISTRO E INSTALACIÓN DE PUERTA METÁLICA CON MARCO EN LAMINA COLDROLLED LISA CALIBRE 18 ENTAMBORADA CON REFUERZO INTERNO, BISAGRAS, PASADOR, TERMINADA CON ANTICORROSIVO, PINTADA E INSTALADA - VERIFICAR EN OBRA MEDIDAS, ANGULOS Y # DE HOJAS.</t>
  </si>
  <si>
    <t>9.1.4</t>
  </si>
  <si>
    <t>SUMINISTRO E INSTALACIÓN DE PUERTA METÁLICA CON MARCO EN LÁMINA COLDROLLED LISA CALIBRE 18, ENTAMBORADA CON REFUERZO INTERNO, BISAGRAS, INCLUYE CERRADURA DE SEGURIDAD TIPO CERROJO DOBLE, MANIJA INTERIOR - EXTERIOR Y VENTANILLA DE 0,20 X 0,40 M CON VIDRIO Y PELÍCULA DE SEGURIDAD, TERMINADA CON ANTICORROSIVO, PINTADA E INSTALADA - VERIFICAR EN OBRA MEDIDAS, ANGULOS Y # DE HOJAS.</t>
  </si>
  <si>
    <t>9.1.5</t>
  </si>
  <si>
    <t>SUMINISTRO E INSTALACIÓN DE PUERTA METÁLICA CON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</si>
  <si>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9.1.6</t>
  </si>
  <si>
    <t>SUMINISTRO E INSTALACIÓN DE PUERTA PERSIANA CON MARCO EN LÁMINA COLDROLLED LISA CALIBRE 18, CON BISAGRAS Y PASADOR, TERMINADA CON ANTICORROSIVO, PINTADA E INSTALADA - VERIFICAR EN OBRA MEDIDAS, ANGULOS Y # DE HOJAS.</t>
  </si>
  <si>
    <t>9.1.7</t>
  </si>
  <si>
    <t>SUMINISTRO E INSTALACIÓN DE PUERTA METÁLICA CON MARCO EN LÁMINA COLDROLLED LISA CALIBRE 18, ENTAMBORADA CON REFUERZO INTERNO, BISAGRAS, INCLUYE CERRADURA DE SOBREPONER LLAVE MULTIPUNTO, MANIJA INTERIOR - EXTERIOR, TERMINADA CON ANTICORROSIVO, PINTADA E INSTALADA - VERIFICAR EN OBRA MEDIDAS, ANGULOS Y # DE HOJAS.</t>
  </si>
  <si>
    <t>9.1.8</t>
  </si>
  <si>
    <t>SUMINISTRO E INSTALACIÓN DE PUERTA METÁLICA CON MARCO EN LÁMINA COLDROLLED CALIBRE 18 SENCILLA, CON REFUERZO INTERNO, BISAGRAS, INCLUYE CERRADURA DE SOBREPONER LLAVE MULTIPUNTO, MANIJA INTERIOR - EXTERIOR, TERMINADA CON ANTICORROSIVO, PINTADA E INSTALADA - VERIFICAR EN OBRA MEDIDAS, ANGULOS Y # DE HOJAS.</t>
  </si>
  <si>
    <t>9.1.9</t>
  </si>
  <si>
    <t>SUMINISTRO E INSTALACIÓN DE PUERTA METÁLICA CON MARCO EN LÁMINA COLDROLLED LISA CALIBRE 18, A MEDIA ALTURA (1,20 M) CON ANTIMACHUCÓN ENTAMBORADA CON REFUERZO INTERNO, BISAGRAS Y PASADOR, TERMINADA CON ANTICORROSIVO, PINTADA E INSTALADA - VERIFICAR EN OBRA MEDIDAS, ANGULOS Y # DE HOJAS.</t>
  </si>
  <si>
    <t>9.1.10</t>
  </si>
  <si>
    <t>SUMINISTRO E INSTALACIÓN DE PUERTA METÁLICA CON MARCO EN LÁMINA COLDROLLED LISA CALIBRE 18, ENTAMBORADA CON REFUERZO INTERNO, BISAGRAS, INCLUYE CERRADURA DE POMO METÁLICA, TERMINADA CON ANTICORROSIVO, PINTADA E INSTALADA - VERIFICAR EN OBRA MEDIDAS, ANGULOS Y # DE HOJAS..</t>
  </si>
  <si>
    <t>9.1.11</t>
  </si>
  <si>
    <t>SUMINISTRO E INSTALACIÓN DE REJA METÁLICA SIN MARCO EN TUBO CUADRADO DE 3/4", TIPO BANCO, INCLUYE BISAGRAS, MARCO, PASADOR, CANDADO Y PROTECTOR DE CANDADO, TERMINADA CON ANTICORROSIVO, PINTADA E INSTALADA - VERIFICAR EN OBRA MEDIDAS, ANGULOS Y # DE HOJAS.</t>
  </si>
  <si>
    <t>9.1.12</t>
  </si>
  <si>
    <t>SUMINISTRO E INSTALACIÓN DE HOJA PARA PUERTA METÁLICA SIN MARCO EN LAMINA COLDROLLED LISA CALIBRE 18 ENTAMBORADA CON REFUERZO INTERNO, BISAGRAS, PASADOR, TERMINADA CON ANTICORROSIVO, PINTADA E INSTALADA - VERIFICAR EN OBRA MEDIDAS, ANGULOS Y # DE HOJAS.</t>
  </si>
  <si>
    <t>9.1.13</t>
  </si>
  <si>
    <t>SUMINISTRO E INSTALACIÓN DE HOJA PARA PUERTA METÁLICA SIN MARCO EN LÁMINA COLDROLLED LISA CALIBRE 18, ENTAMBORADA CON REFUERZO INTERNO, BISAGRAS, INCLUYE CERRADURA DE SEGURIDAD TIPO CERROJO DOBLE, MANIJA INTERIOR - EXTERIOR Y VENTANILLA DE 0,20 X 0,40 M CON VIDRIO Y PELÍCULA DE SEGURIDAD, TERMINADA CON ANTICORROSIVO, PINTADA E INSTALADA - VERIFICAR EN OBRA MEDIDAS, ANGULOS Y # DE HOJAS.</t>
  </si>
  <si>
    <t>9.1.14</t>
  </si>
  <si>
    <t>SUMINISTRO E INSTALACIÓN DE HOJA PARA PUERTA METÁLICA SIN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</si>
  <si>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9.1.15</t>
  </si>
  <si>
    <t>SUMINISTRO E INSTALACIÓN DE HOJA PARA PUERTA PERSIANA METÁLICA SIN MARCO EN LÁMINA COLDROLLED LISA CALIBRE 18, CON BISAGRAS Y PASADOR, TERMINADA CON ANTICORROSIVO, PINTADA E INSTALADA - VERIFICAR EN OBRA MEDIDAS, ANGULOS Y # DE HOJAS.</t>
  </si>
  <si>
    <t>9.1.16</t>
  </si>
  <si>
    <t>SUMINISTRO E INSTALACIÓN DE 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t>
  </si>
  <si>
    <t>9.1.17</t>
  </si>
  <si>
    <t>SUMINISTRO E INSTALACIÓN DE HOJA PARA PUERTA METÁLICA SIN MARCO EN LÁMINA COLDROLLED LISA CALIBRE 18, A MEDIA ALTURA (1,20 M) CON ANTIMACHUCÓN ENTAMBORADA  CON REFUERZO INTERNO, BISAGRAS Y PASADOR, TERMINADA CON ANTICORROSIVO, PINTADA E INSTALADA - VERIFICAR EN OBRA MEDIDAS, ANGULOS Y # DE HOJAS.</t>
  </si>
  <si>
    <t>9.1.18</t>
  </si>
  <si>
    <t>SUMINISTRO E INSTALACIÓN DE HOJA PARA PUERTA METÁLICA SIN MARCO EN LÁMINA COLDROLLED LISA CALIBRE 18, ENTAMBORADA CON REFUERZO INTERNO, BISAGRAS, INCLUYE CERRADURA DE POMO METÁLICA, TERMINADA CON ANTICORROSIVO, PINTADA E INSTALADA - VERIFICAR EN OBRA MEDIDAS, ANGULOS Y # DE HOJAS.</t>
  </si>
  <si>
    <t>9.1.19</t>
  </si>
  <si>
    <t>SUMINISTRO E INSTALACIÓN DE PUERTAS CORREDIZA EN ALUMINIO Y ACRÍLICO (INCLUYE MARCO, BISAGRAS Y PASADOR) VERIFICAR EN OBRA MEDIDAS, ANGULOS Y # DE HOJAS.</t>
  </si>
  <si>
    <t>9.1.20</t>
  </si>
  <si>
    <t>SUMINISTRO E INSTALACIÓN DE PASAMANOS EN TUBERÍA DE AGUA NEGRA DE 1 ¼” PROTEGIDO CON ANTICORROSIVO, PINTADO EN ESMALTE COLOR CON SOPORTES PLÁSTICO. INSTALADO. VERIFICAR EN OBRA MEDIDAS Y ANGULOS</t>
  </si>
  <si>
    <t>9.1.21</t>
  </si>
  <si>
    <t>SUMINISTRO E INSTALACIÓN DE VENTANA METÁLICA EN LÁMINA COLDROLLED CALIBRE 18 SIN BATIENTES, TERMINADA CON ANTICORROSIVO, PINTURA EN ESMALTE COLOR, INCLUYE VIDRIO DE 4 MM INCOLORO CON PELÍCULA DE SEGURIDAD Y HERRAJES. INSTALADA, VERIFICAR EN OBRA MEDIDAS Y ANGULOS.</t>
  </si>
  <si>
    <t>9.1.22</t>
  </si>
  <si>
    <t>SUMINISTRO E INSTALACIÓN DE VENTANA METÁLICA EN LÁMINA COLDROLLED CALIBRE 18 CON REJILLA SUPERIOR, TERMINADA CON ANTICORROSIVO, PINTURA EN ESMALTE COLOR, INCLUYE VIDRIO DE 4 MM INCOLORO CON PELÍCULA DE SEGURIDAD Y HERRAJES. INSTALADA, VERIFICAR EN OBRA MEDIDAS Y ANGULOS.</t>
  </si>
  <si>
    <t>9.1.23</t>
  </si>
  <si>
    <t>SUMINISTRO E INSTALACIÓN DE VENTANA METÁLICA EN LÁMINA COLDROLLED CALIBRE 18 TERMINADA CON ANTICORROSIVO, PINTURA EN ESMALTE COLOR, INCLUYE VIDRIO DE 4 MM INCOLORO CON PELÍCULA DE SEGURIDAD Y HERRAJES. INSTALADA, VERIFICAR EN OBRA MEDIDAS, ANGULOS Y # DE BATIENTES.</t>
  </si>
  <si>
    <t>9.1.24</t>
  </si>
  <si>
    <t>SUMINISTRO E INSTALACIÓN DE MUEBLE EN TUBO METALICO CON MALLA, ESTRUCTURA EN TUBO CUADRADO DE 2" CALIBRE 18 COLD ROLLED, PINTURA ELECTROSTATICA. MEDIDAS 1,20 X 1,50 M</t>
  </si>
  <si>
    <t>9.1.25</t>
  </si>
  <si>
    <t>MANTENIMIENTO DE AVISOS ESTRUCTURA  METÁLICA EN TUBO 3/4 COLDS ROLL CALIBRE 18, PINTADA CON  PINTURA  ELECTROSTÁTICA. IMPRESIÓN A 1440 DPI SOBRE LONA TRANSLUCIDA(PANAFLEX 13 ONZAS) ILUMINADAS CON TUBOS T8. INSTALADO ANCALDO A MURO CON L METÁLICA. INSTALACIÓN EN LOS CENTROS DEFINIDOS POR LA SDIS</t>
  </si>
  <si>
    <t>9.2</t>
  </si>
  <si>
    <t>CARPINTERIA METALICA EN ALUMINIO (TODAS LAS ACTIVIDADES INCLUYEN EL SUMINISTRO E INSTALACIÓN)</t>
  </si>
  <si>
    <t>9.2.1</t>
  </si>
  <si>
    <t>SUMINISTRO E INSTALACIÓN DE VENTANA EN ALUMINIO SIN BATIENTES, TERMINADA, INCLUYE VIDRIO DE 4 MM INCOLORO  CON PELÍCULA DE SEGURIDAD Y HERRAJES. INSTALADA, VERIFICAR EN OBRA MEDIDAS Y ANGULOS. (APLICA COLOR CRUDO O BLANCO)</t>
  </si>
  <si>
    <t>9.2.2</t>
  </si>
  <si>
    <t>SUMINISTRO E INSTALACIÓN DE VENTANA EN ALUMINIO CON REJILLA SUPERIOR, TERMINADA, INCLUYE VIDRIO DE 4 MM INCOLORO CON PELÍCULA DE SEGURIDAD Y HERRAJES. INSTALADA, VERIFICAR EN OBRA MEDIDAS Y ANGULOS. (APLICA COLOR CRUDO O BLANCO)</t>
  </si>
  <si>
    <t>9.2.3</t>
  </si>
  <si>
    <t>SUMINISTRO E INSTALACIÓN DE VENTANA EN ALUMINIO, TERMINADA, INCLUYE VIDRIO DE 4 MM INCOLORO  CON PELÍCULA DE SEGURIDAD Y HERRAJES. INSTALADA, VERIFICAR EN OBRA MEDIDAS, ANGULOS Y # DE BATIENTES. (APLICA COLOR CRUDO O BLANCO)</t>
  </si>
  <si>
    <t>9.2.4</t>
  </si>
  <si>
    <t>SUMINISTRO E INSTALACIÓN DE VENTANA CORREDIZA EN ALUMINIO TERMINADA, INCLUYE VIDRIO DE 4 MM INCOLORO  CON PELÍCULA DE SEGURIDAD Y HERRAJES. INSTALADA, VERIFICAR EN OBRA MEDIDAS, ANGULOS Y # DE CORREDIZAS. (APLICA COLOR CRUDO O BLANCO)</t>
  </si>
  <si>
    <t>9.2.5</t>
  </si>
  <si>
    <t>SUMINISTRO E INSTALACIÓN DE PUERTA - VENTANA EN ALUMINIO, TERMINADA, INCLUYE VIDRIO DE 4 MM INCOLORO CON PELÍCULA DE SEGURIDAD, HERRAJES Y CERRADURA. INSTALADA, VERIFICAR EN OBRA MEDIDAS, ANGULOS Y # DE BATIENTES. (APLICA COLOR CRUDO O BLANCO)</t>
  </si>
  <si>
    <t>9.2.6</t>
  </si>
  <si>
    <t>SUMINISTRO E INSTALACIÓN  DE PUERTA - VENTANA CORREDIZA EN ALUMINIO TERMINADA, INCLUYE VIDRIO DE 4 MM INCOLORO CON PELÍCULA DE SEGURIDAD, HERRAJES Y CERRADURA. INSTALADA, VERIFICAR EN OBRA MEDIDAS, ANGULOS Y # DE CORREDIZAS. (APLICA COLOR CRUDO O BLANCO)</t>
  </si>
  <si>
    <t>9.2.7</t>
  </si>
  <si>
    <t>SUMINISTRO E INSTALACIÓN DE REJA METÁLICA EN TUBO CUADRADO DE 3/4", TIPO BANCO,  INCLUYE TORNILLOS, TERMINADA CON ANTICORROSIVO, PINTADA E INSTALADA - VERIFICAR MEDIDAS EN OBRA.</t>
  </si>
  <si>
    <t>9.2.8</t>
  </si>
  <si>
    <t>SUMINISTRO E INSTALACIÓN DE REJILLA DE VENTILACIÓN EN ALUMINIO DE 20 X 30 CM</t>
  </si>
  <si>
    <t>9.3</t>
  </si>
  <si>
    <t>OTRAS ACTIVIDADES (TODAS LAS ACTIVIDADES INCLUYEN EL SUMINISTRO E INSTALACIÓN)</t>
  </si>
  <si>
    <t>9.3.1</t>
  </si>
  <si>
    <t>SUMINISTRO E INSTALACIÓN DE   MALLA (ANGEO), INCLUYE ÁNGULO DE ALUMINIO Y TORNILLERÍA</t>
  </si>
  <si>
    <t>9.3.2</t>
  </si>
  <si>
    <t>SUMINISTRO E INSTALACIÓN DE DIVISIONES DE BAÑO EN ACRILICO RECUPERADO DE 10 MM DISEÑO DE ANIMALES, MODULOS DE 60 X 90 X 1 CM, INCLUYE SOPORTES EN ACERO INOXIDABLE DE 1-1/2" ANCLADO AL PISO</t>
  </si>
  <si>
    <t>9.3.3</t>
  </si>
  <si>
    <t>REINSTALACION DE TODO TIPO DE VENTANAS O REJAS EXISTENTES</t>
  </si>
  <si>
    <t>9.3.4</t>
  </si>
  <si>
    <t>SUMINISTRO E INSTALACIÓN DE ELEMENTOS TAMAÑO MAXIMO 80 X 80 EN LAMINA DE ALFAJOR ANTIDESLIZANTE CAL 12 PARA PISOS, TAPAS, ESCLUSAS. INCLUYE ESTRUCTURA DE REFUERZO</t>
  </si>
  <si>
    <t>9.3.5</t>
  </si>
  <si>
    <t>SUMINISTRO E INSTALACION POSTE ORNAMENTAL 2" X 3 M FLANCHE 25 X 25 CM + FAROL BOMBLILLA LED 10V</t>
  </si>
  <si>
    <t>9.3.6</t>
  </si>
  <si>
    <t>SUMINISTRO E INSTALACION DE REJILLAS PARA CARCAMO EN ACERO INOX DE 0.28 X 0.80 X 0.15 EN LAMINA MICRO PERFORADA CALIBRE 18</t>
  </si>
  <si>
    <t>10</t>
  </si>
  <si>
    <t>CARPINTERIA MADERA (TODAS LAS ACTIVIDADES INCLUYEN EL SUMINISTRO E INSTALACIÓN)</t>
  </si>
  <si>
    <t>10.1</t>
  </si>
  <si>
    <t>SUMINISTRO E INSTALACIÓN DE PUERTA EN MADERA CON MARCO EN LÁMINA COLDROLLED CALIBRE 18 CON HOJA DE TRIPLEX ENTAMBORADA Y REFUERZO INTERNO CON ANTI MACHUCÓN, INCLUYE HERRAJES, CERRADURA TIPO BOLA EN MADERA Y VENTANILLA DE 0,20 X 0,40 M CON VIDRIO Y PELÍCULA DE SEGURIDAD, TERMINADA, PINTADA E INSTALADA - VERIFICAR EN OBRA MEDIDAS, ANGULOS Y # DE HOJAS.</t>
  </si>
  <si>
    <t>10.2</t>
  </si>
  <si>
    <t>PUERTA EN MADERA A MEDIA ALTURA (1,20 M) MARCO EN LÁMINA COLDROLLED CALIBRE 18 CON HOJA DE  TRIPLEX ENTAMBORADA Y REFUERZO INTERNO CON ANTIMACHUCÓN, INCLUYE HERRAJES, CERRADURA TIPO BOLA EN MADERA, TERMINADA, PINTADA E INSTALADA - VERIFICAR EN OBRA MEDIDAS, ANGULOS Y # DE HOJAS.</t>
  </si>
  <si>
    <t>10.3</t>
  </si>
  <si>
    <t>SUMINISTRO E INSTALACIÓN DE  PUERTA EN MADERA CON MARCO EN LÁMINA COLDROLLED CALIBRE 18 CON HOJA DETRIPLEX ENTAMBORADA Y REFUERZO INTERNO, INCLUYE HERRAJES, CERRADURA TIPO BOLA METÁLICA, TERMINADA, PINTADA E INSTALADA - VERIFICAR EN OBRA MEDIDAS, ANGULOS Y # DE HOJAS.</t>
  </si>
  <si>
    <t>10.4</t>
  </si>
  <si>
    <t>SUMINISTRO E INSTALACIÓN DE  PUERTA CORREDIZA EN MADERA CON RIELES, HOJA DE TRIPLEX ENTAMBORADA, INCLUYE HERRAJES, TERMINADA, PINTADA E INSTALADA - VERIFICAR EN OBRA MEDIDAS, ANGULOS Y # DE HOJAS.</t>
  </si>
  <si>
    <t>10.5</t>
  </si>
  <si>
    <t>SUMINISTRO E INSTALACIÓN DE  PUERTA EN MADERA, HOJA DE TRIPLEX ENTAMBORADA, INCLUYE HERRAJES, TERMINADA, PINTADA E INSTALADA - VERIFICAR EN OBRA MEDIDAS, ANGULOS Y # DE HOJAS.</t>
  </si>
  <si>
    <t>10.6</t>
  </si>
  <si>
    <t>SUMINISTRO E INSTALACIÓN DE  HOJA PARA PUERTA EN MADERA DE TRIPLEX ENTAMBORADA SIN MARCO CON REFUERZO INTERNO, ANTIMACHUCÓN, INCLUYE HERRAJES, CERRADURA TIPO BOLA EN MADERA Y VENTANILLA DE 0,20 X 0,40 M CON VIDRIO Y PELÍCULA DE SEGURIDAD, TERMINADA, PINTADA E INSTALADA - VERIFICAR EN OBRA MEDIDAS, ANGULOS Y # DE HOJAS.</t>
  </si>
  <si>
    <t>10.7</t>
  </si>
  <si>
    <t>SUMINISTRO E INSTALACIÓN DE  HOJA PARA PUERTA EN MADERA A MEDIA ALTURA (1,20 M) DE TRIPLEX ENTAMBORADA SIN MARCO CON REFUERZO INTERNO CON ANTIMACHUCÓN, INCLUYE HERRAJES, CERRADURA TIPO BOLA EN MADERA, TERMINADA, PINTADA E INSTALADA - VERIFICAR EN OBRA MEDIDAS, ANGULOS Y # DE HOJAS.</t>
  </si>
  <si>
    <t>10.8</t>
  </si>
  <si>
    <t>SUMINISTRO E INSTALACIÓN DE  HOJA PARA PUERTA EN MADERA DE TRIPLEX ENTAMBORADA SIN MARCO CON REFUERZO INTERNO, INCLUYE HERRAJES, CERRADURA TIPO BOLA METÁLICA, TERMINADA, PINTADA E INSTALADA - VERIFICAR EN OBRA MEDIDAS, ANGULOS Y # DE HOJAS.</t>
  </si>
  <si>
    <t>10.9</t>
  </si>
  <si>
    <t>SUMINISTRO E INSTALACIÓN DE HOJA PARA PUERTA CORREDIZA EN MADERA DE TRIPLEX SIN RIELES,  ENTAMBORADA, INCLUYE HERRAJES, TERMINADA, PINTADA E INSTALADA - VERIFICAR EN OBRA MEDIDAS, ANGULOS Y # DE HOJAS.</t>
  </si>
  <si>
    <t>10.10</t>
  </si>
  <si>
    <t>SUMINISTRO E INSTALACIÓN DE HOJA PARA PUERTA CORREDIZA EN MADERA DE TRIPLEX SIN MARCO, ENTAMBORADA, INCLUYE HERRAJES, TERMINADA, PINTADA E INSTALADA - VERIFICAR EN OBRA MEDIDAS, ANGULOS Y # DE HOJAS.</t>
  </si>
  <si>
    <t>11</t>
  </si>
  <si>
    <t>APARATOS SANITARIOS Y ACCESORIOS  (TODAS LAS ACTIVIDADES INCLUYEN EL SUMINISTRO E INSTALACIÓN)</t>
  </si>
  <si>
    <t>11.1</t>
  </si>
  <si>
    <t>INSTALACION DE SANITARIO, INCLUYE LOS ACCESORIOS</t>
  </si>
  <si>
    <t>11.2</t>
  </si>
  <si>
    <t>SUMINISTRO E INSTALACIÓN DE SANITARIO DESCARGA A PISO GRIFERÍA PARA SANITARIOS ANTIVANDÁLICO INCLUYE VÁLVULA DE DESCARGA</t>
  </si>
  <si>
    <t>11.3</t>
  </si>
  <si>
    <t>SUMINISTRO E INSTALACIÓN DE SANITARIOS PENITENCIARIO TIPO A INCLUYE GRIFERÍA PARA SANITARIOS ANTIVANDÁLICO Y VÁLVULA DE DESCARGA</t>
  </si>
  <si>
    <t>11.4</t>
  </si>
  <si>
    <t xml:space="preserve">SUMINISTRO E INSTALACIÓN SANITARIO LÍNEA INFANTIL COLOR BLANCO, (INCLUYE VÁLVULA DE CONTROL Y DESCARGA TIPO PUSH, BRIDA DE 4" Y SELLANTE) </t>
  </si>
  <si>
    <t xml:space="preserve">UN </t>
  </si>
  <si>
    <t>11.5</t>
  </si>
  <si>
    <t xml:space="preserve">SUMINISTRO E INSTALACIÓN SANITARIO LÍNEA ADULTO COLOR BLANCO, (INCLUYE VÁLVULA DE CONTROL Y DESCARGA TIPO PUSH, BRIDA DE 4" Y SELLANTE) </t>
  </si>
  <si>
    <t>11.6</t>
  </si>
  <si>
    <t>SUMINISTRO E INSTALACIÓN DE SANITARIO MOVILIDAD REDUCIDA ((INCLUYE SENSOR, SISTEMA DE INSTALACIÓN EP/ES, ASIENTO SANITARIO)</t>
  </si>
  <si>
    <t>11.7</t>
  </si>
  <si>
    <t xml:space="preserve">SUMINISTRO E INSTALACIÓN DE ORINAL LÍNEA INFANTL COLOR BLANCO, (INCLUYE GRIFERÍA TIPO PUSH) </t>
  </si>
  <si>
    <t>11.8</t>
  </si>
  <si>
    <t xml:space="preserve">ORINAL LÍNEA ADULTO COLOR BLANCO, (INCLUYE GRIFERÍA TIPO PUSH) </t>
  </si>
  <si>
    <t>11.9</t>
  </si>
  <si>
    <t>SUMINISTRO E INSTALACIÓN DE ORINAL ANTIVANDALICO INCLUYE GRIFERIA ANTIVANDALICA Y VALVULA DE DESCARGA</t>
  </si>
  <si>
    <t>11.10</t>
  </si>
  <si>
    <t>INSTALACION DE LAVAMANOS, INCLUYE LOS ACCESORIOS</t>
  </si>
  <si>
    <t>11.11</t>
  </si>
  <si>
    <t>SUMINISTRO E INSTALACIÓN DE LAVAMANOS CORRIDO DE SEGURIDAD 0.348 X 3 X 0.65</t>
  </si>
  <si>
    <t>11.12</t>
  </si>
  <si>
    <t>SUMINISTRO E INSTALACIÓN DE LAVAMANOS CORRIDO DE SEGURIDAD 0.348 X 2,5 X 0.65</t>
  </si>
  <si>
    <t>11.13</t>
  </si>
  <si>
    <t>SUMINISTRO E INSTALACIÓN DE LAVAMANOS CORRIDO DE SEGURIDAD 0.34 X 2 X 0,65</t>
  </si>
  <si>
    <t>11.14</t>
  </si>
  <si>
    <t>SUMINISTRO E INSTALACIÓN LAVAMANOS DE INCRUSTAR COLOR BLANCO, (INCLUYE VÁLVULA DE CONTROL, SIFÓN COMPLETO TIPO BOTELLA Y GRIFERÍA TIPO PUSH)</t>
  </si>
  <si>
    <t>11.15</t>
  </si>
  <si>
    <t>SUMINISTRO E INSTALACIÓN LAVAMANOS DE PEDESTAL COLOR BLANCO, (INCLUYE VÁLVULA DE CONTROL, SIFÓN COMPLETO TIPO BOTELLA, GRIFERÍA TIPO PUSH Y SELLANTE)</t>
  </si>
  <si>
    <t>11.16</t>
  </si>
  <si>
    <t>SUMINISTRO E INSTALACIÓN DE LAVAMANOS DE SOBREPONER COLOR BLANCO, (INCLUYE GRIFERÍA TIPO PUSH)</t>
  </si>
  <si>
    <t>11.17</t>
  </si>
  <si>
    <t>SUMINISTRO E INSTALACIÓN DE LAVAMANOS TIPO QUIRÚRGICO EN ACERO INOXIDABLE CALIBRE 20 REF.304 0,50X 0,50X0,90M</t>
  </si>
  <si>
    <t>11.18</t>
  </si>
  <si>
    <t>SUMINISTRO E INSTALACIÓN DE LAVAMANOS MOVILIDAD REDUCIDA (INCLUYE ACOPLE, GRIFERÍA ELECTRÓNICA, SIFÓN EN P, DESAGÜE Y ACCESORIOS DE INSTALACIÓN)</t>
  </si>
  <si>
    <t>11.19</t>
  </si>
  <si>
    <t>LAVAMANOS CORRIDO EN POLICUARZO, FALDON FRONTAL DE 30 CM, SALPICADERO DE 6 CM, REENGRUESE DE 3 CM TERMINADO ANCHO 50 CM</t>
  </si>
  <si>
    <t>11.20</t>
  </si>
  <si>
    <t>SUMINISTRO E INSTALACIÓN DE TELEDUCHA (INCLUYE ELEMENTOS DE INSTALACIÓN, MANGUERA Y SOPORTES)</t>
  </si>
  <si>
    <t>11.21</t>
  </si>
  <si>
    <t xml:space="preserve">SUMINISTRO E INSTALACIÓN JUEGOS INCRUSTACIONES ACCESORIOS EN PORCELANA (CINCO PIEZAS) </t>
  </si>
  <si>
    <t>11.22</t>
  </si>
  <si>
    <t>SUMINISTRO E INSTALACIÓN DUCHAS 8" COMPLETA CON GRIFERÍA</t>
  </si>
  <si>
    <t>11.23</t>
  </si>
  <si>
    <t>SUMINISTRO E INSTALACIÓN DE GRIFERÍA DE LAVAMANOS (INCLUYE GRIFERÍA TIPO PUSH, ACOPLE Y SIFÓN)</t>
  </si>
  <si>
    <t>11.24</t>
  </si>
  <si>
    <t>SUMINISTRO E INSTALACIÓN DE DUCHA ELÉCTRICA CON MANGUERA (INCLUYE GRIFERÍA)</t>
  </si>
  <si>
    <t>11.25</t>
  </si>
  <si>
    <t>SUMINISTRO E INSTALACIÓN DE GRIFERÍA AHORRADORA COMPLETA PARA SANITARIO ADULTO</t>
  </si>
  <si>
    <t>11.26</t>
  </si>
  <si>
    <t xml:space="preserve">SUMINISTRO E INSTALACIÓN DE GRIFERÍA TIPO PUSH PARA ORINAL LÍNEA INFANTIL </t>
  </si>
  <si>
    <t>11.27</t>
  </si>
  <si>
    <t>SUMINISTRO E INSTALACIÓN DE POCETA LAVAPLATOS EN ACRO CALIBRE 18 60X40X30 CM CON GRIFERIA TIPO CUELLO DE GANSO Y SIFON PARA LAVAPLATOS. INCLUYE ACCESORIOS</t>
  </si>
  <si>
    <t>11.28</t>
  </si>
  <si>
    <t>SUMINISTRO E INSTALACIÓN DE TAPA REGISTRO DE 20 X 20</t>
  </si>
  <si>
    <t>11.29</t>
  </si>
  <si>
    <t>SUMINISTRO E INSTALACIÓN DE REJILLA CON SOSCO DE 5" A 4"</t>
  </si>
  <si>
    <t>11.30</t>
  </si>
  <si>
    <t>SUMINISTRO E INSTALACIÓN DE REJILLA CON SOSCO DE 4" A 3"</t>
  </si>
  <si>
    <t>11.31</t>
  </si>
  <si>
    <t>SUMINISTRO E INSTALACIÓN DE REJILLA TIPO CUPULA  DE 5" A 3"</t>
  </si>
  <si>
    <t>11.32</t>
  </si>
  <si>
    <t>SUMINISTRO E INSTALACIÓN DE GRIFERÍA COMPLETA PARA TANQUE DE RESERVA INCLUYE CONEXIONES Y ACCESORIOS</t>
  </si>
  <si>
    <t>11.33</t>
  </si>
  <si>
    <t>SUMINISTRO E INSTALACIÓN DE GRIFERÍA CON SENSOR CLASSIC COLOR CROMO</t>
  </si>
  <si>
    <t>11.34</t>
  </si>
  <si>
    <t>SUMINISTRO E INSTALACIÓN DE LLAVE DE PEDAL PARA LAVAMANOS O LAVAPLATOS</t>
  </si>
  <si>
    <t>11.35</t>
  </si>
  <si>
    <t>SUMINISTRO E INSTALACIÓN DE CALENTADOR DE PASO ELÉCTRICO 110V - 6 LITROS</t>
  </si>
  <si>
    <t>11.36</t>
  </si>
  <si>
    <t>SUMINISTRO E INSTALACIÓN DE CALENTADOR ELÉCTRICO, CAPACIDAD MAYOR O IGUAL A 5 LT, 220 V, 9.5 KW O SUPERIOR</t>
  </si>
  <si>
    <t>11.37</t>
  </si>
  <si>
    <t>SUMINISTRO E INSTALACIÓN DE MEZCLADOR PARA DUCHAS (INCLUYE PERILLAS)</t>
  </si>
  <si>
    <t>11.38</t>
  </si>
  <si>
    <t>SUMINISTRO E INSTALACIÓN DE ASIENTO PARA SANITARIO CON TAPA COLOR BLANCO</t>
  </si>
  <si>
    <t>11.39</t>
  </si>
  <si>
    <t>CALENTADOR ELÉCTRICO A PASO, MANO DE OBRA INCLUYE TODAS LAS CONEXIONES ELÉCTRICAS E HIDRÁULICAS PARA SU FUNCIONAMIENTO)</t>
  </si>
  <si>
    <t>11.40</t>
  </si>
  <si>
    <t xml:space="preserve">SUMINISTRO E INSTALACIÓN DE CALENTADOR DE PASO ELECTRICO - TELEDUCHA. 5.5 LT </t>
  </si>
  <si>
    <t>11.41</t>
  </si>
  <si>
    <t>SUMINISTRO E INSTALACIÓN DE BARRA DE SEGURIDAD ABATIBLE EN ACERO INOXIDABLE</t>
  </si>
  <si>
    <t>11.42</t>
  </si>
  <si>
    <t>SUMINISTRO E INSTALACIÓN DE BARRA DE SEGURIDAD FIJA 18"</t>
  </si>
  <si>
    <t>11.43</t>
  </si>
  <si>
    <t>SUMINISTRO E INSTALACION DE TANQUE ALAMCENAMIENTO DE 5000 LTS</t>
  </si>
  <si>
    <t>11.44</t>
  </si>
  <si>
    <t>SUMINISTRO E INSTALACION DE TANQUE ALMACENAMIENTO DE 2000 LTS</t>
  </si>
  <si>
    <t>11.45</t>
  </si>
  <si>
    <t>SUMINISTRO E INSTALACION DE TANQUE ALAMCENAMIENTO DE 1000 LTS</t>
  </si>
  <si>
    <t>11.46</t>
  </si>
  <si>
    <t xml:space="preserve">SUMINISTRO E INSTALACIÓN DE SIFON PLASTICO FLEXIBLE </t>
  </si>
  <si>
    <t>11.47</t>
  </si>
  <si>
    <t>SONDEO DE UNIDADES SANITARIAS INCLUYE DESMONTE Y MONTAJE DE APARATOS</t>
  </si>
  <si>
    <t>11.48</t>
  </si>
  <si>
    <t>INSTALACIÓN DE TUBERIA DE DRENAJE 4"</t>
  </si>
  <si>
    <t>11.49</t>
  </si>
  <si>
    <t>SUMINISTRO E INSTALACIÓN DE GRIFERÍA ANTIVANDÁLICA PARA LAVAMANOS INCLUYE VÁLVULA DE DESCARGA</t>
  </si>
  <si>
    <t>11.50</t>
  </si>
  <si>
    <t>SUMINISTRO E INSTALACIÓN DE DUCHA ANTIVANDÁLICA DE PARED INCLUYE GRIFERÍA ANTIVANDÁLICA Y VÁLVULA DE DESCARGA</t>
  </si>
  <si>
    <t>12</t>
  </si>
  <si>
    <t>APARATOS Y EQUIPOS ESPECIALES (TODAS LAS ACTIVIDADES INCLUYEN EL SUMINISTRO E INSTALACIÓN)</t>
  </si>
  <si>
    <t>12.1</t>
  </si>
  <si>
    <t>SUMINISTRO E INSTALACIÓN DE  TUBO CUADRADO DE 30 MM, EN ACERO CALI 18 REF. 307 ANTIÁCIDOS, DIMENSIONES HA: 80 CM FONDO 60 CM ESTRUCTURAS EN TUBO DE ACERO PARA LAVA COLAS 0.60 ANCHO. INCLUYE INSTALACIÓN.</t>
  </si>
  <si>
    <t>12.2</t>
  </si>
  <si>
    <t>SUMINISTRO E INSTALACIÓN DE  POCETA LAVAPLATOS EN ACERO CAL. 18 R304 60 X 40 X 30 CM CON GRIFERÍA CUELLO DE GANSO Y SIFÓN PARA LAVAPLATOS (ACCESORIOS INCLUIDOS) INCLUYE INSTALACIÓN.</t>
  </si>
  <si>
    <t>12.3</t>
  </si>
  <si>
    <t>SUMINISTRO E INSTALACIÓN DIVISIÓN PUERTAS Y PANELES EN ACERO CALIBRE 20, DIVISIONES PARA BAÑO INSTITUCIONAL, REF. 304 ANTIÁCIDO, ENTAMBORADAS</t>
  </si>
  <si>
    <t>12.5</t>
  </si>
  <si>
    <t>SUMINISTRO E INSTALACIÓN DE  REPISA EN ACERO INOXIDABLE. DIMENSIONES DE 2,10 X 0,30 M. CALIBRE 18, REF. 304, ANTIÁCIDO. INCLUYE INSTALACIÓN</t>
  </si>
  <si>
    <t>12.6</t>
  </si>
  <si>
    <t>INSTALACIÓN DE APARATOS EXISTENTES PREVIAMENTE DESMONTADOS</t>
  </si>
  <si>
    <t>12.7</t>
  </si>
  <si>
    <t>SUMINISTRO E INSTALACION BARRA DISCAPACITADOS FIJA A MURO L= 60CMS</t>
  </si>
  <si>
    <t>12.8</t>
  </si>
  <si>
    <t>SUMINISTRO E INSTALACIÓN BARRA ABATIBLE A MURO EN ACERO INOXIDABLE-DISCAPACITADOS</t>
  </si>
  <si>
    <t>12.9</t>
  </si>
  <si>
    <t>SUMINISTRO E INSTALACIÓN DE LAVACOLAS EN FIBRA DE VIDRIO COLOR BLANCO DIMENSIONES A = 55 CM L = 80 CM H = 40 CM</t>
  </si>
  <si>
    <t>12.13</t>
  </si>
  <si>
    <t>CONSTRUCCIÓN E INSTALACIÓN DE BARANDA DE PROTECCIÓN DE ALTURA DE 1,20MTS CON DOBLE PASAMANOS DE 2" Y TUBERÍA VERTICAL CADA 40CM DE 1/2". INCLUYE 2 CAPAS DE ANTICORROSIVO Y ESMALTE EXTERIOR</t>
  </si>
  <si>
    <t>12.14</t>
  </si>
  <si>
    <t>SUMINISTRO E INSTALACIÓN DE PÉRGOLA OCTOGONAL. PERFIL RECTANGULAR PPAL DE 80X40MM Y PERFILES INTERMEDIOS DE  25X25MM CADA 10CM. AREA 40MT2</t>
  </si>
  <si>
    <t>12.15</t>
  </si>
  <si>
    <t xml:space="preserve">SUMINISTRO E INSTALACIÓN DE ASIENTO PLEGABLE PARA DUCHAS EN ACERO INOXIDABLE </t>
  </si>
  <si>
    <t>12.17</t>
  </si>
  <si>
    <t>SUMINISTRO E INSTALACIÓN DE DUCHA ANTIVANDÁLICA CORTA CON VÁLVULA TIPO PUSH</t>
  </si>
  <si>
    <t>12.20</t>
  </si>
  <si>
    <t>SUMINISTRO E INSTALACIÓN DE GRIFERÍA LAVAMANOS DE EMPOTRAR PUSH PISO SEGURIDAD</t>
  </si>
  <si>
    <t>14</t>
  </si>
  <si>
    <t>CONSTRUCCIÓN LIVIANA EN SECO (Cielos rasos, divisiones, otros).</t>
  </si>
  <si>
    <t>14.1</t>
  </si>
  <si>
    <t>CIELOS RASOS.</t>
  </si>
  <si>
    <t>14.1.1</t>
  </si>
  <si>
    <t>CIELO RASO EN LÁMINAS DE PVC E=10MM CON ACABADO LISO, CON ESTRUCTURA EN ÁNGULOS, OMEGAS Y VIGUETAS GALVANIZADAS EN CAL.26, ESTRUCTURA ANCLADA MUROS Y ESTRUCTURA CON CHAZO DE EXPANSIÓN O CON TIROS. INCLUYE SUMINISTRO, INSTALACIÓN E IMPLEMENTOS PARA TRABAJOS EN ALTURA.</t>
  </si>
  <si>
    <t>14.1.2</t>
  </si>
  <si>
    <t>CIELO RASO EN SISTEMA DRYWALL CON LÁMINAS EN FIBROCEMENTO E.=6 MM, DANDO ACABADO LISO, CONSTRUIDO CON ÁNGULO GALVANIZADO CAL.26 PERIMETRAL, OMEGAS Y VIGUETAS GALVANIZADAS ROLADAS EN CAL.26, SOPORTADO CON ÁNGULO GALVANIZADO CAL.26, ESTRUCTURA ANCLADA MUROS Y ESTRUCTURA CON CHAZO DE EXPANSIÓN O CON TIROS. INCLUYE SUMINISTRO, INSTALACIÓN, IMPLEMENTOS PARA TRABAJOS EN ALTURA, TORNILLERÍA, TRATAMIENTO DE JUNTAS CON CINTA DE MALLA, ESQUINEROS CON CINTA FILO METÁLICO, MASILLADO LIJADO Y PINTADO UNA (1) CAPA CON VINILO TIPO 2.</t>
  </si>
  <si>
    <t>14.1.4</t>
  </si>
  <si>
    <t>CIELO RASO EN SISTEMA DRYWALL CON LÁMINAS DE YESO RESISTENTE A LA HUMEDAD E.=1/2", DANDO ACABADO LISO, CONSTRUIDO CON ÁNGULO GALVANIZADO CAL.26 PERIMETRAL, OMEGAS Y VIGUETAS GALVANIZADAS ROLADAS EN CAL.26, SOPORTADO CON ÁNGULO GALVANIZADO CAL.26, ESTRUCTURA ANCLADA MUROS Y ESTRUCTURA CON CHAZO DE EXPANSIÓN O CON TIROS. INCLUYE SUMINISTRO, INSTALACIÓN, IMPLEMENTOS PARA TRABAJOS EN ALTURA, TORNILLERÍA, TRATAMIENTO DE JUNTAS CON CINTA DE MALLA, ESQUINEROS CON CINTA FILO METÁLICO, MASILLADO LIJADO Y PINTADO UNA (1) CAPA CON VINILO TIPO 2.</t>
  </si>
  <si>
    <t>14.1.6</t>
  </si>
  <si>
    <t>TAPALUCES DE CUBIERTA EN LÁMINA DE SUPERBOARD 6 MM UNA CARA. INCLUYE ESTRUCTURA METÁLICA DE SOPORTE Y ANDAMIO CERTIFICADO</t>
  </si>
  <si>
    <t>14.2</t>
  </si>
  <si>
    <t>DIVISIONES.</t>
  </si>
  <si>
    <t>14.2.1</t>
  </si>
  <si>
    <t>SUMINISTRO Y EJECUCIÓN DE DIVISIONES EN PANELERÍA LIVIANA ACABADO DOS (2) CARAS FABRICADAS EN SISTEMA DRYWALL CON LÁMINAS DE FIBROCEMENTO E.=6 MM, SIN FRESCASA, PERFILERÍA GALVANIZADA CR. BASE 9 CAL.26, ESTRUCTURA ANCLADA MUROS Y ESTRUCTURA CON CHAZO DE EXPANSIÓN O CON TIROS. INCLUYE TAPAS LATERALES DE TERMINACIÓN CUANDO SE REQUIERA, PERFILERÍA, LÁMINAS, TORNILLERÍA, TRATAMIENTO DE JUNTAS CON CINTA DE MALLA, ESQUINEROS CON CINTA FILO METÁLICO, MASILLADO LIJADO Y PINTADO UNA (1) CAPA CON VINILO TIPO 2.</t>
  </si>
  <si>
    <t>14.2.6</t>
  </si>
  <si>
    <t>MURO EN  DRYWALL DOBLE CARA E = 10CM,  INCLUYE ESTRUCTURA, ACCESORIOS, SUMINISTRO E INSTALACIÓN.</t>
  </si>
  <si>
    <t>14.2.7</t>
  </si>
  <si>
    <t>SUMINISTRO E INSTALACIÓN DE LAMINA FIBROCEMENTO TIPO SUPERBOARD 6MM PARA RECUBRIMIENTO DE COLUMNAS ANCHO HASTA 0.35 M POR UNA SOLA CARA INCLUYE ESTRUCTURA METÁLICA Y MASILLA</t>
  </si>
  <si>
    <t>14.3</t>
  </si>
  <si>
    <t>ENTREPISOS.</t>
  </si>
  <si>
    <t>14.3.1</t>
  </si>
  <si>
    <t>SUMINISTRO Y EJECUCIÓN DE SOBREPISO EN PANELERÍA LIVIANA ACABADO UNA (1) CARA FABRICADO CON LÁMINAS DE FIBROCEMENTO E.=17 MM, CON PERFILERÍA TUBULAR CUADRADA 1"X1" CAL.19 (E.=1,1 MM) ACERO NEGRO CR. ASTM A-1008 FY=33417 PSI FORMANDO UNA RETÍCULA DE 41X41 CM (ENTRE EJES), ESTRUCTURA ANCLADA MUROS Y ESTRUCTURA CON CHAZO DE EXPANSIÓN O CON TIROS. INCLUYE PERFILERÍA Y ANTICORROSIVO APLICADO EN DOS (2) CAPAS, LÁMINAS, TAPAS LATERALES DE TERMINACIÓN CUANDO SE REQUIERA, FIBRA AISLANTE, TORNILLERÍA, TRATAMIENTO DE JUNTAS CON CINTA DE MALLA, ESQUINEROS CON CINTA FILO METÁLICO, MASILLADO. NO INCLUYE LIJADO, NI PINTADO DE LA SUPERFICIE.</t>
  </si>
  <si>
    <t>15</t>
  </si>
  <si>
    <t>CERRADURAS, VIDRIOS Y ESPEJOS (TODAS LAS ACTIVIDADES INCLUYEN EL SUMINISTRO E INSTALACIÓN)</t>
  </si>
  <si>
    <t>15.1</t>
  </si>
  <si>
    <t>CERRADURAS (TODAS LAS ACTIVIDADES INCLUYEN EL SUMINISTRO E INSTALACIÓN)</t>
  </si>
  <si>
    <t>15.1.1</t>
  </si>
  <si>
    <t xml:space="preserve">CERROJO DE SEGURIDAD, DOBLE CILINDRO DE LLAVE MULTIPUNTO, PESTILLO FIJO, RESISTENTE A VANDALISMO Y GOLPES. INCLUYE SUMINISTRO, INSTALACIÓN, ACCESORIOS. </t>
  </si>
  <si>
    <t>15.1.2</t>
  </si>
  <si>
    <t xml:space="preserve">CERRADURA  DE  SOBREPONER  LLAVE  MULTIPUNTO  SENCILLA. INCLUYE SUMINISTRO, INSTALACIÓN, ACCESORIOS. </t>
  </si>
  <si>
    <t>15.1.3</t>
  </si>
  <si>
    <t xml:space="preserve">CERROJO DE SEGURIDAD TIPO TEJO. INCLUYE SUMINISTRO, INSTALACIÓN, ACCESORIOS. </t>
  </si>
  <si>
    <t>15.2</t>
  </si>
  <si>
    <t>VIDRIOS Y ESPEJOS  (TODAS LAS ACTIVIDADES INCLUYEN EL SUMINISTRO E INSTALACIÓN)</t>
  </si>
  <si>
    <t>15.2.1</t>
  </si>
  <si>
    <t>SUMINISTRO E INSTALACIÓN DE ESPEJO BISELADOS 1.5 DE E=4MM. INCLUYE INSUMOS NECESARIOS PARA SU INSTALACIÓN.</t>
  </si>
  <si>
    <t>15.2.2</t>
  </si>
  <si>
    <t>SUMINISTRO E INSTALACIÓN DE VIDRIO CRUDO / FLOTADO INCOLORO E.=4,0 MM CON PELÍCULA DE SEGURIDAD EN AMBAS CARAS. INCLUYE INSTALACIÓN CON EMPAQUE SILICONADO Y SILICONA ESTRUCTURAL. NO INCLUYE CARPINTERÍA DE NINGÚN TIPO.</t>
  </si>
  <si>
    <t>15.2.3</t>
  </si>
  <si>
    <t>SUMINISTRO E INSTALACIÓN DE VIDRIO CRUDO / FLOTADO INCOLORO E.=5,0 MM CON PELÍCULA DE SEGURIDAD. INCLUYE INSTALACIÓN CON EMPAQUE SILICONADO Y SILICONA ESTRUCTURAL. NO INCLUYE CARPINTERÍA DE NINGÚN TIPO.</t>
  </si>
  <si>
    <t>15.2.4</t>
  </si>
  <si>
    <t>SUMINISTRO E INSTALACIÓN DE VIDRIO LAMINADO DE SEGURIDAD E.=10 MM CON SANBLASTING TIPO PERSIANA. INCLUYE INSTALACIÓN CON EMPAQUE SILICONADO Y SILICONA ESTRUCTURAL. NO INCLUYE CARPINTERÍA DE NINGÚN TIPO.</t>
  </si>
  <si>
    <t>15.2.5</t>
  </si>
  <si>
    <t>SUMINISTRO E INSTALACIÓN DE VIDRIO LAMINADO INCOLORO E.=6 MM CON PELÍCULA DE SEGURIDAD EN AMBAS CARAS. INCLUYE INSTALACIÓN CON EMPAQUE SILICONADO Y SILICONA ESTRUCTURAL. NO INCLUYE CARPINTERÍA DE NINGÚN TIPO.</t>
  </si>
  <si>
    <t>15.2.6</t>
  </si>
  <si>
    <t>SUMINISTRO E INSTALACIÓN PELÍCULA DE SEGURIDAD 4 MICRAS (AMBAS CARAS)</t>
  </si>
  <si>
    <t>15.2.7</t>
  </si>
  <si>
    <t>SUMINISTRO E INSTALACIÓN SANDBLASTING COLOR OPAL SÓLIDO O TIPO PERSIANA (AMBAS CARAS)</t>
  </si>
  <si>
    <t>15.2.8</t>
  </si>
  <si>
    <t xml:space="preserve">SUMINISTRO E INSTALACIÓN VINILO ADHESIVO TIPO SANBLASTING CORTADO EN PLOTTER  INSTALADO </t>
  </si>
  <si>
    <t>15.2.9</t>
  </si>
  <si>
    <t>SUMINISTRO E INSTALACION DE DIVISION FIJA O MOVIL EN VIDRIO TEMPLADO DE 10MM CON HERRAJES EN ACERO INOXIDABLE. INC PELICULA DE SEGURIDAD DE 4 MICRAS POR UNA CARA, ELEMENTOS DE FIJACION Y ACCESORIOS COMPLEMENTARIOS COMO BARRAS DE GIRO, MANIJAS, CHAPAS</t>
  </si>
  <si>
    <t>16</t>
  </si>
  <si>
    <t>OBRAS EXTERIORES  Y VARIOS (TODAS LAS ACTIVIDADES INCLUYEN EL SUMINISTRO E INSTALACIÓN)</t>
  </si>
  <si>
    <t>16.1</t>
  </si>
  <si>
    <t>ANDEN EN CONCRETO 2500 PSI H = 0.08 M. FUNDIDO EN SITIO. INCLUYE BORDILLO</t>
  </si>
  <si>
    <t>16.2</t>
  </si>
  <si>
    <t>ANDEN EN CONCRETO 2500 PSI, H=0,10 M, FUNDIDO EN SITIO, INCLUYE BORDILLO.</t>
  </si>
  <si>
    <t>16.3</t>
  </si>
  <si>
    <t>CERRAMIENTO METÁLICO CON MALLA ESLABONADA; ESTRUCTURA PRINCIPAL DE PARALES VERTICALES EN TUBO GALVANIZADO AGUAS NEGRAS Ø.=2" E.=1,2 MM, DISTANCIADOS ENTRE EJES CADA 3,00 M; ÁNGULO PARA MARCOS DE MÓDULOS; PAÑOS CON MALLA ESLABONADA EN ACERO GALVANIZADO CAL./BWG.10 HUECO 2,1/4"X2,1/4", ASEGURANDO LA MALLA CON PUNTOS DE SOLDADURA A MARCOS EN ÁNGULOS DE ACERO. INCLUYE ADEMÁS DE LOS MENCIONADOS, SOLDADURAS, PERNOS DE ANCLAJES Y COMPLEMENTARIOS, SUMINISTRO, FABRICACIÓN, MONTAJE, ANTICORROSIVO APLICADO EN DOS (2) CAPAS. NO INCLUYE ELEMENTOS DE CIMENTACIÓN NI PINTURA DE ACABADO. EL PAGO POR M2 SERÁ MEDIDO EN EL ALZADO ÚTIL DEL CERRAMIENTO.</t>
  </si>
  <si>
    <t>16.4</t>
  </si>
  <si>
    <t>MANTENIMIENTO GENERAL CORRECTIVO DE CERRAMIENTO EXTERIOR METÁLICO. CONTEMPLANDO EL TRATAMIENTO A LA TOTALIDAD DE LOS ELEMENTOS INCLUYENDO LOS PERFILES TUBULARES PRINCIPALES, LOS ÁNGULOS DE MARCOS DE MÓDULOS, LOS SOPORTES DE LA CONCERTINA, LA MALLA DEL CERRAMIENTO, Y CUALQUIER OTRO ELEMENTO METÁLICO RELACIONADO. INCLUYE LIMPIEZA Y PREPARACIÓN DE LA SUPERFICIE, LIJADO, MASILLADO, ANTICORROSIVO APLICADO EN DOS (2) CAPAS Y ACABADO FINAL EN ESMALTE SINTÉTICO ALQUÍDICO A BASE DE ACEITE APLICADO EN TRES (3) CAPAS. EL PAGO POR M2 SERÁ MEDIDO EN EL ALZADO DEL CERRAMIENTO MEDIDO SOLAMENTE POR UNA CARA Y CONTEMPLA LA PINTURA DE TODAS LAS CARAS VISTAS.</t>
  </si>
  <si>
    <t>16.5</t>
  </si>
  <si>
    <t>CERRAMIENTO METÁLICO CON MALLA PREONDULADA; POSTES PRINCIPALES EN TUBULAR REDONDO DE ACERO AGUA NEGRA GALVANIZADO Ø.=2" E.=2,49 MM, DISTANCIADOS ENTRE EJES CADA 3,00 M; MARCO EN ÁNGULO DE ACERO DE 1,1/4"X3/16" CONFORMANDO MÓDULOS DE TAMAÑO MÁXIMO 2,00X2,00 M C/U (SE PUEDEN PACHAR MÓDULOS ENTRE SI); PISAMALLA EN ÁNGULO DE ACERO DE 3/4"X3/16"; PLATINAS DE AMARRE DEL MARCO AL TUBULAR DE 1"X2" (A X H) E.=3/16" SOLDADAS CON CORDONES CORRIDOS; PAÑO CON MALLA PREONDULADA EN ALAMBRE GALVANIZADO CAL./BWG.12 FORMANDO HUECOS DE 1"X1". INCLUYE ADEMÁS DE LOS MENCIONADOS, SOLDADURAS, PERNOS DE ANCLAJES Y COMPLEMENTARIOS, SUMINISTRO, FABRICACIÓN, MONTAJE, ANTICORROSIVO APLICADO EN DOS (2) CAPAS, IMPLEMENTOS PARA TRABAJOS EN ALTURAS. NO INCLUYE PINTURA DE ACABADO. EL PAGO POR M2 SERÁ MEDIDO EN EL ALZADO ÚTIL DEL CERRAMIENTO.</t>
  </si>
  <si>
    <t>16.6</t>
  </si>
  <si>
    <t>PUERTA DE CERRAMIENTO EN TUBO GALVANIZADO DE 2” Y MALLA ONDULADA CALIBRE 10, HUECO DE 2”X 2”</t>
  </si>
  <si>
    <t>16.7</t>
  </si>
  <si>
    <t>MINI CANCHA MÚLTIPLE DE 15 X 9 M PAVIMENTO ASFALTICO MD 10 60-70 EN OBRA</t>
  </si>
  <si>
    <t>16.8</t>
  </si>
  <si>
    <t>PORTICO MULTIFUNCIONAL (F) INCLUYE PORTERIA MULTIPLE, Y JUEGO DE MALLAS DE BALONCESTO Y MICROFUTBOL</t>
  </si>
  <si>
    <t>16.9</t>
  </si>
  <si>
    <t>TRAMO DE ANDÉN B-30 /ANCHO 1,50</t>
  </si>
  <si>
    <t xml:space="preserve">M </t>
  </si>
  <si>
    <t>16.10</t>
  </si>
  <si>
    <t>CONCERTINA DOBLE VUELTA CRUZADA Ø=24" SIN PARALES DE FIJACIÓN; ALAMBRE CENTRAL EN ACERO GALVANIZADO SAE 1070 Ø=2,5MM, CON CUCHILLAS TIPO ARPÓN L=60MM  A =25,4MM EN PLATINA DE ACERO INOXIDABLE AISI 430 CAL 24,  CON GRAPAS EN ACERO GALVANIZADO EN TRES PUNTOS CADA VUELTA. INCLUYE SUMINISTRO E INSTALACIÓN, ACCESORIOS DE INSTALACIÓN, GUÍA CON GUAYA DE ACERO DE 1/4" SUPERIOR E INFERIOR, TENSORES Y PERROS, RELACIONADOS Y COMPLEMENTARIOS PARA SU CORRECTA PUESTA EN FUNCIONAMIENTO. EL PAGO POR METRO LINEAL SERÁ MEDIDO EN LA LONGITUD EN PLANTA, NO POR LA LONGITUD DEL DESARROLLO DE LA CONCERTINA.</t>
  </si>
  <si>
    <t>16.11</t>
  </si>
  <si>
    <t>REPARACIÓN Y ADECUACIÓN DE CUNETAS EXISTENTES (INCLUYE RESANES, ESMALTADA Y CORRECCIÓN DE PENDIENTES) ANCHO &lt; 60 CM</t>
  </si>
  <si>
    <t>16.12</t>
  </si>
  <si>
    <t xml:space="preserve">RELLENO CON RECEBO COMPACTADO B600 (SUMINISTRO, EXTENDIDO, HUMEDECIMIENTO Y COMPACTACIÓN)  </t>
  </si>
  <si>
    <t>16.13</t>
  </si>
  <si>
    <t>OBRAS EXTERIORES DE JARDINERIA Y URBANISMO</t>
  </si>
  <si>
    <t>16.14</t>
  </si>
  <si>
    <t>SUMNINISTRO E INSTALACIÓN DE EMPRADIZACIÓN EN PASTO KIKUYO</t>
  </si>
  <si>
    <t>16.15</t>
  </si>
  <si>
    <t xml:space="preserve">SUMINISTRO E INSTALACIÓN DE PAÑETE IMPERMEABILIZADO SOBRE FACHADA EN ALTURAS SUPERIORES A 6 MTS. INCLUYE ANDAMIO TIPO CANASTA, ELEMENTOS DE PROTECCION Y RESCATE </t>
  </si>
  <si>
    <t>17</t>
  </si>
  <si>
    <t>EQUIPOS  (TODAS LAS ACTIVIDADES INCLUYEN EL SUMINISTRO E INSTALACIÓN)</t>
  </si>
  <si>
    <t>17.1</t>
  </si>
  <si>
    <t>SUMINISTRO, INSTALACIÓN Y PUESTA EN SERVICIO DE PLANTA ELÉCTRICA (12Kva ) INCLUYE: CABINA INSONORA, CARGADOR DE BATERÍA, BREAKER GRADUABLE PARA PROTECCION Y TUBERÍA DE ESCAPE AISLADA TERMICAMENTE.</t>
  </si>
  <si>
    <t>17.2</t>
  </si>
  <si>
    <t>SUMINISTRO, INSTALACIÓN Y PUESTA EN SERVICIO DE GRUPO ELECTRÓGENO (PLANTA ELÉCTRICA) CON CABINA DE INSONORIZACIÓN, DE CAPACIDAD 92 KVA - 208 Y /120 V, STANDBY, (36 KVA EFECTIVOS A 2600 M.S.N.M.).</t>
  </si>
  <si>
    <t>17.3</t>
  </si>
  <si>
    <t>SUMINISTRO, INSTALACIÓN Y PUESTA EN SERVICIO DE PLANTA ELÉCTRICA LEGA 500KVA</t>
  </si>
  <si>
    <t>17.4</t>
  </si>
  <si>
    <t>SUMINISTRO, INSTALACIÓN Y PUESTA EN SERVICIO DE PLANTA ELÉCTRICA LEGA 330KVA</t>
  </si>
  <si>
    <t>18</t>
  </si>
  <si>
    <t>ACTIVIDADES COMPLEMENTARIAS.</t>
  </si>
  <si>
    <t>18.1</t>
  </si>
  <si>
    <t>PRUEBA DE PRESION Y ESTANQUEIDAD</t>
  </si>
  <si>
    <t>19</t>
  </si>
  <si>
    <t xml:space="preserve">ASEO Y DISPOSICIÓN FINAL </t>
  </si>
  <si>
    <t>19.1</t>
  </si>
  <si>
    <t>ASEO GENERAL FINAL Y LIMPIEZA</t>
  </si>
  <si>
    <t>20</t>
  </si>
  <si>
    <t>AMBIENTALES</t>
  </si>
  <si>
    <t>20.1</t>
  </si>
  <si>
    <t>TALA DE ARBOLES MENORES A 5M DE ALTURA. (INCLUYE DESENRAÍCE, RETIRO Y DISPOSICIÓN FINAL)</t>
  </si>
  <si>
    <t>20.2</t>
  </si>
  <si>
    <t>TALA DE ARBOLES ENTRE 5M Y 10M DE ALTURA. (INCLUYE DESENRAÍCE, RETIRO Y DISPOSICIÓN FINAL)</t>
  </si>
  <si>
    <t>20.3</t>
  </si>
  <si>
    <t>TALA DE ARBOLES ENTRE 10M A 20 M DE ALTURA. (INCLUYE DESENRAÍCE, RETIRO Y DISPOSICIÓN FINAL)</t>
  </si>
  <si>
    <t>20.4</t>
  </si>
  <si>
    <t>TALA DE ARBOLES ENTRE 20M A 30 M DE ALTURA. (INCLUYE DESENRAÍCE, RETIRO Y DISPOSICIÓN FINAL)</t>
  </si>
  <si>
    <t>20.5</t>
  </si>
  <si>
    <t>TALA DE ARBOLES MAYORES A 30M. (INCLUYE DESENRAÍCE, CARGUE, TRANSPORTE Y DISPOSICIÓN FINAL)</t>
  </si>
  <si>
    <t>20.6</t>
  </si>
  <si>
    <t>EVALUACION PARA TRATAMIENTOS A LA VEGETACION DE LA SDA. CANTIDAD &lt; 25 ARBOLES (SEGUN RESOLUCION SDA NO. 5589 DEL 30/09/2011.</t>
  </si>
  <si>
    <t>20.7</t>
  </si>
  <si>
    <t>SEGUIMIENTO PARA TRATAMIENTOS A LA VEGETACION DE LA SDA. CANTIDAD &lt; 25 ARBOLES (SEGUN RESOLUCION SDA NO. 5589 DEL 30/09/2011.</t>
  </si>
  <si>
    <t>20.8</t>
  </si>
  <si>
    <t>EVALUACION PARA TRATAMIENTOS A LA VEGETACION DE LA SDA. CANTIDAD 25 - 49 ARBOLES (SEGUN RESOLUCION SDA NO. 5589 DEL 30/09/2011.</t>
  </si>
  <si>
    <t>20.9</t>
  </si>
  <si>
    <t>SEGUIMIENTO PARA TRATAMIENTOS A LA VEGETACION DE LA SDA. CANTIDAD 25 - 49 ARBOLES (SEGUN RESOLUCION SDA NO. 5589 DEL 30/09/2011.</t>
  </si>
  <si>
    <t>20.10</t>
  </si>
  <si>
    <t>EVALUACION PARA TRATAMIENTOS A LA VEGETACION DE LA SDA. CANTIDAD 50 - 99 ARBOLES (SEGUN RESOLUCION SDA NO. 5589 DEL 30/09/2011.</t>
  </si>
  <si>
    <t>20.11</t>
  </si>
  <si>
    <t>SEGUIMIENTO PARA TRATAMIENTOS A LA VEGETACION DE LA SDA. CANTIDAD 50 - 99 ARBOLES (SEGUN RESOLUCION SDA NO. 5589 DEL 30/09/2011.</t>
  </si>
  <si>
    <t>20.12</t>
  </si>
  <si>
    <t>PASTO KYKUYO CORTADO A MÁQUINA (INCLUYE SUMINISTRO Y RIEGO DE TIERRA FÉRTIL DE 10CM DE ESPESOR E INSTALACIÓN Y SIEMBRA DE PASTO Y SALADO Y NIVELACIÓN. SUMINISTRO Y PLANTACION.</t>
  </si>
  <si>
    <t>20.13</t>
  </si>
  <si>
    <t>SIEMBRA DE GRAMA (INCLUYE SUMINISTRO E INSTALACIÓN. NO INCLUYE TIERRA NEGRA)</t>
  </si>
  <si>
    <t>20.14</t>
  </si>
  <si>
    <t>SIEMBRA DE GRAMA (INCLUYE SUMINISTRO E INSTALACIÓN. INCLUYE 10CM DE TIERRA NEGRA)</t>
  </si>
  <si>
    <t>20.15</t>
  </si>
  <si>
    <t xml:space="preserve">REPARACION DE CONTENEDOR METALICO DE RAICES. INCLUYE LIMPIEZA DE LA SUPERFICIE, RETIRO, REPARACION Y REINSTALACION DE CANASTA,  </t>
  </si>
  <si>
    <t>21</t>
  </si>
  <si>
    <t>PAÑETES, REVOQUES Y REPELLOS.</t>
  </si>
  <si>
    <t>21.1</t>
  </si>
  <si>
    <t>SOBRE MUROS Y OTROS ELEMENTOS VERTICALES.</t>
  </si>
  <si>
    <t>21.1.1</t>
  </si>
  <si>
    <t>RESANES GENERALES MENORES SOBRE SUPERFICIE CON MORTERO COMÚN 1:4 E.=2 CM DANDO ACABADO LISO. INCLUYE PREPARACIÓN DE SUPERFICIE. LA APLICABILIDAD DE ESTE ÍTEM PARA PAGO DEPENDE DE QUE EL DAÑO SOBRE LA SUPERFICIE NO SUPERE EL 20% DE LA MISMA.</t>
  </si>
  <si>
    <t>21.1.2</t>
  </si>
  <si>
    <t>RESANES GENERALES MENORES SOBRE SUPERFICIE CON MORTERO IMPERMEABILIZADO INTEGRALMENTE 1:4 E.=2 CM DANDO ACABADO LISO. INCLUYE PREPARACIÓN DE SUPERFICIE. LA APLICABILIDAD DE ESTE ÍTEM PARA PAGO DEPENDE DE QUE EL DAÑO SOBRE LA SUPERFICIE NO SUPERE EL 20% DE LA MISMA.</t>
  </si>
  <si>
    <t>21.1.3</t>
  </si>
  <si>
    <t>RESANES EN MURO DE CONCRETO A LA VISTA F'C=3000 PSI, FORMALETA TABLERO LISO AGLOMERADO E.=19 MM TIPO FORMALETA T. APLICA CUANDO LA SUPERFICIE PRESENTA RESANES DEL 60% O MÁS EN SU ÁREA VISTA / EFECTIVA.</t>
  </si>
  <si>
    <t>21.1.4</t>
  </si>
  <si>
    <t>RESTAURACIÓN DE PAÑETE EXISTENTE SOBRE MURO DE ADOBE, REALIZANDO LA DEMOLICIÓN DE LAS CAPAS DE PAÑETES EXISTENTES, INSTALACIÓN Y ANCLAJE DE MALLA VENA SOBRE LA TOTALIDAD DE LA SUPERFICIE, Y PAÑETADO FINAL CON MORTERO LISO COMÚN 1:3. INCLUYE CARGUE, RETIRO, DISPOSICIÓN DE ESCOMBROS A SITIO APROBADO POR LA AUTORIDAD AMBIENTAL. NO INCLUYE REPARACIONES DEL MURO BASE.</t>
  </si>
  <si>
    <t>21.1.5</t>
  </si>
  <si>
    <t>PAÑETE LISO COMÚN 1:3. INCLUYE FILOS Y DILATACIONES SEGÚN DISEÑO.</t>
  </si>
  <si>
    <t>21.1.6</t>
  </si>
  <si>
    <t>PAÑETE LISO COMÚN 1:3, LINEAL MENOR A 0,50 M. INCLUYE FILOS Y DILATACIONES SEGÚN DISEÑO.</t>
  </si>
  <si>
    <t>21.1.7</t>
  </si>
  <si>
    <t>PAÑETE LISO COMÚN 1:4. INCLUYE FILOS Y DILATACIONES SEGÚN DISEÑO.</t>
  </si>
  <si>
    <t>21.1.8</t>
  </si>
  <si>
    <t>PAÑETE LISO COMÚN 1:4, LINEAL MENOR A 0,50 M. INCLUYE FILOS Y DILATACIONES SEGÚN DISEÑO.</t>
  </si>
  <si>
    <t>21.1.9</t>
  </si>
  <si>
    <t>PAÑETE LISO IMPERMEABILIZADO INTEGRALMENTE 1:3. INCLUYE FILOS Y DILATACIONES SEGÚN DISEÑO.</t>
  </si>
  <si>
    <t>21.1.10</t>
  </si>
  <si>
    <t>PAÑETE LISO IMPERMEABILIZADO INTEGRALMENTE 1:3, LINEAL MENOR A 0,50 M. INCLUYE FILOS Y DILATACIONES SEGÚN DISEÑO.</t>
  </si>
  <si>
    <t>21.1.11</t>
  </si>
  <si>
    <t>PAÑETE LISO IMPERMEABILIZADO INTEGRALMENTE 1:4 E.=2 CM. INCLUYE FILOS Y DILATACIONES SEGÚN DISEÑO.</t>
  </si>
  <si>
    <t>21.1.12</t>
  </si>
  <si>
    <t>PAÑETE LISO IMPERMEABILIZADO INTEGRALMENTE 1:4, LINEAL MENOR A 0,50 M. INCLUYE FILOS Y DILATACIONES SEGÚN DISEÑO.</t>
  </si>
  <si>
    <t>21.1.13</t>
  </si>
  <si>
    <t>FILOS Y DILATACIONES CON MORTERO 1:4, UBICACIONES EN CAMBIOS DE DIRECCIÓN, EN EMPATES DE MAMPOSTERÍAS CONTRA ELEMENTOS ESTRUCTURALES Y EN CUALQUIER ADICIONAL SEGÚN DISEÑO. APLICA SOLO CUANDO NO SE EJECUTA ÍTEM DE PAÑETE (PUES EL PAÑETE POR M2 INCLUYE EN SU PRECIO LA INCIDENCIA DE FILOS Y DILATACIONES).</t>
  </si>
  <si>
    <t>21.2</t>
  </si>
  <si>
    <t>BAJO PLACAS Y OTROS ELEMENTOS HORIZONTALES.</t>
  </si>
  <si>
    <t>21.2.1</t>
  </si>
  <si>
    <t>RESANE DE FISURAS EN TECHOS. INCLUYE ACABADO SIMILAR AL EXISTENTE Y ANDAMIO CERTIFICADO</t>
  </si>
  <si>
    <t>21.2.3</t>
  </si>
  <si>
    <t>PAÑETE LISO COMÚN BAJO PLACA 1:4. INCLUYE FILOS Y DILATACIONES SEGÚN DISEÑO.</t>
  </si>
  <si>
    <t>21.2.4</t>
  </si>
  <si>
    <t>PAÑETE LISO IMPERMEABILIZADO INTEGRALMENTE BAJO PLACA 1:4. INCLUYE FILOS Y DILATACIONES SEGÚN DISEÑO.</t>
  </si>
  <si>
    <t>22</t>
  </si>
  <si>
    <t>PINTURAS Y RECUBRIMIENTOS.</t>
  </si>
  <si>
    <t>22.1</t>
  </si>
  <si>
    <t>SOBRE MUROS Y PANELERÍA LIVIANA.</t>
  </si>
  <si>
    <t>22.1.4</t>
  </si>
  <si>
    <t>ESTUCO IMPERMEABILIZADO SOBRE PAÑETE (INCLUYE ANDAMIOS CERTIFICADOS)</t>
  </si>
  <si>
    <t>22.1.7</t>
  </si>
  <si>
    <t>PINTURA VINILO ACRÍLICA PLÁSTICA LAVABLE TIPO 1, APLICADO EN TRES (3) CAPAS. INCLUYE PREPARACIÓN DE SUPERFICIE.</t>
  </si>
  <si>
    <t>22.1.9</t>
  </si>
  <si>
    <t>PINTURA DE ACEITE SOBRE PAÑETE, APLICADO EN DOS (2) CAPAS. INCLUYE PREPARACIÓN DE SUPERFICIE.</t>
  </si>
  <si>
    <t>22.1.10</t>
  </si>
  <si>
    <t>PINTURA EN ESMALTE, APLICADO EN DOS (2) CAPAS. INCLUYE PREPARACIÓN DE SUPERFICIE.</t>
  </si>
  <si>
    <t>22.1.11</t>
  </si>
  <si>
    <t>PINTURA EN ESMALTE, APLICADO EN DOS (2) CAPAS, LINEAL A. &lt;= 50CM.    INCLUYE PREPARACIÓN DE SUPERFICIE.</t>
  </si>
  <si>
    <t>22.1.12</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</si>
  <si>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INCLUYE PREPARACIÓN DE SUPERFICIE.</t>
  </si>
  <si>
    <t>22.1.13</t>
  </si>
  <si>
    <t>PINTURA VINILO 100% ACRÍLICA PLÁSTICA MATE, LINEAL A.&lt;=50 CM, CON ALTOS SÓLIDOS, DE ALTA CALIDAD CON MÁXIMA PROTECCIÓN PARA INTEMPERIE; ALTA ELASTICIDAD, HIDRORREPELENTE; RESISTENTE A ALGAS, HONGOS, ADHESIÓN DE SUCIEDAD, ÁLCALI Y HUMOS; SIN CONTENIDO DE PLOMO NI CROMO; APLICADA EN TRES (3) CAPAS, TIPO KORAZA. INCLUYE PREPARACIÓN DE SUPERFICIE.</t>
  </si>
  <si>
    <t>22.1.15</t>
  </si>
  <si>
    <t>PINTURA EPÓXICA ASÉPTICA PARA ACABADO APLICADO SOBRE PAÑETE TOTALMENTE SECO Y/O SUPERFICIES SECAS (POR EJEMPLO SISTEMA DRYWALL DE YESO Y/O FIBROCEMENTO), VERSIÓN BRILLANTE, FORMULADA EN DOS COMPONENTES, IMPERMEABLE AL PASO DE AGUA Y VAPORES, TIPO SIKAGUARD-68 O EQUIVALENTE DE IGUAL CALIDAD O SUPERIOR, APLICADA EN TRES (3) CAPAS GARANTIZANDO UN ESPESOR FINAL DE 12 MILS (305 MICRONES). INCLUYE DILUCIÓN CON PRODUCTO TIPO COLMASOLVENTE EPÓXICO, LIMPIEZA Y PREPARACIÓN DE SUPERFICIE, FILOS Y DILATACIONES.</t>
  </si>
  <si>
    <t>22.1.16</t>
  </si>
  <si>
    <t>PINTURA IMPERMEABILIZANTE PARA INTERIORES Y EXTERIORES, USADA COMO SELLADOR, IMPERMEABILIZANTE Y PINTURA, CON ALTA RESISTENCIA A LA FORMACIÓN DE HONGOS Y ALGAS, DE USO SOBRE SUPERFICIES COMO BASE CEMENTO (CURADAS MÍNIMO 28 DÍAS) O MAMPOSTERÍAS O ESTUCOS PLÁSTICOS O PASTAS TEXTURIZABLES O SUPERFICIES DE MADERA EN AMBIENTES INTERIORES, APLICADO A DOS (2) CAPAS. INCLUYE LIMPIEZA Y PREPARACIÓN DE SUPERFICIE.</t>
  </si>
  <si>
    <t>22.1.17</t>
  </si>
  <si>
    <t>RECUBRIMIENTO ANTIGRAFFITI DE USO PERTINENTE PARA RECUBRIMIENTO, PROTECCIÓN Y DECORACIÓN PARA SUSTRATOS AL EXTERIOR, APLICADO A UNA (1) CAPA, DILUIDO CON VARSOL HASTA UN 5% EN VOLUMEN. INCLUYE LIMPIEZA Y PREPARACIÓN DE SUPERFICIE.</t>
  </si>
  <si>
    <t>22.3</t>
  </si>
  <si>
    <t>SOBRE CARPINTERÍA METÁLICA.</t>
  </si>
  <si>
    <t>22.3.4</t>
  </si>
  <si>
    <t>ESMALTE SINTÉTICO ALQUÍDICO A BASE DE ACEITE SOBRE PUERTAS METÁLICAS, TRES (3) CAPAS APLICADAS CON PISTOLA SOBRE LA TOTALIDAD DE LAS CARAS VISTAS DE HOJA Y MARCO, INCLUYE PREPARACIÓN DE SUPERFICIE Y DILUYENTE. INCLUYE MARCO, MONTANTE, PISAVIDRIOS (SI APLICA). EL PAGO POR M2 SERÁ MEDIDO EN EL ALZADO DE LA PUERTA, MEDIDO SOLAMENTE POR UNA CARA Y CONTEMPLA LA PINTURA DE TODAS LAS CARAS VISTAS.</t>
  </si>
  <si>
    <t>22.3.5</t>
  </si>
  <si>
    <t>ESMALTE SOBRE CERCHAS, PUENTE Y ESTRUCTURA METÁLICA DE CUBIERTA (INCLUYE ANDAMIOS CERTIFICADOS)</t>
  </si>
  <si>
    <t>22.3.6</t>
  </si>
  <si>
    <t>ESMALTE SINTÉTICO ALQUÍDICO A BASE DE ACEITE SOBRE CANAL Y/O BAJANTE METÁLICA DS.&gt;25&lt;=50 CM, CUBRIENDO UNA SOLA CARA, TRES (3) CAPAS APLICADAS CON PISTOLA, INCLUYE PREPARACIÓN DE SUPERFICIE Y DILUYENTE, IMPLEMENTOS PARA TRABAJOS EN ALTURA.</t>
  </si>
  <si>
    <t>22.4</t>
  </si>
  <si>
    <t>SOBRE CARPINTERÍA DE MADERA.</t>
  </si>
  <si>
    <t>22.4.1</t>
  </si>
  <si>
    <t>PINTURA Y/O LACA COLOR, APLICADA A DOS (2) CAPAS, SOBRE LAMINA LLENA MADERA. INCLUYE TINTILLA Y LIJADA DE LAS SUPERFICIES.</t>
  </si>
  <si>
    <t>22.4.2</t>
  </si>
  <si>
    <t>SUMINISTRO Y APLICACIÓN DE SELLADOR DE POROS, APLICADO A UNA (1) CAPA Y BARNIZ PARA INTEMPERIE TRES (3) MANOS, SOBRE LÁMINA LLENA MADERA SOBRE FACHADAS. INCLUYE LIJADA DE LAS SUPERFICIES Y ANDAMIO CERTIFICADO.</t>
  </si>
  <si>
    <t>22.6</t>
  </si>
  <si>
    <t>OTROS EN OBRAS INTERIORES.</t>
  </si>
  <si>
    <t>22.6.1</t>
  </si>
  <si>
    <t>SUMINISTRO Y APLICACIÓN DE PINTURA PARA PISO TRÁFICO PESADO</t>
  </si>
  <si>
    <t>22.6.2</t>
  </si>
  <si>
    <t>PINTURA EN ESMALTE PARA GUARDAESCOBA EN CUALQUIER MATERIAL, H= 0.10 M. INCLUYE PREVIA LIJADA DE LA SUPERFICIE.</t>
  </si>
  <si>
    <t>23</t>
  </si>
  <si>
    <t>CUBIERTAS E IMPERMEABILIZACIONES. (TODAS LAS ACTIVIDADES INCLUYEN EL SUMINISTRO E INSTALACIÓN)</t>
  </si>
  <si>
    <t>23.1</t>
  </si>
  <si>
    <t>ELEMENTOS DE CUBIERTA ESTRUCTURALES METÁLICOS.</t>
  </si>
  <si>
    <t>23.1.4</t>
  </si>
  <si>
    <t>SUMINISTRO Y MONTAJE DE ESTRUCTURA METÁLICA EN CERCHA PARA CUBIERTA, INCLUYE ANDAMIO CERTIFICADO</t>
  </si>
  <si>
    <t>23.1.5</t>
  </si>
  <si>
    <t>SUMINISTRO Y MONTAJE DE ESTRUCTURA METÁLICA EN PERFIL ESTRUCTURAL EN C PARA CUBIERTA, INCLUYE ANDAMIO CERTIFICADO</t>
  </si>
  <si>
    <t>23.1.6</t>
  </si>
  <si>
    <t>MANTENIMIENTO DE CUBIERTA TERMO ACÚSTICA O TIPO SÁNDWICH, INCLUYE CAMBIO DE TORNILLOS EN MAL ESTADO, LIMPIEZA Y SELLO DE GOTERAS.</t>
  </si>
  <si>
    <t>23.3</t>
  </si>
  <si>
    <t>TRATAMIENTO PARA CUBIERTAS/TERRAZAS.</t>
  </si>
  <si>
    <t>23.3.2</t>
  </si>
  <si>
    <t>ALISTADO DE SUPERFICIE CON MORTERO IMPERMEABILIZADO INTEGRALMENTE PARA CUBIERTAS Y TERRAZAS 1:3 H.=8 CM PROMEDIO ALISTADO + PENDIENTADO.</t>
  </si>
  <si>
    <t>23.3.3</t>
  </si>
  <si>
    <t>ALISTADO DE SUPERFICIE CON MORTERO IMPERMEABILIZADO INTEGRALMENTE PARA CUBIERTAS Y TERRAZAS 1:4 H.=4 CM PROMEDIO ALISTADO + PENDIENTADO.</t>
  </si>
  <si>
    <t>23.3.4</t>
  </si>
  <si>
    <t>MANTO MORTER PLAS AL - 300 3.00 MM ANCHO 1.10 M ROLLO 11 M2</t>
  </si>
  <si>
    <t>23.3.5</t>
  </si>
  <si>
    <t>MEDIA CAÑA EN MORTERO IMPERMEABILIZADO INTEGRALMENTE PARA CUBIERTAS 1:4 A.=10 H.=10 CM.</t>
  </si>
  <si>
    <t>23.4</t>
  </si>
  <si>
    <t>CUBIERTAS TRASLÚCIDAS</t>
  </si>
  <si>
    <t>23.4.1</t>
  </si>
  <si>
    <t>DOMO EN POLICARBONATO CON PROTECCIÓN UV, CALIBRE 5 MM, TRASLÚCIDO BLANCO INCLUYE SUMINISTRO E INSTALACIÓN, ASÍ COMO LOS ACCESORIOS NECESARIOS PARA SU CORRECTA INSTALACIÓN  Y ANDAMIO CERTIFICADO</t>
  </si>
  <si>
    <t>23.4.2</t>
  </si>
  <si>
    <t>SUMINISTRO E INSTALACIÓN DE TEJA PLÁSTICA ONDULADA NO 6, (INCLUIDO ACCESORIOS DE INSTALACIÓN, ANDAMIO CERTIFICADO, HERRAMIENTAS Y EQUIPOS)</t>
  </si>
  <si>
    <t>23.4.3</t>
  </si>
  <si>
    <t>SUMINISTRO E INSTALACIÓN DE TEJA PLÁSTICA ONDULADA NO 8, (INCLUIDO ACCESORIOS DE INSTALACIÓN, ANDAMIO CERTIFICADO, HERRAMIENTAS Y EQUIPOS)</t>
  </si>
  <si>
    <t>23.4.4</t>
  </si>
  <si>
    <t>SUMINISTRO E INSTALACIÓN DE TEJA PLÁSTICA ONDULADA NO 10, (INCLUIDO ACCESORIOS DE INSTALACIÓN, ANDAMIO CERTIFICADO, HERRAMIENTAS Y EQUIPOS)</t>
  </si>
  <si>
    <t>23.4.5</t>
  </si>
  <si>
    <t>SUMINISTRO E INSTALACIÓN DE CUBIERTA ECOROOF (INCLUIDO ESTRUCTURA DE REFUERZOS  SI REQUIERE, BAJANTES Y CANALES SEGÚN DISEÑO, ACCESORIOS DE INSTALACIÓN, ANDAMIO CERTIFICADO , HERRAMIENTAS Y EQUIPOS)</t>
  </si>
  <si>
    <t>23.4.6</t>
  </si>
  <si>
    <t xml:space="preserve">SUMINISTRO E INSTALACIÓN DE TEJA ECOROOF TRASLUCIDA OPAL PC 37 </t>
  </si>
  <si>
    <t>23.4.7</t>
  </si>
  <si>
    <t>SUMINISTRO E INSTALACIÒN DE CABALLETE PARA TEJA ECOROOF DIMENSIÒN: LONGITUD ENTRE 1,07 Y 1,13</t>
  </si>
  <si>
    <t>23.4.8</t>
  </si>
  <si>
    <t xml:space="preserve">SUMINISTRO E INSTALACIÓN DE TEJAS TRASLUCIDAS EN FIBRA ACOPLADA A CUBIERTA TIPO SANDWICH </t>
  </si>
  <si>
    <t>23.4.9</t>
  </si>
  <si>
    <t>SUMINISTRO E INSTALACIÓN DE LAMINA EN POLICARBONATO ALVEOLAR 6MM (INCLUYE ANDAMIO CERTIFICADO)</t>
  </si>
  <si>
    <t>23.4.10</t>
  </si>
  <si>
    <t>SUMINISTRO E INSTALACIÓN DE LAMINA EN POLICARBONATO ALVEOLAR 8MM (INCLUYE ANDAMIO CERTIFICADO)</t>
  </si>
  <si>
    <t>23.5</t>
  </si>
  <si>
    <t>CUBIERTAS EN FIBROCEMENTO.</t>
  </si>
  <si>
    <t>23.5.1</t>
  </si>
  <si>
    <t>SUMINISTRO E INSTALACIÓN DE TEJA  EN FIBROCEMENTO NO 6, (INCLUIDO ACCESORIOS DE INSTALACIÓN, ANDAMIO CERTIFICADO, HERRAMIENTAS Y EQUIPOS)</t>
  </si>
  <si>
    <t>23.5.2</t>
  </si>
  <si>
    <t>SUMINISTRO E INSTALACIÓN DE TEJA  EN FIBROCEMENTO NO 8, (INCLUIDO ACCESORIOS DE INSTALACIÓN, ANDAMIO CERTIFICADO, HERRAMIENTAS Y EQUIPOS)</t>
  </si>
  <si>
    <t>23.5.3</t>
  </si>
  <si>
    <t>SUMINISTRO E INSTALACIÓN DE TEJA   EN FIBROCEMENTO NO 10, (INCLUIDO ACCESORIOS DE INSTALACIÓN, ANDAMIO CERTIFICADO, HERRAMIENTAS Y EQUIPOS)</t>
  </si>
  <si>
    <t>23.5.4</t>
  </si>
  <si>
    <t>SUMINISTRO E INSTALACIÓN DE TEJA  EN FIBROCEMENTO No. 6 DE VENTILACIÓN CON TAPA, (INCLUIDO ACCESORIOS DE INSTALACIÓN, ANDAMIO CERTIFICADO, HERRAMIENTAS Y EQUIPOS)</t>
  </si>
  <si>
    <t>23.8</t>
  </si>
  <si>
    <t>OTROS COMPLEMENTARIOS CUBIERTA.</t>
  </si>
  <si>
    <t>23.8.1</t>
  </si>
  <si>
    <t>SUMINISTRO E INSTALACIÓN DE FLASHING / FLANCHE / SOLAPA EN LÁMINA GALVANIZADA CAL. 26 DS.&lt;=25,0 CM, GRAPADA A LA ESTRUCTURA Y DOBLADA SEGÚN DISEÑO. INCLUYE IMPLEMENTOS PARA TRABAJOS EN ALTURA, SOPORTES Y/O ANCLAJES, ANTICORROSIVO DONDE REQUIERA, ACABADO CON PINTURA ESMALTE SINTÉTICO ALQUÍDICO A BASE DE ACEITE APLICADO EN TRES (3) CAPAS SOBRE LAS DOS CARAS DEL ELEMENTO. EL PAGO POR METRO LINEAL SERÁ MEDIDO EN LA LONGITUD DEL FLANCHE.</t>
  </si>
  <si>
    <t>23.8.5</t>
  </si>
  <si>
    <t>CANAL DE ALTA CAPACIDAD, INCLUYE ACCESORIOS (INCLUYE ANDAMIOS CERTIFICADOS)</t>
  </si>
  <si>
    <t>23.8.10</t>
  </si>
  <si>
    <t>SUMINISTRO E INSTALACIÓN DE BAJANTE EN TUBERÍA PVCS 3", INSTALADA EN ALTURAS HASTA 10,00 M. INCLUYE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</si>
  <si>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23.8.12</t>
  </si>
  <si>
    <t>SUMINISTRO E INSTALACIÓN DE BAJANTE PVC EXTREMOS LISOS SECCIÓN 61X65 MM. INCLUYE IMPLEMENTOS PARA TRABAJOS EN ALTURA, CODOS ADAPTADORES Y DEMÁS ACCESORIOS, SOPORTES Y DEMÁS ELEMENTOS PARA SU CORRECTO FUNCIONAMIENTO.</t>
  </si>
  <si>
    <t>23.8.14</t>
  </si>
  <si>
    <t>ADECUACIÓN ENTRAMADO METÁLICO EXISTENTE (INCLUYE ANDAMIOS CERTIFICADOS)</t>
  </si>
  <si>
    <t>23.8.17</t>
  </si>
  <si>
    <t>TRATAMIENTO DE FISURAS MEDIANTE UN SELLADOR ELASTOMERICO MONOCOMPONENTE A BASE DE POLIURETANO (INCLUYE IMPRIMANTE DE ALTA ADHERENCIA CON EL CONCRETO EXISTENTE)</t>
  </si>
  <si>
    <t>23.8.18</t>
  </si>
  <si>
    <t>SUMINISTRO Y APLICACIÓN DE SELLANTE ELASTOMERICO MONOCOMPONENTE A BASE DE POLIURETANO PARA VENTANAS O MARQUESINAS EXISTENTES CON FILTRACIONES DE AGUA</t>
  </si>
  <si>
    <t>23.8.19</t>
  </si>
  <si>
    <t>SUMINISTRO E INSTALACION DE ESCALERA MANTENIMIENTO PARA CUBIERTA DE 12 PELDAÑOS, 2M A 4M</t>
  </si>
  <si>
    <t>25</t>
  </si>
  <si>
    <t>OTRAS ACTIVIDADES</t>
  </si>
  <si>
    <t>25.1</t>
  </si>
  <si>
    <t>PULIDA DE MESONES EN GRANITO EXISTENTES, INCLUYE FRONTAL, (ANCHO &lt; 0.75 M)</t>
  </si>
  <si>
    <t>25.2</t>
  </si>
  <si>
    <t>MESÓN EN GRANITO NATURAL ANCHO MENOR O IGUAL A 80CM - INCLUYE ESTRUCTURA DE SOPORTE</t>
  </si>
  <si>
    <t>25.3</t>
  </si>
  <si>
    <t>DESMONTE, INTALACION Y CERTIFICACION DE PUNTOS DE ANCLAJE PARA TRABAJO EN ALTURAS</t>
  </si>
  <si>
    <t>25.4</t>
  </si>
  <si>
    <t xml:space="preserve">PUERTA DE CANILES CON COMPUERTA PARA COMIDA CON REFUERZO EN VARILLA DE 3/8 CADA 5 CM </t>
  </si>
  <si>
    <t>25.5</t>
  </si>
  <si>
    <t xml:space="preserve">PUERTA DE CANILES SIN COMPUERTA INFERIOR DE COMIDA CON REFUERZO EN VARILLA DE 3/8 CADA 5 CM </t>
  </si>
  <si>
    <t xml:space="preserve">PPA GROUP SAS </t>
  </si>
  <si>
    <t>TOTAL PROPUESTA SIN AIU</t>
  </si>
  <si>
    <t xml:space="preserve">PSI GROUP SAS </t>
  </si>
  <si>
    <t xml:space="preserve">(1) PPA GROUP SAS </t>
  </si>
  <si>
    <t xml:space="preserve">(2)_ PSI GROUP SAS </t>
  </si>
  <si>
    <t>TORORIENTE SAS</t>
  </si>
  <si>
    <t>(3) TORORIENTE SAS</t>
  </si>
  <si>
    <t>ADMINISTRACIÓN</t>
  </si>
  <si>
    <t>IMPREVISTO</t>
  </si>
  <si>
    <t>UTILIDAD</t>
  </si>
  <si>
    <t>45'4dhjklñ{}|12356y7u8io</t>
  </si>
  <si>
    <t>VALOR UNITARIO (ANTES DE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</si>
</sst>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0.00_-;\-&quot;$&quot;* #,##0.00_-;_-&quot;$&quot;* &quot;-&quot;??_-;_-@_-"/>
    <numFmt numFmtId="165" formatCode="_([$$-240A]\ * #,##0.00_);_([$$-240A]\ * \(#,##0.00\);_([$$-240A]\ * &quot;-&quot;??_);_(@_)"/>
    <numFmt numFmtId="166" formatCode="_-&quot;$&quot;\ * #,##0_-;\-&quot;$&quot;\ * #,##0_-;_-&quot;$&quot;\ * &quot;-&quot;??_-;_-@_-"/>
  </numFmts>
  <fonts count="16">
    <font>
      <sz val="11"/>
      <color theme="1"/>
      <name val="Aptos Narrow"/>
      <family val="2"/>
      <scheme val="minor"/>
    </font>
    <font>
      <sz val="11"/>
      <color theme="1"/>
      <name val="Aptos Narrow"/>
      <family val="2"/>
      <scheme val="minor"/>
    </font>
    <font>
      <b/>
      <sz val="11"/>
      <color theme="1"/>
      <name val="Aptos Narrow"/>
      <family val="2"/>
      <scheme val="minor"/>
    </font>
    <font>
      <b/>
      <sz val="9"/>
      <name val="Arial"/>
      <family val="2"/>
    </font>
    <font>
      <b/>
      <sz val="10"/>
      <name val="Times New Roman"/>
      <family val="1"/>
    </font>
    <font>
      <b/>
      <sz val="10"/>
      <color theme="1"/>
      <name val="Times New Roman"/>
      <family val="1"/>
    </font>
    <font>
      <sz val="10"/>
      <color theme="1"/>
      <name val="Times New Roman"/>
      <family val="1"/>
    </font>
    <font>
      <b/>
      <sz val="10"/>
      <color rgb="FFA50021"/>
      <name val="Aptos Narrow"/>
      <family val="2"/>
      <scheme val="minor"/>
    </font>
    <font>
      <sz val="10"/>
      <name val="Aptos Narrow"/>
      <family val="2"/>
      <scheme val="minor"/>
    </font>
    <font>
      <sz val="10"/>
      <name val="Arial"/>
      <family val="2"/>
    </font>
    <font>
      <sz val="10"/>
      <name val="Phinster"/>
    </font>
    <font>
      <b/>
      <sz val="10"/>
      <color theme="0"/>
      <name val="Aptos Narrow"/>
      <family val="2"/>
      <scheme val="minor"/>
    </font>
    <font>
      <b/>
      <sz val="14"/>
      <color theme="1"/>
      <name val="Aptos Narrow"/>
      <family val="2"/>
      <scheme val="minor"/>
    </font>
    <font>
      <b/>
      <sz val="10"/>
      <color theme="1"/>
      <name val="Aptos Narrow"/>
      <family val="2"/>
      <scheme val="minor"/>
    </font>
    <font>
      <sz val="11"/>
      <color theme="1"/>
      <name val="Aptos Narrow"/>
      <scheme val="minor"/>
    </font>
    <font>
      <sz val="10"/>
      <color theme="1"/>
      <name val="Aptos Narrow"/>
      <scheme val="minor"/>
    </font>
  </fonts>
  <fills count="10">
    <fill>
      <patternFill patternType="none"/>
    </fill>
    <fill>
      <patternFill patternType="gray125"/>
    </fill>
    <fill>
      <patternFill patternType="solid">
        <fgColor rgb="FFD0D0D0"/>
        <bgColor rgb="FF000000"/>
      </patternFill>
    </fill>
    <fill>
      <patternFill patternType="solid">
        <fgColor theme="7" tint="0.59999389629810485"/>
        <bgColor rgb="FF000000"/>
      </patternFill>
    </fill>
    <fill>
      <patternFill patternType="solid">
        <fgColor theme="5" tint="0.79998168889431442"/>
        <bgColor rgb="FF000000"/>
      </patternFill>
    </fill>
    <fill>
      <patternFill patternType="solid">
        <fgColor theme="8" tint="0.79998168889431442"/>
        <bgColor indexed="64"/>
      </patternFill>
    </fill>
    <fill>
      <patternFill patternType="solid">
        <fgColor rgb="FFC280F8"/>
        <bgColor indexed="64"/>
      </patternFill>
    </fill>
    <fill>
      <patternFill patternType="solid">
        <fgColor theme="2" tint="-9.9978637043366805E-2"/>
        <bgColor indexed="64"/>
      </patternFill>
    </fill>
    <fill>
      <patternFill patternType="solid">
        <fgColor rgb="FFCC3300"/>
        <bgColor indexed="64"/>
      </patternFill>
    </fill>
    <fill>
      <patternFill patternType="solid">
        <fgColor theme="9" tint="0.79998168889431442"/>
        <bgColor rgb="FF000000"/>
      </patternFill>
    </fill>
  </fills>
  <borders count="32">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indexed="64"/>
      </bottom>
      <diagonal/>
    </border>
    <border>
      <left style="thin">
        <color rgb="FF000000"/>
      </left>
      <right/>
      <top/>
      <bottom/>
      <diagonal/>
    </border>
    <border>
      <left style="thin">
        <color rgb="FF000000"/>
      </left>
      <right/>
      <top/>
      <bottom style="thin">
        <color indexed="64"/>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thin">
        <color indexed="64"/>
      </bottom>
      <diagonal/>
    </border>
    <border>
      <left style="thin">
        <color rgb="FF000000"/>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top/>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thin">
        <color theme="0" tint="-0.34998626667073579"/>
      </right>
      <top style="thin">
        <color theme="0" tint="-0.34998626667073579"/>
      </top>
      <bottom style="thin">
        <color theme="0" tint="-0.34998626667073579"/>
      </bottom>
      <diagonal/>
    </border>
    <border>
      <left style="medium">
        <color indexed="64"/>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style="thin">
        <color rgb="FFBFBFBF"/>
      </left>
      <right style="medium">
        <color indexed="64"/>
      </right>
      <top style="thin">
        <color rgb="FFBFBFBF"/>
      </top>
      <bottom style="thin">
        <color rgb="FFBFBFBF"/>
      </bottom>
      <diagonal/>
    </border>
    <border>
      <left style="thin">
        <color rgb="FFBFBFBF"/>
      </left>
      <right style="medium">
        <color indexed="64"/>
      </right>
      <top style="thin">
        <color rgb="FFBFBFBF"/>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theme="0" tint="-0.34998626667073579"/>
      </left>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8">
    <xf numFmtId="0" fontId="0" fillId="0" borderId="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0" fontId="9" fillId="0" borderId="0"/>
    <xf numFmtId="0" fontId="10" fillId="0" borderId="0"/>
    <xf numFmtId="9" fontId="1" fillId="0" borderId="0" applyFont="0" applyFill="0" applyBorder="0" applyAlignment="0" applyProtection="0"/>
  </cellStyleXfs>
  <cellXfs count="57">
    <xf numFmtId="0" fontId="0" fillId="0" borderId="0" xfId="0"/>
    <xf numFmtId="0" fontId="3" fillId="2" borderId="1" xfId="0" applyFont="1" applyFill="1" applyBorder="1" applyAlignment="1">
      <alignment horizontal="center" vertical="center" wrapText="1"/>
    </xf>
    <xf numFmtId="166" fontId="6" fillId="0" borderId="2" xfId="2" applyNumberFormat="1" applyFont="1" applyFill="1" applyBorder="1" applyAlignment="1">
      <alignment horizontal="center" vertical="center"/>
    </xf>
    <xf numFmtId="44" fontId="6" fillId="0" borderId="2" xfId="0" applyNumberFormat="1" applyFont="1" applyBorder="1" applyAlignment="1">
      <alignment vertical="center"/>
    </xf>
    <xf numFmtId="165" fontId="4" fillId="5" borderId="2" xfId="0" applyNumberFormat="1" applyFont="1" applyFill="1" applyBorder="1" applyAlignment="1">
      <alignment horizontal="center" vertical="center" wrapText="1"/>
    </xf>
    <xf numFmtId="1" fontId="4" fillId="5" borderId="2" xfId="0" applyNumberFormat="1" applyFont="1" applyFill="1" applyBorder="1" applyAlignment="1">
      <alignment horizontal="center" vertical="center" wrapText="1"/>
    </xf>
    <xf numFmtId="1" fontId="4" fillId="6" borderId="2" xfId="0" applyNumberFormat="1" applyFont="1" applyFill="1" applyBorder="1" applyAlignment="1">
      <alignment horizontal="center" vertical="center" wrapText="1"/>
    </xf>
    <xf numFmtId="0" fontId="2" fillId="0" borderId="11" xfId="0" applyFont="1" applyBorder="1" applyAlignment="1">
      <alignment horizontal="center"/>
    </xf>
    <xf numFmtId="0" fontId="2" fillId="0" borderId="12" xfId="0" applyFont="1" applyBorder="1" applyAlignment="1">
      <alignment horizontal="center"/>
    </xf>
    <xf numFmtId="0" fontId="5" fillId="5" borderId="3" xfId="0" applyFont="1" applyFill="1" applyBorder="1" applyAlignment="1">
      <alignment horizontal="center" vertical="center"/>
    </xf>
    <xf numFmtId="0" fontId="3" fillId="2" borderId="0" xfId="0" applyFont="1" applyFill="1" applyAlignment="1">
      <alignment horizontal="center" vertical="center" wrapText="1"/>
    </xf>
    <xf numFmtId="0" fontId="3" fillId="2" borderId="15" xfId="0" applyFont="1" applyFill="1" applyBorder="1" applyAlignment="1">
      <alignment horizontal="center" vertical="center" wrapText="1"/>
    </xf>
    <xf numFmtId="0" fontId="7" fillId="7" borderId="16" xfId="0" applyFont="1" applyFill="1" applyBorder="1" applyAlignment="1">
      <alignment horizontal="center" vertical="center"/>
    </xf>
    <xf numFmtId="49" fontId="8" fillId="0" borderId="17" xfId="0" applyNumberFormat="1" applyFont="1" applyBorder="1" applyAlignment="1">
      <alignment horizontal="center" vertical="center" wrapText="1"/>
    </xf>
    <xf numFmtId="0" fontId="8" fillId="0" borderId="18" xfId="5" applyFont="1" applyBorder="1" applyAlignment="1">
      <alignment horizontal="justify" vertical="center" wrapText="1"/>
    </xf>
    <xf numFmtId="0" fontId="8" fillId="0" borderId="18" xfId="5" applyFont="1" applyBorder="1" applyAlignment="1">
      <alignment horizontal="center" vertical="center"/>
    </xf>
    <xf numFmtId="49" fontId="11" fillId="8" borderId="19" xfId="6" applyNumberFormat="1" applyFont="1" applyFill="1" applyBorder="1" applyAlignment="1">
      <alignment horizontal="center" vertical="center"/>
    </xf>
    <xf numFmtId="0" fontId="8" fillId="0" borderId="0" xfId="5" applyFont="1" applyAlignment="1">
      <alignment horizontal="justify" vertical="center" wrapText="1"/>
    </xf>
    <xf numFmtId="0" fontId="8" fillId="0" borderId="0" xfId="5" applyFont="1" applyAlignment="1">
      <alignment horizontal="center" vertical="center"/>
    </xf>
    <xf numFmtId="49" fontId="8" fillId="0" borderId="20" xfId="0" applyNumberFormat="1" applyFont="1" applyBorder="1" applyAlignment="1">
      <alignment horizontal="center" vertical="center" wrapText="1"/>
    </xf>
    <xf numFmtId="0" fontId="8" fillId="0" borderId="21" xfId="5" applyFont="1" applyBorder="1" applyAlignment="1">
      <alignment horizontal="center" vertical="center"/>
    </xf>
    <xf numFmtId="44" fontId="8" fillId="0" borderId="22" xfId="2" applyFont="1" applyBorder="1" applyAlignment="1" applyProtection="1">
      <alignment horizontal="justify" vertical="center"/>
    </xf>
    <xf numFmtId="44" fontId="8" fillId="0" borderId="23" xfId="2" applyFont="1" applyBorder="1" applyAlignment="1" applyProtection="1">
      <alignment horizontal="justify" vertical="center"/>
    </xf>
    <xf numFmtId="0" fontId="2" fillId="0" borderId="0" xfId="0" applyFont="1" applyAlignment="1">
      <alignment horizontal="center"/>
    </xf>
    <xf numFmtId="0" fontId="0" fillId="0" borderId="2" xfId="0" applyBorder="1" applyAlignment="1">
      <alignment horizontal="center" vertical="center" wrapText="1"/>
    </xf>
    <xf numFmtId="0" fontId="2" fillId="0" borderId="2" xfId="0" applyFont="1" applyBorder="1" applyAlignment="1">
      <alignment horizontal="center" vertical="center" wrapText="1"/>
    </xf>
    <xf numFmtId="0" fontId="13" fillId="0" borderId="2" xfId="0" applyFont="1" applyBorder="1" applyAlignment="1" applyProtection="1">
      <alignment horizontal="center" vertical="center" wrapText="1"/>
      <protection locked="0"/>
    </xf>
    <xf numFmtId="9" fontId="14" fillId="0" borderId="2" xfId="7" applyFont="1" applyFill="1" applyBorder="1" applyAlignment="1">
      <alignment horizontal="center" vertical="center" wrapText="1"/>
    </xf>
    <xf numFmtId="9" fontId="15" fillId="0" borderId="2" xfId="7" applyFont="1" applyFill="1" applyBorder="1" applyAlignment="1" applyProtection="1">
      <alignment horizontal="center" vertical="center" wrapText="1"/>
      <protection locked="0"/>
    </xf>
    <xf numFmtId="0" fontId="12" fillId="0" borderId="24" xfId="0" applyFont="1" applyBorder="1" applyAlignment="1">
      <alignment horizontal="right"/>
    </xf>
    <xf numFmtId="0" fontId="12" fillId="0" borderId="25" xfId="0" applyFont="1" applyBorder="1" applyAlignment="1">
      <alignment horizontal="right"/>
    </xf>
    <xf numFmtId="0" fontId="5" fillId="5" borderId="14"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13"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13"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9" borderId="8" xfId="0" applyFont="1" applyFill="1" applyBorder="1" applyAlignment="1">
      <alignment horizontal="center" vertical="center" wrapText="1"/>
    </xf>
    <xf numFmtId="0" fontId="3" fillId="9" borderId="10" xfId="0" applyFont="1" applyFill="1" applyBorder="1" applyAlignment="1">
      <alignment horizontal="center" vertical="center" wrapText="1"/>
    </xf>
    <xf numFmtId="0" fontId="7" fillId="7" borderId="26" xfId="0" applyFont="1" applyFill="1" applyBorder="1" applyAlignment="1">
      <alignment horizontal="left" vertical="center" wrapText="1"/>
    </xf>
    <xf numFmtId="0" fontId="7" fillId="7" borderId="27" xfId="0" applyFont="1" applyFill="1" applyBorder="1" applyAlignment="1">
      <alignment horizontal="left" vertical="center" wrapText="1"/>
    </xf>
    <xf numFmtId="0" fontId="7" fillId="7" borderId="0" xfId="0" applyFont="1" applyFill="1" applyAlignment="1">
      <alignment horizontal="left" vertical="center" wrapText="1"/>
    </xf>
    <xf numFmtId="0" fontId="7" fillId="7" borderId="28" xfId="0" applyFont="1" applyFill="1" applyBorder="1" applyAlignment="1">
      <alignment horizontal="left" vertical="center" wrapText="1"/>
    </xf>
    <xf numFmtId="49" fontId="11" fillId="8" borderId="29" xfId="6" applyNumberFormat="1" applyFont="1" applyFill="1" applyBorder="1" applyAlignment="1">
      <alignment horizontal="left" vertical="center" wrapText="1"/>
    </xf>
    <xf numFmtId="49" fontId="11" fillId="8" borderId="0" xfId="6" applyNumberFormat="1" applyFont="1" applyFill="1" applyBorder="1" applyAlignment="1">
      <alignment horizontal="left" vertical="center" wrapText="1"/>
    </xf>
    <xf numFmtId="49" fontId="11" fillId="8" borderId="28" xfId="6" applyNumberFormat="1" applyFont="1" applyFill="1" applyBorder="1" applyAlignment="1">
      <alignment horizontal="left" vertical="center" wrapText="1"/>
    </xf>
    <xf numFmtId="166" fontId="6" fillId="0" borderId="30" xfId="2" applyNumberFormat="1" applyFont="1" applyFill="1" applyBorder="1" applyAlignment="1">
      <alignment horizontal="center" vertical="center"/>
    </xf>
    <xf numFmtId="44" fontId="6" fillId="0" borderId="30" xfId="0" applyNumberFormat="1" applyFont="1" applyBorder="1" applyAlignment="1">
      <alignment vertical="center"/>
    </xf>
    <xf numFmtId="42" fontId="0" fillId="0" borderId="25" xfId="4" applyFont="1" applyBorder="1"/>
    <xf numFmtId="42" fontId="0" fillId="0" borderId="31" xfId="4" applyFont="1" applyBorder="1"/>
  </cellXfs>
  <cellStyles count="8">
    <cellStyle name="Moneda [0]" xfId="4" builtinId="7"/>
    <cellStyle name="Moneda [0] 2 2" xfId="3" xr:uid="{DC24D384-DC37-4ED0-8D52-375C4C7962A5}"/>
    <cellStyle name="Moneda 2 11" xfId="2" xr:uid="{03521491-43A3-4AC5-ADD0-F68CB110127D}"/>
    <cellStyle name="Moneda 2 3 9" xfId="1" xr:uid="{98032220-CB7E-4411-AECB-F7CE05025360}"/>
    <cellStyle name="Normal" xfId="0" builtinId="0"/>
    <cellStyle name="Normal 2 2" xfId="5" xr:uid="{5EB9E6EF-F42F-574F-A10F-DE55E5DABFF4}"/>
    <cellStyle name="Normal 2 2 3" xfId="6" xr:uid="{E7260712-E74C-814B-A50C-A92408E1007F}"/>
    <cellStyle name="Porcentaje" xfId="7" builtinId="5"/>
  </cellStyles>
  <dxfs count="1">
    <dxf>
      <font>
        <color rgb="FF9C0006"/>
      </font>
      <fill>
        <patternFill>
          <bgColor rgb="FFFFC7CE"/>
        </patternFill>
      </fill>
    </dxf>
  </dxfs>
  <tableStyles count="0" defaultTableStyle="TableStyleMedium2" defaultPivotStyle="PivotStyleLight16"/>
  <colors>
    <mruColors>
      <color rgb="FFC280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C850E-7357-7344-B112-915801C14168}">
  <dimension ref="A1:P862"/>
  <sheetViews>
    <sheetView tabSelected="1" topLeftCell="C1" zoomScale="76" zoomScaleNormal="115" workbookViewId="0">
      <selection activeCell="P6" sqref="P6"/>
    </sheetView>
  </sheetViews>
  <sheetFormatPr baseColWidth="10" defaultRowHeight="14.4"/>
  <cols>
    <col min="2" max="2" width="47.109375" customWidth="1"/>
    <col min="4" max="4" width="11.6640625" bestFit="1" customWidth="1"/>
    <col min="5" max="5" width="16.109375" customWidth="1"/>
    <col min="6" max="7" width="15.44140625" customWidth="1"/>
    <col min="8" max="8" width="13.77734375" customWidth="1"/>
    <col min="9" max="9" width="13.109375" customWidth="1"/>
    <col min="10" max="10" width="13.88671875" bestFit="1" customWidth="1"/>
    <col min="11" max="11" width="17" customWidth="1"/>
    <col min="12" max="12" width="15.88671875" bestFit="1" customWidth="1"/>
    <col min="13" max="13" width="18.44140625" bestFit="1" customWidth="1"/>
    <col min="14" max="14" width="18.44140625" customWidth="1"/>
    <col min="15" max="15" width="15.44140625" bestFit="1" customWidth="1"/>
    <col min="16" max="16" width="18.6640625" bestFit="1" customWidth="1"/>
  </cols>
  <sheetData>
    <row r="1" spans="1:16" ht="15" thickBot="1">
      <c r="D1">
        <v>1</v>
      </c>
    </row>
    <row r="2" spans="1:16" ht="25.95" customHeight="1" thickBot="1">
      <c r="E2" s="7" t="s">
        <v>1737</v>
      </c>
      <c r="F2" s="8" t="s">
        <v>1739</v>
      </c>
      <c r="G2" s="23" t="s">
        <v>1742</v>
      </c>
    </row>
    <row r="3" spans="1:16">
      <c r="A3" s="1" t="s">
        <v>0</v>
      </c>
      <c r="B3" s="36" t="s">
        <v>2</v>
      </c>
      <c r="C3" s="38" t="s">
        <v>3</v>
      </c>
      <c r="D3" s="10"/>
      <c r="E3" s="40" t="s">
        <v>1748</v>
      </c>
      <c r="F3" s="42" t="s">
        <v>1748</v>
      </c>
      <c r="G3" s="44" t="s">
        <v>1748</v>
      </c>
      <c r="H3" s="31" t="s">
        <v>4</v>
      </c>
      <c r="I3" s="32"/>
      <c r="J3" s="32"/>
      <c r="K3" s="32"/>
      <c r="L3" s="32"/>
      <c r="M3" s="33"/>
      <c r="N3" s="9"/>
      <c r="O3" s="34"/>
      <c r="P3" s="35"/>
    </row>
    <row r="4" spans="1:16" ht="72" customHeight="1">
      <c r="A4" s="1" t="s">
        <v>1</v>
      </c>
      <c r="B4" s="37"/>
      <c r="C4" s="39"/>
      <c r="D4" s="11"/>
      <c r="E4" s="41"/>
      <c r="F4" s="43"/>
      <c r="G4" s="45"/>
      <c r="H4" s="4" t="s">
        <v>5</v>
      </c>
      <c r="I4" s="5" t="s">
        <v>6</v>
      </c>
      <c r="J4" s="4" t="s">
        <v>7</v>
      </c>
      <c r="K4" s="5" t="s">
        <v>8</v>
      </c>
      <c r="L4" s="5" t="s">
        <v>1740</v>
      </c>
      <c r="M4" s="5" t="s">
        <v>1741</v>
      </c>
      <c r="N4" s="5" t="s">
        <v>1743</v>
      </c>
      <c r="O4" s="6" t="s">
        <v>9</v>
      </c>
      <c r="P4" s="6" t="s">
        <v>10</v>
      </c>
    </row>
    <row r="5" spans="1:16">
      <c r="A5" s="12" t="s">
        <v>11</v>
      </c>
      <c r="B5" s="46" t="s">
        <v>12</v>
      </c>
      <c r="C5" s="46"/>
      <c r="D5" s="46"/>
      <c r="E5" s="46"/>
      <c r="F5" s="46"/>
      <c r="G5" s="46"/>
      <c r="H5" s="46"/>
      <c r="I5" s="46"/>
      <c r="J5" s="46"/>
      <c r="K5" s="46"/>
      <c r="L5" s="46"/>
      <c r="M5" s="46"/>
      <c r="N5" s="46"/>
      <c r="O5" s="46"/>
      <c r="P5" s="47"/>
    </row>
    <row r="6" spans="1:16" ht="41.4">
      <c r="A6" s="13" t="s">
        <v>13</v>
      </c>
      <c r="B6" s="14" t="s">
        <v>14</v>
      </c>
      <c r="C6" s="15" t="s">
        <v>15</v>
      </c>
      <c r="D6" s="15">
        <v>1</v>
      </c>
      <c r="E6" s="21">
        <v>7468</v>
      </c>
      <c r="F6" s="21">
        <v>7039</v>
      </c>
      <c r="G6" s="21">
        <v>6745.9</v>
      </c>
      <c r="H6" s="2">
        <f>AVERAGE(E6,F6,G6)</f>
        <v>7084.3</v>
      </c>
      <c r="I6" s="2">
        <f>STDEV(E6,F6,G6)</f>
        <v>363.17512304671988</v>
      </c>
      <c r="J6" s="2">
        <f>+H6+I6</f>
        <v>7447.47512304672</v>
      </c>
      <c r="K6" s="2">
        <f>+H6-I6</f>
        <v>6721.1248769532804</v>
      </c>
      <c r="L6" s="2" t="str">
        <f>IF(AND(E6&lt;=$J6,E6&gt;=$K6),E6,"")</f>
        <v/>
      </c>
      <c r="M6" s="2">
        <f>IF(AND(F6&lt;=$J6,F6&gt;=$K6),F6,"")</f>
        <v>7039</v>
      </c>
      <c r="N6" s="2">
        <f>IF(AND(G6&lt;=$J6,G6&gt;=$K6),G6,"")</f>
        <v>6745.9</v>
      </c>
      <c r="O6" s="2">
        <f>ROUND(IF(IFERROR((AVERAGEIF(L6:N6,"&lt;&gt;0")),0)&lt;H6,IFERROR((AVERAGEIF(L6:M6,"&lt;&gt;0")),0),H6),0)</f>
        <v>7039</v>
      </c>
      <c r="P6" s="3">
        <f>ROUND(O6*D6*$D$1,0)</f>
        <v>7039</v>
      </c>
    </row>
    <row r="7" spans="1:16" ht="110.4">
      <c r="A7" s="13" t="s">
        <v>16</v>
      </c>
      <c r="B7" s="14" t="s">
        <v>17</v>
      </c>
      <c r="C7" s="15" t="s">
        <v>18</v>
      </c>
      <c r="D7" s="15">
        <v>1</v>
      </c>
      <c r="E7" s="21">
        <v>72635</v>
      </c>
      <c r="F7" s="21">
        <v>68465</v>
      </c>
      <c r="G7" s="21">
        <v>65612.100000000006</v>
      </c>
      <c r="H7" s="2">
        <f t="shared" ref="H7:H70" si="0">AVERAGE(E7,F7,G7)</f>
        <v>68904.03333333334</v>
      </c>
      <c r="I7" s="2">
        <f t="shared" ref="I7:I70" si="1">STDEV(E7,F7,G7)</f>
        <v>3531.9744907534819</v>
      </c>
      <c r="J7" s="2">
        <f t="shared" ref="J7:J70" si="2">+H7+I7</f>
        <v>72436.007824086817</v>
      </c>
      <c r="K7" s="2">
        <f t="shared" ref="K7:K70" si="3">+H7-I7</f>
        <v>65372.058842579856</v>
      </c>
      <c r="L7" s="2" t="str">
        <f t="shared" ref="L7:L70" si="4">IF(AND(E7&lt;=$J7,E7&gt;=$K7),E7,"")</f>
        <v/>
      </c>
      <c r="M7" s="2">
        <f t="shared" ref="M7:M70" si="5">IF(AND(F7&lt;=$J7,F7&gt;=$K7),F7,"")</f>
        <v>68465</v>
      </c>
      <c r="N7" s="2">
        <f t="shared" ref="N7:N70" si="6">IF(AND(G7&lt;=$J7,G7&gt;=$K7),G7,"")</f>
        <v>65612.100000000006</v>
      </c>
      <c r="O7" s="2">
        <f>ROUND(IF(IFERROR((AVERAGEIF(L7:M7,"&lt;&gt;0")),0)&lt;H7,IFERROR((AVERAGEIF(L7:M7,"&lt;&gt;0")),0),H7),0)</f>
        <v>68465</v>
      </c>
      <c r="P7" s="3">
        <f>ROUND(O7*D7*$D$1,0)</f>
        <v>68465</v>
      </c>
    </row>
    <row r="8" spans="1:16" ht="55.2">
      <c r="A8" s="13" t="s">
        <v>19</v>
      </c>
      <c r="B8" s="14" t="s">
        <v>20</v>
      </c>
      <c r="C8" s="15" t="s">
        <v>18</v>
      </c>
      <c r="D8" s="15">
        <v>1</v>
      </c>
      <c r="E8" s="21">
        <v>50592</v>
      </c>
      <c r="F8" s="21">
        <v>47687</v>
      </c>
      <c r="G8" s="21">
        <v>45699.85</v>
      </c>
      <c r="H8" s="2">
        <f t="shared" si="0"/>
        <v>47992.950000000004</v>
      </c>
      <c r="I8" s="2">
        <f t="shared" si="1"/>
        <v>2460.3834980547244</v>
      </c>
      <c r="J8" s="2">
        <f t="shared" si="2"/>
        <v>50453.33349805473</v>
      </c>
      <c r="K8" s="2">
        <f t="shared" si="3"/>
        <v>45532.566501945279</v>
      </c>
      <c r="L8" s="2" t="str">
        <f t="shared" si="4"/>
        <v/>
      </c>
      <c r="M8" s="2">
        <f t="shared" si="5"/>
        <v>47687</v>
      </c>
      <c r="N8" s="2">
        <f t="shared" si="6"/>
        <v>45699.85</v>
      </c>
      <c r="O8" s="2">
        <f>ROUND(IF(IFERROR((AVERAGEIF(L8:M8,"&lt;&gt;0")),0)&lt;H8,IFERROR((AVERAGEIF(L8:M8,"&lt;&gt;0")),0),H8),0)</f>
        <v>47687</v>
      </c>
      <c r="P8" s="3">
        <f>ROUND(O8*D8*$D$1,0)</f>
        <v>47687</v>
      </c>
    </row>
    <row r="9" spans="1:16" ht="41.4">
      <c r="A9" s="13" t="s">
        <v>21</v>
      </c>
      <c r="B9" s="14" t="s">
        <v>22</v>
      </c>
      <c r="C9" s="15" t="s">
        <v>18</v>
      </c>
      <c r="D9" s="15">
        <v>1</v>
      </c>
      <c r="E9" s="21">
        <v>130237</v>
      </c>
      <c r="F9" s="21">
        <v>122761</v>
      </c>
      <c r="G9" s="21">
        <v>117646.15</v>
      </c>
      <c r="H9" s="2">
        <f t="shared" si="0"/>
        <v>123548.05</v>
      </c>
      <c r="I9" s="2">
        <f t="shared" si="1"/>
        <v>6332.2161766241079</v>
      </c>
      <c r="J9" s="2">
        <f t="shared" si="2"/>
        <v>129880.26617662411</v>
      </c>
      <c r="K9" s="2">
        <f t="shared" si="3"/>
        <v>117215.8338233759</v>
      </c>
      <c r="L9" s="2" t="str">
        <f t="shared" si="4"/>
        <v/>
      </c>
      <c r="M9" s="2">
        <f t="shared" si="5"/>
        <v>122761</v>
      </c>
      <c r="N9" s="2">
        <f t="shared" si="6"/>
        <v>117646.15</v>
      </c>
      <c r="O9" s="2">
        <f>ROUND(IF(IFERROR((AVERAGEIF(L9:M9,"&lt;&gt;0")),0)&lt;H9,IFERROR((AVERAGEIF(L9:M9,"&lt;&gt;0")),0),H9),0)</f>
        <v>122761</v>
      </c>
      <c r="P9" s="3">
        <f>ROUND(O9*D9*$D$1,0)</f>
        <v>122761</v>
      </c>
    </row>
    <row r="10" spans="1:16" ht="18.600000000000001" customHeight="1">
      <c r="A10" s="12" t="s">
        <v>23</v>
      </c>
      <c r="B10" s="48" t="s">
        <v>24</v>
      </c>
      <c r="C10" s="48"/>
      <c r="D10" s="48"/>
      <c r="E10" s="48"/>
      <c r="F10" s="48"/>
      <c r="G10" s="48"/>
      <c r="H10" s="48"/>
      <c r="I10" s="48"/>
      <c r="J10" s="48"/>
      <c r="K10" s="48"/>
      <c r="L10" s="48"/>
      <c r="M10" s="48"/>
      <c r="N10" s="48"/>
      <c r="O10" s="48"/>
      <c r="P10" s="49"/>
    </row>
    <row r="11" spans="1:16" ht="55.2">
      <c r="A11" s="13" t="s">
        <v>25</v>
      </c>
      <c r="B11" s="14" t="s">
        <v>26</v>
      </c>
      <c r="C11" s="15" t="s">
        <v>15</v>
      </c>
      <c r="D11" s="15">
        <v>1</v>
      </c>
      <c r="E11" s="21">
        <v>48216</v>
      </c>
      <c r="F11" s="21">
        <v>45449</v>
      </c>
      <c r="G11" s="21">
        <v>43555.1</v>
      </c>
      <c r="H11" s="2">
        <f t="shared" si="0"/>
        <v>45740.033333333333</v>
      </c>
      <c r="I11" s="2">
        <f t="shared" si="1"/>
        <v>2344.0397827966435</v>
      </c>
      <c r="J11" s="2">
        <f t="shared" si="2"/>
        <v>48084.073116129977</v>
      </c>
      <c r="K11" s="2">
        <f t="shared" si="3"/>
        <v>43395.993550536688</v>
      </c>
      <c r="L11" s="2" t="str">
        <f t="shared" si="4"/>
        <v/>
      </c>
      <c r="M11" s="2">
        <f t="shared" si="5"/>
        <v>45449</v>
      </c>
      <c r="N11" s="2">
        <f t="shared" si="6"/>
        <v>43555.1</v>
      </c>
      <c r="O11" s="2">
        <f t="shared" ref="O11:O73" si="7">ROUND(IF(IFERROR((AVERAGEIF(L11:M11,"&lt;&gt;0")),0)&lt;H11,IFERROR((AVERAGEIF(L11:M11,"&lt;&gt;0")),0),H11),0)</f>
        <v>45449</v>
      </c>
      <c r="P11" s="3">
        <f>ROUND(O11*D11*$D$1,0)</f>
        <v>45449</v>
      </c>
    </row>
    <row r="12" spans="1:16" ht="110.4">
      <c r="A12" s="13" t="s">
        <v>27</v>
      </c>
      <c r="B12" s="14" t="s">
        <v>28</v>
      </c>
      <c r="C12" s="15" t="s">
        <v>18</v>
      </c>
      <c r="D12" s="15">
        <v>1</v>
      </c>
      <c r="E12" s="21">
        <v>30871</v>
      </c>
      <c r="F12" s="21">
        <v>29099</v>
      </c>
      <c r="G12" s="21">
        <v>27886.35</v>
      </c>
      <c r="H12" s="2">
        <f t="shared" si="0"/>
        <v>29285.45</v>
      </c>
      <c r="I12" s="2">
        <f t="shared" si="1"/>
        <v>1501.0351786350652</v>
      </c>
      <c r="J12" s="2">
        <f t="shared" si="2"/>
        <v>30786.485178635066</v>
      </c>
      <c r="K12" s="2">
        <f t="shared" si="3"/>
        <v>27784.414821364935</v>
      </c>
      <c r="L12" s="2" t="str">
        <f t="shared" si="4"/>
        <v/>
      </c>
      <c r="M12" s="2">
        <f t="shared" si="5"/>
        <v>29099</v>
      </c>
      <c r="N12" s="2">
        <f t="shared" si="6"/>
        <v>27886.35</v>
      </c>
      <c r="O12" s="2">
        <f t="shared" si="7"/>
        <v>29099</v>
      </c>
      <c r="P12" s="3">
        <f>ROUND(O12*D12*$D$1,0)</f>
        <v>29099</v>
      </c>
    </row>
    <row r="13" spans="1:16" ht="110.4">
      <c r="A13" s="13" t="s">
        <v>29</v>
      </c>
      <c r="B13" s="14" t="s">
        <v>30</v>
      </c>
      <c r="C13" s="15" t="s">
        <v>18</v>
      </c>
      <c r="D13" s="15">
        <v>1</v>
      </c>
      <c r="E13" s="21">
        <v>30871</v>
      </c>
      <c r="F13" s="21">
        <v>29099</v>
      </c>
      <c r="G13" s="21">
        <v>27886.35</v>
      </c>
      <c r="H13" s="2">
        <f t="shared" si="0"/>
        <v>29285.45</v>
      </c>
      <c r="I13" s="2">
        <f t="shared" si="1"/>
        <v>1501.0351786350652</v>
      </c>
      <c r="J13" s="2">
        <f t="shared" si="2"/>
        <v>30786.485178635066</v>
      </c>
      <c r="K13" s="2">
        <f t="shared" si="3"/>
        <v>27784.414821364935</v>
      </c>
      <c r="L13" s="2" t="str">
        <f t="shared" si="4"/>
        <v/>
      </c>
      <c r="M13" s="2">
        <f t="shared" si="5"/>
        <v>29099</v>
      </c>
      <c r="N13" s="2">
        <f t="shared" si="6"/>
        <v>27886.35</v>
      </c>
      <c r="O13" s="2">
        <f t="shared" si="7"/>
        <v>29099</v>
      </c>
      <c r="P13" s="3">
        <f>ROUND(O13*D13*$D$1,0)</f>
        <v>29099</v>
      </c>
    </row>
    <row r="14" spans="1:16" ht="69">
      <c r="A14" s="13" t="s">
        <v>31</v>
      </c>
      <c r="B14" s="14" t="s">
        <v>32</v>
      </c>
      <c r="C14" s="15" t="s">
        <v>15</v>
      </c>
      <c r="D14" s="15">
        <v>1</v>
      </c>
      <c r="E14" s="21">
        <v>28500</v>
      </c>
      <c r="F14" s="21">
        <v>26864</v>
      </c>
      <c r="G14" s="21">
        <v>25745.05</v>
      </c>
      <c r="H14" s="2">
        <f t="shared" si="0"/>
        <v>27036.350000000002</v>
      </c>
      <c r="I14" s="2">
        <f t="shared" si="1"/>
        <v>1385.5380786900089</v>
      </c>
      <c r="J14" s="2">
        <f t="shared" si="2"/>
        <v>28421.888078690012</v>
      </c>
      <c r="K14" s="2">
        <f t="shared" si="3"/>
        <v>25650.811921309993</v>
      </c>
      <c r="L14" s="2" t="str">
        <f t="shared" si="4"/>
        <v/>
      </c>
      <c r="M14" s="2">
        <f t="shared" si="5"/>
        <v>26864</v>
      </c>
      <c r="N14" s="2">
        <f t="shared" si="6"/>
        <v>25745.05</v>
      </c>
      <c r="O14" s="2">
        <f t="shared" si="7"/>
        <v>26864</v>
      </c>
      <c r="P14" s="3">
        <f>ROUND(O14*D14*$D$1,0)</f>
        <v>26864</v>
      </c>
    </row>
    <row r="15" spans="1:16" ht="110.4">
      <c r="A15" s="13" t="s">
        <v>33</v>
      </c>
      <c r="B15" s="14" t="s">
        <v>34</v>
      </c>
      <c r="C15" s="15" t="s">
        <v>18</v>
      </c>
      <c r="D15" s="15">
        <v>1</v>
      </c>
      <c r="E15" s="21">
        <v>42374</v>
      </c>
      <c r="F15" s="21">
        <v>39942</v>
      </c>
      <c r="G15" s="21">
        <v>38277.75</v>
      </c>
      <c r="H15" s="2">
        <f t="shared" si="0"/>
        <v>40197.916666666664</v>
      </c>
      <c r="I15" s="2">
        <f t="shared" si="1"/>
        <v>2060.0815568402463</v>
      </c>
      <c r="J15" s="2">
        <f t="shared" si="2"/>
        <v>42257.998223506911</v>
      </c>
      <c r="K15" s="2">
        <f t="shared" si="3"/>
        <v>38137.835109826417</v>
      </c>
      <c r="L15" s="2" t="str">
        <f t="shared" si="4"/>
        <v/>
      </c>
      <c r="M15" s="2">
        <f t="shared" si="5"/>
        <v>39942</v>
      </c>
      <c r="N15" s="2">
        <f t="shared" si="6"/>
        <v>38277.75</v>
      </c>
      <c r="O15" s="2">
        <f t="shared" si="7"/>
        <v>39942</v>
      </c>
      <c r="P15" s="3">
        <f>ROUND(O15*D15*$D$1,0)</f>
        <v>39942</v>
      </c>
    </row>
    <row r="16" spans="1:16" ht="22.2" customHeight="1">
      <c r="A16" s="12" t="s">
        <v>35</v>
      </c>
      <c r="B16" s="48" t="s">
        <v>36</v>
      </c>
      <c r="C16" s="48"/>
      <c r="D16" s="48"/>
      <c r="E16" s="48"/>
      <c r="F16" s="48"/>
      <c r="G16" s="48"/>
      <c r="H16" s="48"/>
      <c r="I16" s="48"/>
      <c r="J16" s="48"/>
      <c r="K16" s="48"/>
      <c r="L16" s="48"/>
      <c r="M16" s="48"/>
      <c r="N16" s="48"/>
      <c r="O16" s="48"/>
      <c r="P16" s="49"/>
    </row>
    <row r="17" spans="1:16" ht="82.8">
      <c r="A17" s="13" t="s">
        <v>37</v>
      </c>
      <c r="B17" s="14" t="s">
        <v>38</v>
      </c>
      <c r="C17" s="15" t="s">
        <v>15</v>
      </c>
      <c r="D17" s="15">
        <v>1</v>
      </c>
      <c r="E17" s="21">
        <v>25413</v>
      </c>
      <c r="F17" s="21">
        <v>23954</v>
      </c>
      <c r="G17" s="21">
        <v>22956.3</v>
      </c>
      <c r="H17" s="2">
        <f t="shared" si="0"/>
        <v>24107.766666666666</v>
      </c>
      <c r="I17" s="2">
        <f t="shared" si="1"/>
        <v>1235.5471918681756</v>
      </c>
      <c r="J17" s="2">
        <f t="shared" si="2"/>
        <v>25343.313858534842</v>
      </c>
      <c r="K17" s="2">
        <f t="shared" si="3"/>
        <v>22872.21947479849</v>
      </c>
      <c r="L17" s="2" t="str">
        <f t="shared" si="4"/>
        <v/>
      </c>
      <c r="M17" s="2">
        <f t="shared" si="5"/>
        <v>23954</v>
      </c>
      <c r="N17" s="2">
        <f t="shared" si="6"/>
        <v>22956.3</v>
      </c>
      <c r="O17" s="2">
        <f t="shared" si="7"/>
        <v>23954</v>
      </c>
      <c r="P17" s="3">
        <f t="shared" ref="P17:P32" si="8">ROUND(O17*D17*$D$1,0)</f>
        <v>23954</v>
      </c>
    </row>
    <row r="18" spans="1:16" ht="69">
      <c r="A18" s="13" t="s">
        <v>39</v>
      </c>
      <c r="B18" s="14" t="s">
        <v>40</v>
      </c>
      <c r="C18" s="15" t="s">
        <v>15</v>
      </c>
      <c r="D18" s="15">
        <v>1</v>
      </c>
      <c r="E18" s="21">
        <v>24521</v>
      </c>
      <c r="F18" s="21">
        <v>23114</v>
      </c>
      <c r="G18" s="21">
        <v>22151.3</v>
      </c>
      <c r="H18" s="2">
        <f t="shared" si="0"/>
        <v>23262.100000000002</v>
      </c>
      <c r="I18" s="2">
        <f t="shared" si="1"/>
        <v>1191.771676958301</v>
      </c>
      <c r="J18" s="2">
        <f t="shared" si="2"/>
        <v>24453.871676958304</v>
      </c>
      <c r="K18" s="2">
        <f t="shared" si="3"/>
        <v>22070.3283230417</v>
      </c>
      <c r="L18" s="2" t="str">
        <f t="shared" si="4"/>
        <v/>
      </c>
      <c r="M18" s="2">
        <f t="shared" si="5"/>
        <v>23114</v>
      </c>
      <c r="N18" s="2">
        <f t="shared" si="6"/>
        <v>22151.3</v>
      </c>
      <c r="O18" s="2">
        <f t="shared" si="7"/>
        <v>23114</v>
      </c>
      <c r="P18" s="3">
        <f t="shared" si="8"/>
        <v>23114</v>
      </c>
    </row>
    <row r="19" spans="1:16" ht="69">
      <c r="A19" s="13" t="s">
        <v>41</v>
      </c>
      <c r="B19" s="14" t="s">
        <v>42</v>
      </c>
      <c r="C19" s="15" t="s">
        <v>43</v>
      </c>
      <c r="D19" s="15">
        <v>1</v>
      </c>
      <c r="E19" s="21">
        <v>36751</v>
      </c>
      <c r="F19" s="21">
        <v>34642</v>
      </c>
      <c r="G19" s="21">
        <v>33198.199999999997</v>
      </c>
      <c r="H19" s="2">
        <f t="shared" si="0"/>
        <v>34863.73333333333</v>
      </c>
      <c r="I19" s="2">
        <f t="shared" si="1"/>
        <v>1786.7487829388156</v>
      </c>
      <c r="J19" s="2">
        <f t="shared" si="2"/>
        <v>36650.482116272149</v>
      </c>
      <c r="K19" s="2">
        <f t="shared" si="3"/>
        <v>33076.984550394511</v>
      </c>
      <c r="L19" s="2" t="str">
        <f t="shared" si="4"/>
        <v/>
      </c>
      <c r="M19" s="2">
        <f t="shared" si="5"/>
        <v>34642</v>
      </c>
      <c r="N19" s="2">
        <f t="shared" si="6"/>
        <v>33198.199999999997</v>
      </c>
      <c r="O19" s="2">
        <f t="shared" si="7"/>
        <v>34642</v>
      </c>
      <c r="P19" s="3">
        <f t="shared" si="8"/>
        <v>34642</v>
      </c>
    </row>
    <row r="20" spans="1:16" ht="69">
      <c r="A20" s="13" t="s">
        <v>44</v>
      </c>
      <c r="B20" s="14" t="s">
        <v>45</v>
      </c>
      <c r="C20" s="15" t="s">
        <v>43</v>
      </c>
      <c r="D20" s="15">
        <v>1</v>
      </c>
      <c r="E20" s="21">
        <v>28731</v>
      </c>
      <c r="F20" s="21">
        <v>27082</v>
      </c>
      <c r="G20" s="21">
        <v>25953.200000000001</v>
      </c>
      <c r="H20" s="2">
        <f t="shared" si="0"/>
        <v>27255.399999999998</v>
      </c>
      <c r="I20" s="2">
        <f t="shared" si="1"/>
        <v>1396.9945883932403</v>
      </c>
      <c r="J20" s="2">
        <f t="shared" si="2"/>
        <v>28652.394588393239</v>
      </c>
      <c r="K20" s="2">
        <f t="shared" si="3"/>
        <v>25858.405411606756</v>
      </c>
      <c r="L20" s="2" t="str">
        <f t="shared" si="4"/>
        <v/>
      </c>
      <c r="M20" s="2">
        <f t="shared" si="5"/>
        <v>27082</v>
      </c>
      <c r="N20" s="2">
        <f t="shared" si="6"/>
        <v>25953.200000000001</v>
      </c>
      <c r="O20" s="2">
        <f t="shared" si="7"/>
        <v>27082</v>
      </c>
      <c r="P20" s="3">
        <f t="shared" si="8"/>
        <v>27082</v>
      </c>
    </row>
    <row r="21" spans="1:16" ht="82.8">
      <c r="A21" s="13" t="s">
        <v>46</v>
      </c>
      <c r="B21" s="14" t="s">
        <v>47</v>
      </c>
      <c r="C21" s="15" t="s">
        <v>43</v>
      </c>
      <c r="D21" s="15">
        <v>1</v>
      </c>
      <c r="E21" s="21">
        <v>32296</v>
      </c>
      <c r="F21" s="21">
        <v>30442</v>
      </c>
      <c r="G21" s="21">
        <v>29173.200000000001</v>
      </c>
      <c r="H21" s="2">
        <f t="shared" si="0"/>
        <v>30637.066666666666</v>
      </c>
      <c r="I21" s="2">
        <f t="shared" si="1"/>
        <v>1570.5120863378709</v>
      </c>
      <c r="J21" s="2">
        <f t="shared" si="2"/>
        <v>32207.578753004538</v>
      </c>
      <c r="K21" s="2">
        <f t="shared" si="3"/>
        <v>29066.554580328793</v>
      </c>
      <c r="L21" s="2" t="str">
        <f t="shared" si="4"/>
        <v/>
      </c>
      <c r="M21" s="2">
        <f t="shared" si="5"/>
        <v>30442</v>
      </c>
      <c r="N21" s="2">
        <f t="shared" si="6"/>
        <v>29173.200000000001</v>
      </c>
      <c r="O21" s="2">
        <f t="shared" si="7"/>
        <v>30442</v>
      </c>
      <c r="P21" s="3">
        <f t="shared" si="8"/>
        <v>30442</v>
      </c>
    </row>
    <row r="22" spans="1:16" ht="82.8">
      <c r="A22" s="13" t="s">
        <v>48</v>
      </c>
      <c r="B22" s="14" t="s">
        <v>49</v>
      </c>
      <c r="C22" s="15" t="s">
        <v>15</v>
      </c>
      <c r="D22" s="15">
        <v>1</v>
      </c>
      <c r="E22" s="21">
        <v>32296</v>
      </c>
      <c r="F22" s="21">
        <v>30442</v>
      </c>
      <c r="G22" s="21">
        <v>29173.200000000001</v>
      </c>
      <c r="H22" s="2">
        <f t="shared" si="0"/>
        <v>30637.066666666666</v>
      </c>
      <c r="I22" s="2">
        <f t="shared" si="1"/>
        <v>1570.5120863378709</v>
      </c>
      <c r="J22" s="2">
        <f t="shared" si="2"/>
        <v>32207.578753004538</v>
      </c>
      <c r="K22" s="2">
        <f t="shared" si="3"/>
        <v>29066.554580328793</v>
      </c>
      <c r="L22" s="2" t="str">
        <f t="shared" si="4"/>
        <v/>
      </c>
      <c r="M22" s="2">
        <f t="shared" si="5"/>
        <v>30442</v>
      </c>
      <c r="N22" s="2">
        <f t="shared" si="6"/>
        <v>29173.200000000001</v>
      </c>
      <c r="O22" s="2">
        <f t="shared" si="7"/>
        <v>30442</v>
      </c>
      <c r="P22" s="3">
        <f t="shared" si="8"/>
        <v>30442</v>
      </c>
    </row>
    <row r="23" spans="1:16" ht="69">
      <c r="A23" s="13" t="s">
        <v>50</v>
      </c>
      <c r="B23" s="14" t="s">
        <v>51</v>
      </c>
      <c r="C23" s="15" t="s">
        <v>15</v>
      </c>
      <c r="D23" s="15">
        <v>1</v>
      </c>
      <c r="E23" s="21">
        <v>22990</v>
      </c>
      <c r="F23" s="21">
        <v>21670</v>
      </c>
      <c r="G23" s="21">
        <v>20766.7</v>
      </c>
      <c r="H23" s="2">
        <f t="shared" si="0"/>
        <v>21808.899999999998</v>
      </c>
      <c r="I23" s="2">
        <f t="shared" si="1"/>
        <v>1118.1393607238765</v>
      </c>
      <c r="J23" s="2">
        <f t="shared" si="2"/>
        <v>22927.039360723873</v>
      </c>
      <c r="K23" s="2">
        <f t="shared" si="3"/>
        <v>20690.760639276123</v>
      </c>
      <c r="L23" s="2" t="str">
        <f t="shared" si="4"/>
        <v/>
      </c>
      <c r="M23" s="2">
        <f t="shared" si="5"/>
        <v>21670</v>
      </c>
      <c r="N23" s="2">
        <f t="shared" si="6"/>
        <v>20766.7</v>
      </c>
      <c r="O23" s="2">
        <f t="shared" si="7"/>
        <v>21670</v>
      </c>
      <c r="P23" s="3">
        <f t="shared" si="8"/>
        <v>21670</v>
      </c>
    </row>
    <row r="24" spans="1:16" ht="110.4">
      <c r="A24" s="13" t="s">
        <v>52</v>
      </c>
      <c r="B24" s="14" t="s">
        <v>53</v>
      </c>
      <c r="C24" s="15" t="s">
        <v>18</v>
      </c>
      <c r="D24" s="15">
        <v>1</v>
      </c>
      <c r="E24" s="21">
        <v>15396</v>
      </c>
      <c r="F24" s="21">
        <v>14513</v>
      </c>
      <c r="G24" s="21">
        <v>13908.1</v>
      </c>
      <c r="H24" s="2">
        <f t="shared" si="0"/>
        <v>14605.699999999999</v>
      </c>
      <c r="I24" s="2">
        <f t="shared" si="1"/>
        <v>748.26904920623281</v>
      </c>
      <c r="J24" s="2">
        <f t="shared" si="2"/>
        <v>15353.969049206231</v>
      </c>
      <c r="K24" s="2">
        <f t="shared" si="3"/>
        <v>13857.430950793767</v>
      </c>
      <c r="L24" s="2" t="str">
        <f t="shared" si="4"/>
        <v/>
      </c>
      <c r="M24" s="2">
        <f t="shared" si="5"/>
        <v>14513</v>
      </c>
      <c r="N24" s="2">
        <f t="shared" si="6"/>
        <v>13908.1</v>
      </c>
      <c r="O24" s="2">
        <f t="shared" si="7"/>
        <v>14513</v>
      </c>
      <c r="P24" s="3">
        <f t="shared" si="8"/>
        <v>14513</v>
      </c>
    </row>
    <row r="25" spans="1:16" ht="110.4">
      <c r="A25" s="13" t="s">
        <v>54</v>
      </c>
      <c r="B25" s="14" t="s">
        <v>55</v>
      </c>
      <c r="C25" s="15" t="s">
        <v>18</v>
      </c>
      <c r="D25" s="15">
        <v>1</v>
      </c>
      <c r="E25" s="21">
        <v>62183</v>
      </c>
      <c r="F25" s="21">
        <v>58614</v>
      </c>
      <c r="G25" s="21">
        <v>56171.75</v>
      </c>
      <c r="H25" s="2">
        <f t="shared" si="0"/>
        <v>58989.583333333336</v>
      </c>
      <c r="I25" s="2">
        <f t="shared" si="1"/>
        <v>3023.1736256512518</v>
      </c>
      <c r="J25" s="2">
        <f t="shared" si="2"/>
        <v>62012.756958984588</v>
      </c>
      <c r="K25" s="2">
        <f t="shared" si="3"/>
        <v>55966.409707682084</v>
      </c>
      <c r="L25" s="2" t="str">
        <f t="shared" si="4"/>
        <v/>
      </c>
      <c r="M25" s="2">
        <f t="shared" si="5"/>
        <v>58614</v>
      </c>
      <c r="N25" s="2">
        <f t="shared" si="6"/>
        <v>56171.75</v>
      </c>
      <c r="O25" s="2">
        <f t="shared" si="7"/>
        <v>58614</v>
      </c>
      <c r="P25" s="3">
        <f t="shared" si="8"/>
        <v>58614</v>
      </c>
    </row>
    <row r="26" spans="1:16" ht="165.6">
      <c r="A26" s="13" t="s">
        <v>56</v>
      </c>
      <c r="B26" s="14" t="s">
        <v>57</v>
      </c>
      <c r="C26" s="15" t="s">
        <v>18</v>
      </c>
      <c r="D26" s="15">
        <v>1</v>
      </c>
      <c r="E26" s="21">
        <v>32296</v>
      </c>
      <c r="F26" s="21">
        <v>30442</v>
      </c>
      <c r="G26" s="21">
        <v>29173.200000000001</v>
      </c>
      <c r="H26" s="2">
        <f t="shared" si="0"/>
        <v>30637.066666666666</v>
      </c>
      <c r="I26" s="2">
        <f t="shared" si="1"/>
        <v>1570.5120863378709</v>
      </c>
      <c r="J26" s="2">
        <f t="shared" si="2"/>
        <v>32207.578753004538</v>
      </c>
      <c r="K26" s="2">
        <f t="shared" si="3"/>
        <v>29066.554580328793</v>
      </c>
      <c r="L26" s="2" t="str">
        <f t="shared" si="4"/>
        <v/>
      </c>
      <c r="M26" s="2">
        <f t="shared" si="5"/>
        <v>30442</v>
      </c>
      <c r="N26" s="2">
        <f t="shared" si="6"/>
        <v>29173.200000000001</v>
      </c>
      <c r="O26" s="2">
        <f t="shared" si="7"/>
        <v>30442</v>
      </c>
      <c r="P26" s="3">
        <f t="shared" si="8"/>
        <v>30442</v>
      </c>
    </row>
    <row r="27" spans="1:16" ht="179.4">
      <c r="A27" s="13" t="s">
        <v>58</v>
      </c>
      <c r="B27" s="14" t="s">
        <v>59</v>
      </c>
      <c r="C27" s="15" t="s">
        <v>15</v>
      </c>
      <c r="D27" s="15">
        <v>1</v>
      </c>
      <c r="E27" s="21">
        <v>22383</v>
      </c>
      <c r="F27" s="21">
        <v>21098</v>
      </c>
      <c r="G27" s="21">
        <v>20219.3</v>
      </c>
      <c r="H27" s="2">
        <f t="shared" si="0"/>
        <v>21233.433333333334</v>
      </c>
      <c r="I27" s="2">
        <f t="shared" si="1"/>
        <v>1088.1893508637797</v>
      </c>
      <c r="J27" s="2">
        <f t="shared" si="2"/>
        <v>22321.622684197115</v>
      </c>
      <c r="K27" s="2">
        <f t="shared" si="3"/>
        <v>20145.243982469554</v>
      </c>
      <c r="L27" s="2" t="str">
        <f t="shared" si="4"/>
        <v/>
      </c>
      <c r="M27" s="2">
        <f t="shared" si="5"/>
        <v>21098</v>
      </c>
      <c r="N27" s="2">
        <f t="shared" si="6"/>
        <v>20219.3</v>
      </c>
      <c r="O27" s="2">
        <f t="shared" si="7"/>
        <v>21098</v>
      </c>
      <c r="P27" s="3">
        <f t="shared" si="8"/>
        <v>21098</v>
      </c>
    </row>
    <row r="28" spans="1:16" ht="179.4">
      <c r="A28" s="13" t="s">
        <v>60</v>
      </c>
      <c r="B28" s="14" t="s">
        <v>61</v>
      </c>
      <c r="C28" s="15" t="s">
        <v>15</v>
      </c>
      <c r="D28" s="15">
        <v>1</v>
      </c>
      <c r="E28" s="21">
        <v>32296</v>
      </c>
      <c r="F28" s="21">
        <v>30442</v>
      </c>
      <c r="G28" s="21">
        <v>29173.200000000001</v>
      </c>
      <c r="H28" s="2">
        <f t="shared" si="0"/>
        <v>30637.066666666666</v>
      </c>
      <c r="I28" s="2">
        <f t="shared" si="1"/>
        <v>1570.5120863378709</v>
      </c>
      <c r="J28" s="2">
        <f t="shared" si="2"/>
        <v>32207.578753004538</v>
      </c>
      <c r="K28" s="2">
        <f t="shared" si="3"/>
        <v>29066.554580328793</v>
      </c>
      <c r="L28" s="2" t="str">
        <f t="shared" si="4"/>
        <v/>
      </c>
      <c r="M28" s="2">
        <f t="shared" si="5"/>
        <v>30442</v>
      </c>
      <c r="N28" s="2">
        <f t="shared" si="6"/>
        <v>29173.200000000001</v>
      </c>
      <c r="O28" s="2">
        <f t="shared" si="7"/>
        <v>30442</v>
      </c>
      <c r="P28" s="3">
        <f t="shared" si="8"/>
        <v>30442</v>
      </c>
    </row>
    <row r="29" spans="1:16" ht="124.2">
      <c r="A29" s="13" t="s">
        <v>62</v>
      </c>
      <c r="B29" s="14" t="s">
        <v>63</v>
      </c>
      <c r="C29" s="15" t="s">
        <v>18</v>
      </c>
      <c r="D29" s="15">
        <v>1</v>
      </c>
      <c r="E29" s="21">
        <v>32296</v>
      </c>
      <c r="F29" s="21">
        <v>30442</v>
      </c>
      <c r="G29" s="21">
        <v>29173.200000000001</v>
      </c>
      <c r="H29" s="2">
        <f t="shared" si="0"/>
        <v>30637.066666666666</v>
      </c>
      <c r="I29" s="2">
        <f t="shared" si="1"/>
        <v>1570.5120863378709</v>
      </c>
      <c r="J29" s="2">
        <f t="shared" si="2"/>
        <v>32207.578753004538</v>
      </c>
      <c r="K29" s="2">
        <f t="shared" si="3"/>
        <v>29066.554580328793</v>
      </c>
      <c r="L29" s="2" t="str">
        <f t="shared" si="4"/>
        <v/>
      </c>
      <c r="M29" s="2">
        <f t="shared" si="5"/>
        <v>30442</v>
      </c>
      <c r="N29" s="2">
        <f t="shared" si="6"/>
        <v>29173.200000000001</v>
      </c>
      <c r="O29" s="2">
        <f t="shared" si="7"/>
        <v>30442</v>
      </c>
      <c r="P29" s="3">
        <f t="shared" si="8"/>
        <v>30442</v>
      </c>
    </row>
    <row r="30" spans="1:16" ht="82.8">
      <c r="A30" s="13" t="s">
        <v>64</v>
      </c>
      <c r="B30" s="14" t="s">
        <v>65</v>
      </c>
      <c r="C30" s="15" t="s">
        <v>43</v>
      </c>
      <c r="D30" s="15">
        <v>1</v>
      </c>
      <c r="E30" s="21">
        <v>32296</v>
      </c>
      <c r="F30" s="21">
        <v>30442</v>
      </c>
      <c r="G30" s="21">
        <v>29173.200000000001</v>
      </c>
      <c r="H30" s="2">
        <f t="shared" si="0"/>
        <v>30637.066666666666</v>
      </c>
      <c r="I30" s="2">
        <f t="shared" si="1"/>
        <v>1570.5120863378709</v>
      </c>
      <c r="J30" s="2">
        <f t="shared" si="2"/>
        <v>32207.578753004538</v>
      </c>
      <c r="K30" s="2">
        <f t="shared" si="3"/>
        <v>29066.554580328793</v>
      </c>
      <c r="L30" s="2" t="str">
        <f t="shared" si="4"/>
        <v/>
      </c>
      <c r="M30" s="2">
        <f t="shared" si="5"/>
        <v>30442</v>
      </c>
      <c r="N30" s="2">
        <f t="shared" si="6"/>
        <v>29173.200000000001</v>
      </c>
      <c r="O30" s="2">
        <f t="shared" si="7"/>
        <v>30442</v>
      </c>
      <c r="P30" s="3">
        <f t="shared" si="8"/>
        <v>30442</v>
      </c>
    </row>
    <row r="31" spans="1:16" ht="138">
      <c r="A31" s="13" t="s">
        <v>66</v>
      </c>
      <c r="B31" s="14" t="s">
        <v>67</v>
      </c>
      <c r="C31" s="15" t="s">
        <v>15</v>
      </c>
      <c r="D31" s="15">
        <v>1</v>
      </c>
      <c r="E31" s="21">
        <v>32296</v>
      </c>
      <c r="F31" s="21">
        <v>30442</v>
      </c>
      <c r="G31" s="21">
        <v>29173.200000000001</v>
      </c>
      <c r="H31" s="2">
        <f t="shared" si="0"/>
        <v>30637.066666666666</v>
      </c>
      <c r="I31" s="2">
        <f t="shared" si="1"/>
        <v>1570.5120863378709</v>
      </c>
      <c r="J31" s="2">
        <f t="shared" si="2"/>
        <v>32207.578753004538</v>
      </c>
      <c r="K31" s="2">
        <f t="shared" si="3"/>
        <v>29066.554580328793</v>
      </c>
      <c r="L31" s="2" t="str">
        <f t="shared" si="4"/>
        <v/>
      </c>
      <c r="M31" s="2">
        <f t="shared" si="5"/>
        <v>30442</v>
      </c>
      <c r="N31" s="2">
        <f t="shared" si="6"/>
        <v>29173.200000000001</v>
      </c>
      <c r="O31" s="2">
        <f t="shared" si="7"/>
        <v>30442</v>
      </c>
      <c r="P31" s="3">
        <f t="shared" si="8"/>
        <v>30442</v>
      </c>
    </row>
    <row r="32" spans="1:16" ht="69">
      <c r="A32" s="13" t="s">
        <v>68</v>
      </c>
      <c r="B32" s="14" t="s">
        <v>69</v>
      </c>
      <c r="C32" s="15" t="s">
        <v>43</v>
      </c>
      <c r="D32" s="15">
        <v>1</v>
      </c>
      <c r="E32" s="21">
        <v>32296</v>
      </c>
      <c r="F32" s="21">
        <v>30442</v>
      </c>
      <c r="G32" s="21">
        <v>29173.200000000001</v>
      </c>
      <c r="H32" s="2">
        <f t="shared" si="0"/>
        <v>30637.066666666666</v>
      </c>
      <c r="I32" s="2">
        <f t="shared" si="1"/>
        <v>1570.5120863378709</v>
      </c>
      <c r="J32" s="2">
        <f t="shared" si="2"/>
        <v>32207.578753004538</v>
      </c>
      <c r="K32" s="2">
        <f t="shared" si="3"/>
        <v>29066.554580328793</v>
      </c>
      <c r="L32" s="2" t="str">
        <f t="shared" si="4"/>
        <v/>
      </c>
      <c r="M32" s="2">
        <f t="shared" si="5"/>
        <v>30442</v>
      </c>
      <c r="N32" s="2">
        <f t="shared" si="6"/>
        <v>29173.200000000001</v>
      </c>
      <c r="O32" s="2">
        <f t="shared" si="7"/>
        <v>30442</v>
      </c>
      <c r="P32" s="3">
        <f t="shared" si="8"/>
        <v>30442</v>
      </c>
    </row>
    <row r="33" spans="1:16">
      <c r="A33" s="12" t="s">
        <v>70</v>
      </c>
      <c r="B33" s="48" t="s">
        <v>71</v>
      </c>
      <c r="C33" s="48"/>
      <c r="D33" s="48"/>
      <c r="E33" s="48"/>
      <c r="F33" s="48"/>
      <c r="G33" s="48"/>
      <c r="H33" s="48"/>
      <c r="I33" s="48"/>
      <c r="J33" s="48"/>
      <c r="K33" s="48"/>
      <c r="L33" s="48"/>
      <c r="M33" s="48"/>
      <c r="N33" s="48"/>
      <c r="O33" s="48"/>
      <c r="P33" s="49"/>
    </row>
    <row r="34" spans="1:16" ht="96.6">
      <c r="A34" s="13" t="s">
        <v>72</v>
      </c>
      <c r="B34" s="14" t="s">
        <v>73</v>
      </c>
      <c r="C34" s="15" t="s">
        <v>15</v>
      </c>
      <c r="D34" s="15">
        <v>1</v>
      </c>
      <c r="E34" s="21">
        <v>8499</v>
      </c>
      <c r="F34" s="21">
        <v>8011</v>
      </c>
      <c r="G34" s="21">
        <v>7677.4</v>
      </c>
      <c r="H34" s="2">
        <f t="shared" si="0"/>
        <v>8062.4666666666672</v>
      </c>
      <c r="I34" s="2">
        <f t="shared" si="1"/>
        <v>413.21090660016887</v>
      </c>
      <c r="J34" s="2">
        <f t="shared" si="2"/>
        <v>8475.6775732668357</v>
      </c>
      <c r="K34" s="2">
        <f t="shared" si="3"/>
        <v>7649.2557600664986</v>
      </c>
      <c r="L34" s="2" t="str">
        <f t="shared" si="4"/>
        <v/>
      </c>
      <c r="M34" s="2">
        <f t="shared" si="5"/>
        <v>8011</v>
      </c>
      <c r="N34" s="2">
        <f t="shared" si="6"/>
        <v>7677.4</v>
      </c>
      <c r="O34" s="2">
        <f t="shared" si="7"/>
        <v>8011</v>
      </c>
      <c r="P34" s="3">
        <f t="shared" ref="P34:P42" si="9">ROUND(O34*D34*$D$1,0)</f>
        <v>8011</v>
      </c>
    </row>
    <row r="35" spans="1:16" ht="82.8">
      <c r="A35" s="13" t="s">
        <v>74</v>
      </c>
      <c r="B35" s="14" t="s">
        <v>75</v>
      </c>
      <c r="C35" s="15" t="s">
        <v>18</v>
      </c>
      <c r="D35" s="15">
        <v>1</v>
      </c>
      <c r="E35" s="21">
        <v>16914</v>
      </c>
      <c r="F35" s="21">
        <v>15943</v>
      </c>
      <c r="G35" s="21">
        <v>15278.9</v>
      </c>
      <c r="H35" s="2">
        <f t="shared" si="0"/>
        <v>16045.300000000001</v>
      </c>
      <c r="I35" s="2">
        <f t="shared" si="1"/>
        <v>822.33628765852245</v>
      </c>
      <c r="J35" s="2">
        <f t="shared" si="2"/>
        <v>16867.636287658523</v>
      </c>
      <c r="K35" s="2">
        <f t="shared" si="3"/>
        <v>15222.96371234148</v>
      </c>
      <c r="L35" s="2" t="str">
        <f t="shared" si="4"/>
        <v/>
      </c>
      <c r="M35" s="2">
        <f t="shared" si="5"/>
        <v>15943</v>
      </c>
      <c r="N35" s="2">
        <f t="shared" si="6"/>
        <v>15278.9</v>
      </c>
      <c r="O35" s="2">
        <f t="shared" si="7"/>
        <v>15943</v>
      </c>
      <c r="P35" s="3">
        <f t="shared" si="9"/>
        <v>15943</v>
      </c>
    </row>
    <row r="36" spans="1:16" ht="82.8">
      <c r="A36" s="13" t="s">
        <v>76</v>
      </c>
      <c r="B36" s="14" t="s">
        <v>77</v>
      </c>
      <c r="C36" s="15" t="s">
        <v>18</v>
      </c>
      <c r="D36" s="15">
        <v>1</v>
      </c>
      <c r="E36" s="21">
        <v>16914</v>
      </c>
      <c r="F36" s="21">
        <v>15943</v>
      </c>
      <c r="G36" s="21">
        <v>15278.9</v>
      </c>
      <c r="H36" s="2">
        <f t="shared" si="0"/>
        <v>16045.300000000001</v>
      </c>
      <c r="I36" s="2">
        <f t="shared" si="1"/>
        <v>822.33628765852245</v>
      </c>
      <c r="J36" s="2">
        <f t="shared" si="2"/>
        <v>16867.636287658523</v>
      </c>
      <c r="K36" s="2">
        <f t="shared" si="3"/>
        <v>15222.96371234148</v>
      </c>
      <c r="L36" s="2" t="str">
        <f t="shared" si="4"/>
        <v/>
      </c>
      <c r="M36" s="2">
        <f t="shared" si="5"/>
        <v>15943</v>
      </c>
      <c r="N36" s="2">
        <f t="shared" si="6"/>
        <v>15278.9</v>
      </c>
      <c r="O36" s="2">
        <f t="shared" si="7"/>
        <v>15943</v>
      </c>
      <c r="P36" s="3">
        <f t="shared" si="9"/>
        <v>15943</v>
      </c>
    </row>
    <row r="37" spans="1:16" ht="69">
      <c r="A37" s="13" t="s">
        <v>78</v>
      </c>
      <c r="B37" s="14" t="s">
        <v>79</v>
      </c>
      <c r="C37" s="15" t="s">
        <v>15</v>
      </c>
      <c r="D37" s="15">
        <v>1</v>
      </c>
      <c r="E37" s="21">
        <v>26245</v>
      </c>
      <c r="F37" s="21">
        <v>24739</v>
      </c>
      <c r="G37" s="21">
        <v>23708.400000000001</v>
      </c>
      <c r="H37" s="2">
        <f t="shared" si="0"/>
        <v>24897.466666666664</v>
      </c>
      <c r="I37" s="2">
        <f t="shared" si="1"/>
        <v>1275.7031995465607</v>
      </c>
      <c r="J37" s="2">
        <f t="shared" si="2"/>
        <v>26173.169866213226</v>
      </c>
      <c r="K37" s="2">
        <f t="shared" si="3"/>
        <v>23621.763467120101</v>
      </c>
      <c r="L37" s="2" t="str">
        <f t="shared" si="4"/>
        <v/>
      </c>
      <c r="M37" s="2">
        <f t="shared" si="5"/>
        <v>24739</v>
      </c>
      <c r="N37" s="2">
        <f t="shared" si="6"/>
        <v>23708.400000000001</v>
      </c>
      <c r="O37" s="2">
        <f t="shared" si="7"/>
        <v>24739</v>
      </c>
      <c r="P37" s="3">
        <f t="shared" si="9"/>
        <v>24739</v>
      </c>
    </row>
    <row r="38" spans="1:16" ht="82.8">
      <c r="A38" s="13" t="s">
        <v>80</v>
      </c>
      <c r="B38" s="14" t="s">
        <v>81</v>
      </c>
      <c r="C38" s="15" t="s">
        <v>15</v>
      </c>
      <c r="D38" s="15">
        <v>1</v>
      </c>
      <c r="E38" s="21">
        <v>29623</v>
      </c>
      <c r="F38" s="21">
        <v>27922</v>
      </c>
      <c r="G38" s="21">
        <v>26758.2</v>
      </c>
      <c r="H38" s="2">
        <f t="shared" si="0"/>
        <v>28101.066666666666</v>
      </c>
      <c r="I38" s="2">
        <f t="shared" si="1"/>
        <v>1440.770076498444</v>
      </c>
      <c r="J38" s="2">
        <f t="shared" si="2"/>
        <v>29541.83674316511</v>
      </c>
      <c r="K38" s="2">
        <f t="shared" si="3"/>
        <v>26660.296590168222</v>
      </c>
      <c r="L38" s="2" t="str">
        <f t="shared" si="4"/>
        <v/>
      </c>
      <c r="M38" s="2">
        <f t="shared" si="5"/>
        <v>27922</v>
      </c>
      <c r="N38" s="2">
        <f t="shared" si="6"/>
        <v>26758.2</v>
      </c>
      <c r="O38" s="2">
        <f t="shared" si="7"/>
        <v>27922</v>
      </c>
      <c r="P38" s="3">
        <f t="shared" si="9"/>
        <v>27922</v>
      </c>
    </row>
    <row r="39" spans="1:16" ht="151.80000000000001">
      <c r="A39" s="13" t="s">
        <v>82</v>
      </c>
      <c r="B39" s="14" t="s">
        <v>83</v>
      </c>
      <c r="C39" s="15" t="s">
        <v>15</v>
      </c>
      <c r="D39" s="15">
        <v>1</v>
      </c>
      <c r="E39" s="21">
        <v>25413</v>
      </c>
      <c r="F39" s="21">
        <v>23954</v>
      </c>
      <c r="G39" s="21">
        <v>22956.3</v>
      </c>
      <c r="H39" s="2">
        <f t="shared" si="0"/>
        <v>24107.766666666666</v>
      </c>
      <c r="I39" s="2">
        <f t="shared" si="1"/>
        <v>1235.5471918681756</v>
      </c>
      <c r="J39" s="2">
        <f t="shared" si="2"/>
        <v>25343.313858534842</v>
      </c>
      <c r="K39" s="2">
        <f t="shared" si="3"/>
        <v>22872.21947479849</v>
      </c>
      <c r="L39" s="2" t="str">
        <f t="shared" si="4"/>
        <v/>
      </c>
      <c r="M39" s="2">
        <f t="shared" si="5"/>
        <v>23954</v>
      </c>
      <c r="N39" s="2">
        <f t="shared" si="6"/>
        <v>22956.3</v>
      </c>
      <c r="O39" s="2">
        <f t="shared" si="7"/>
        <v>23954</v>
      </c>
      <c r="P39" s="3">
        <f t="shared" si="9"/>
        <v>23954</v>
      </c>
    </row>
    <row r="40" spans="1:16" ht="138">
      <c r="A40" s="13" t="s">
        <v>84</v>
      </c>
      <c r="B40" s="14" t="s">
        <v>85</v>
      </c>
      <c r="C40" s="15" t="s">
        <v>15</v>
      </c>
      <c r="D40" s="15">
        <v>1</v>
      </c>
      <c r="E40" s="21">
        <v>94602</v>
      </c>
      <c r="F40" s="21">
        <v>89172</v>
      </c>
      <c r="G40" s="21">
        <v>85456.5</v>
      </c>
      <c r="H40" s="2">
        <f t="shared" si="0"/>
        <v>89743.5</v>
      </c>
      <c r="I40" s="2">
        <f t="shared" si="1"/>
        <v>4599.456679869917</v>
      </c>
      <c r="J40" s="2">
        <f t="shared" si="2"/>
        <v>94342.956679869923</v>
      </c>
      <c r="K40" s="2">
        <f t="shared" si="3"/>
        <v>85144.043320130077</v>
      </c>
      <c r="L40" s="2" t="str">
        <f t="shared" si="4"/>
        <v/>
      </c>
      <c r="M40" s="2">
        <f t="shared" si="5"/>
        <v>89172</v>
      </c>
      <c r="N40" s="2">
        <f t="shared" si="6"/>
        <v>85456.5</v>
      </c>
      <c r="O40" s="2">
        <f t="shared" si="7"/>
        <v>89172</v>
      </c>
      <c r="P40" s="3">
        <f t="shared" si="9"/>
        <v>89172</v>
      </c>
    </row>
    <row r="41" spans="1:16" ht="138">
      <c r="A41" s="13" t="s">
        <v>86</v>
      </c>
      <c r="B41" s="14" t="s">
        <v>87</v>
      </c>
      <c r="C41" s="15" t="s">
        <v>15</v>
      </c>
      <c r="D41" s="15">
        <v>1</v>
      </c>
      <c r="E41" s="21">
        <v>47092</v>
      </c>
      <c r="F41" s="21">
        <v>44388</v>
      </c>
      <c r="G41" s="21">
        <v>42538.5</v>
      </c>
      <c r="H41" s="2">
        <f t="shared" si="0"/>
        <v>44672.833333333336</v>
      </c>
      <c r="I41" s="2">
        <f t="shared" si="1"/>
        <v>2290.0738161319896</v>
      </c>
      <c r="J41" s="2">
        <f t="shared" si="2"/>
        <v>46962.907149465325</v>
      </c>
      <c r="K41" s="2">
        <f t="shared" si="3"/>
        <v>42382.759517201346</v>
      </c>
      <c r="L41" s="2" t="str">
        <f t="shared" si="4"/>
        <v/>
      </c>
      <c r="M41" s="2">
        <f t="shared" si="5"/>
        <v>44388</v>
      </c>
      <c r="N41" s="2">
        <f t="shared" si="6"/>
        <v>42538.5</v>
      </c>
      <c r="O41" s="2">
        <f t="shared" si="7"/>
        <v>44388</v>
      </c>
      <c r="P41" s="3">
        <f t="shared" si="9"/>
        <v>44388</v>
      </c>
    </row>
    <row r="42" spans="1:16" ht="124.2">
      <c r="A42" s="13" t="s">
        <v>88</v>
      </c>
      <c r="B42" s="14" t="s">
        <v>89</v>
      </c>
      <c r="C42" s="15" t="s">
        <v>15</v>
      </c>
      <c r="D42" s="15">
        <v>1</v>
      </c>
      <c r="E42" s="21">
        <v>25413</v>
      </c>
      <c r="F42" s="21">
        <v>23954</v>
      </c>
      <c r="G42" s="21">
        <v>22956.3</v>
      </c>
      <c r="H42" s="2">
        <f t="shared" si="0"/>
        <v>24107.766666666666</v>
      </c>
      <c r="I42" s="2">
        <f t="shared" si="1"/>
        <v>1235.5471918681756</v>
      </c>
      <c r="J42" s="2">
        <f t="shared" si="2"/>
        <v>25343.313858534842</v>
      </c>
      <c r="K42" s="2">
        <f t="shared" si="3"/>
        <v>22872.21947479849</v>
      </c>
      <c r="L42" s="2" t="str">
        <f t="shared" si="4"/>
        <v/>
      </c>
      <c r="M42" s="2">
        <f t="shared" si="5"/>
        <v>23954</v>
      </c>
      <c r="N42" s="2">
        <f t="shared" si="6"/>
        <v>22956.3</v>
      </c>
      <c r="O42" s="2">
        <f t="shared" si="7"/>
        <v>23954</v>
      </c>
      <c r="P42" s="3">
        <f t="shared" si="9"/>
        <v>23954</v>
      </c>
    </row>
    <row r="43" spans="1:16" ht="27.6" customHeight="1">
      <c r="A43" s="12" t="s">
        <v>90</v>
      </c>
      <c r="B43" s="48" t="s">
        <v>91</v>
      </c>
      <c r="C43" s="48"/>
      <c r="D43" s="48"/>
      <c r="E43" s="48"/>
      <c r="F43" s="48"/>
      <c r="G43" s="48"/>
      <c r="H43" s="48"/>
      <c r="I43" s="48"/>
      <c r="J43" s="48"/>
      <c r="K43" s="48"/>
      <c r="L43" s="48"/>
      <c r="M43" s="48"/>
      <c r="N43" s="48"/>
      <c r="O43" s="48"/>
      <c r="P43" s="49"/>
    </row>
    <row r="44" spans="1:16" ht="82.8">
      <c r="A44" s="13" t="s">
        <v>92</v>
      </c>
      <c r="B44" s="14" t="s">
        <v>93</v>
      </c>
      <c r="C44" s="15" t="s">
        <v>15</v>
      </c>
      <c r="D44" s="15">
        <v>1</v>
      </c>
      <c r="E44" s="21">
        <v>14304</v>
      </c>
      <c r="F44" s="21">
        <v>13483</v>
      </c>
      <c r="G44" s="21">
        <v>12921.4</v>
      </c>
      <c r="H44" s="2">
        <f t="shared" si="0"/>
        <v>13569.466666666667</v>
      </c>
      <c r="I44" s="2">
        <f t="shared" si="1"/>
        <v>695.34383820764072</v>
      </c>
      <c r="J44" s="2">
        <f t="shared" si="2"/>
        <v>14264.810504874307</v>
      </c>
      <c r="K44" s="2">
        <f t="shared" si="3"/>
        <v>12874.122828459027</v>
      </c>
      <c r="L44" s="2" t="str">
        <f t="shared" si="4"/>
        <v/>
      </c>
      <c r="M44" s="2">
        <f t="shared" si="5"/>
        <v>13483</v>
      </c>
      <c r="N44" s="2">
        <f t="shared" si="6"/>
        <v>12921.4</v>
      </c>
      <c r="O44" s="2">
        <f t="shared" si="7"/>
        <v>13483</v>
      </c>
      <c r="P44" s="3">
        <f t="shared" ref="P44:P53" si="10">ROUND(O44*D44*$D$1,0)</f>
        <v>13483</v>
      </c>
    </row>
    <row r="45" spans="1:16" ht="82.8">
      <c r="A45" s="13" t="s">
        <v>94</v>
      </c>
      <c r="B45" s="14" t="s">
        <v>95</v>
      </c>
      <c r="C45" s="15" t="s">
        <v>15</v>
      </c>
      <c r="D45" s="15">
        <v>1</v>
      </c>
      <c r="E45" s="21">
        <v>8415</v>
      </c>
      <c r="F45" s="21">
        <v>7932</v>
      </c>
      <c r="G45" s="21">
        <v>7601.5</v>
      </c>
      <c r="H45" s="2">
        <f t="shared" si="0"/>
        <v>7982.833333333333</v>
      </c>
      <c r="I45" s="2">
        <f t="shared" si="1"/>
        <v>409.12538827764445</v>
      </c>
      <c r="J45" s="2">
        <f t="shared" si="2"/>
        <v>8391.9587216109776</v>
      </c>
      <c r="K45" s="2">
        <f t="shared" si="3"/>
        <v>7573.7079450556885</v>
      </c>
      <c r="L45" s="2" t="str">
        <f t="shared" si="4"/>
        <v/>
      </c>
      <c r="M45" s="2">
        <f t="shared" si="5"/>
        <v>7932</v>
      </c>
      <c r="N45" s="2">
        <f t="shared" si="6"/>
        <v>7601.5</v>
      </c>
      <c r="O45" s="2">
        <f t="shared" si="7"/>
        <v>7932</v>
      </c>
      <c r="P45" s="3">
        <f t="shared" si="10"/>
        <v>7932</v>
      </c>
    </row>
    <row r="46" spans="1:16" ht="55.2">
      <c r="A46" s="13" t="s">
        <v>96</v>
      </c>
      <c r="B46" s="14" t="s">
        <v>97</v>
      </c>
      <c r="C46" s="15" t="s">
        <v>18</v>
      </c>
      <c r="D46" s="15">
        <v>1</v>
      </c>
      <c r="E46" s="21">
        <v>14304</v>
      </c>
      <c r="F46" s="21">
        <v>13483</v>
      </c>
      <c r="G46" s="21">
        <v>12921.4</v>
      </c>
      <c r="H46" s="2">
        <f t="shared" si="0"/>
        <v>13569.466666666667</v>
      </c>
      <c r="I46" s="2">
        <f t="shared" si="1"/>
        <v>695.34383820764072</v>
      </c>
      <c r="J46" s="2">
        <f t="shared" si="2"/>
        <v>14264.810504874307</v>
      </c>
      <c r="K46" s="2">
        <f t="shared" si="3"/>
        <v>12874.122828459027</v>
      </c>
      <c r="L46" s="2" t="str">
        <f t="shared" si="4"/>
        <v/>
      </c>
      <c r="M46" s="2">
        <f t="shared" si="5"/>
        <v>13483</v>
      </c>
      <c r="N46" s="2">
        <f t="shared" si="6"/>
        <v>12921.4</v>
      </c>
      <c r="O46" s="2">
        <f t="shared" si="7"/>
        <v>13483</v>
      </c>
      <c r="P46" s="3">
        <f t="shared" si="10"/>
        <v>13483</v>
      </c>
    </row>
    <row r="47" spans="1:16" ht="82.8">
      <c r="A47" s="13" t="s">
        <v>98</v>
      </c>
      <c r="B47" s="14" t="s">
        <v>99</v>
      </c>
      <c r="C47" s="15" t="s">
        <v>15</v>
      </c>
      <c r="D47" s="15">
        <v>1</v>
      </c>
      <c r="E47" s="21">
        <v>36518</v>
      </c>
      <c r="F47" s="21">
        <v>34421</v>
      </c>
      <c r="G47" s="21">
        <v>32986.6</v>
      </c>
      <c r="H47" s="2">
        <f t="shared" si="0"/>
        <v>34641.866666666669</v>
      </c>
      <c r="I47" s="2">
        <f t="shared" si="1"/>
        <v>1776.0301386331639</v>
      </c>
      <c r="J47" s="2">
        <f t="shared" si="2"/>
        <v>36417.896805299832</v>
      </c>
      <c r="K47" s="2">
        <f t="shared" si="3"/>
        <v>32865.836528033506</v>
      </c>
      <c r="L47" s="2" t="str">
        <f t="shared" si="4"/>
        <v/>
      </c>
      <c r="M47" s="2">
        <f t="shared" si="5"/>
        <v>34421</v>
      </c>
      <c r="N47" s="2">
        <f t="shared" si="6"/>
        <v>32986.6</v>
      </c>
      <c r="O47" s="2">
        <f t="shared" si="7"/>
        <v>34421</v>
      </c>
      <c r="P47" s="3">
        <f t="shared" si="10"/>
        <v>34421</v>
      </c>
    </row>
    <row r="48" spans="1:16" ht="82.8">
      <c r="A48" s="13" t="s">
        <v>100</v>
      </c>
      <c r="B48" s="14" t="s">
        <v>101</v>
      </c>
      <c r="C48" s="15" t="s">
        <v>15</v>
      </c>
      <c r="D48" s="15">
        <v>1</v>
      </c>
      <c r="E48" s="21">
        <v>36518</v>
      </c>
      <c r="F48" s="21">
        <v>34421</v>
      </c>
      <c r="G48" s="21">
        <v>32986.6</v>
      </c>
      <c r="H48" s="2">
        <f t="shared" si="0"/>
        <v>34641.866666666669</v>
      </c>
      <c r="I48" s="2">
        <f t="shared" si="1"/>
        <v>1776.0301386331639</v>
      </c>
      <c r="J48" s="2">
        <f t="shared" si="2"/>
        <v>36417.896805299832</v>
      </c>
      <c r="K48" s="2">
        <f t="shared" si="3"/>
        <v>32865.836528033506</v>
      </c>
      <c r="L48" s="2" t="str">
        <f t="shared" si="4"/>
        <v/>
      </c>
      <c r="M48" s="2">
        <f t="shared" si="5"/>
        <v>34421</v>
      </c>
      <c r="N48" s="2">
        <f t="shared" si="6"/>
        <v>32986.6</v>
      </c>
      <c r="O48" s="2">
        <f t="shared" si="7"/>
        <v>34421</v>
      </c>
      <c r="P48" s="3">
        <f t="shared" si="10"/>
        <v>34421</v>
      </c>
    </row>
    <row r="49" spans="1:16" ht="82.8">
      <c r="A49" s="13" t="s">
        <v>102</v>
      </c>
      <c r="B49" s="14" t="s">
        <v>103</v>
      </c>
      <c r="C49" s="15" t="s">
        <v>15</v>
      </c>
      <c r="D49" s="15">
        <v>1</v>
      </c>
      <c r="E49" s="21">
        <v>24254</v>
      </c>
      <c r="F49" s="21">
        <v>22862</v>
      </c>
      <c r="G49" s="21">
        <v>21909.8</v>
      </c>
      <c r="H49" s="2">
        <f t="shared" si="0"/>
        <v>23008.600000000002</v>
      </c>
      <c r="I49" s="2">
        <f t="shared" si="1"/>
        <v>1178.9559279294544</v>
      </c>
      <c r="J49" s="2">
        <f t="shared" si="2"/>
        <v>24187.555927929458</v>
      </c>
      <c r="K49" s="2">
        <f t="shared" si="3"/>
        <v>21829.644072070547</v>
      </c>
      <c r="L49" s="2" t="str">
        <f t="shared" si="4"/>
        <v/>
      </c>
      <c r="M49" s="2">
        <f t="shared" si="5"/>
        <v>22862</v>
      </c>
      <c r="N49" s="2">
        <f t="shared" si="6"/>
        <v>21909.8</v>
      </c>
      <c r="O49" s="2">
        <f t="shared" si="7"/>
        <v>22862</v>
      </c>
      <c r="P49" s="3">
        <f t="shared" si="10"/>
        <v>22862</v>
      </c>
    </row>
    <row r="50" spans="1:16" ht="82.8">
      <c r="A50" s="13" t="s">
        <v>104</v>
      </c>
      <c r="B50" s="14" t="s">
        <v>105</v>
      </c>
      <c r="C50" s="15" t="s">
        <v>15</v>
      </c>
      <c r="D50" s="15">
        <v>1</v>
      </c>
      <c r="E50" s="21">
        <v>31865</v>
      </c>
      <c r="F50" s="21">
        <v>30036</v>
      </c>
      <c r="G50" s="21">
        <v>28784.5</v>
      </c>
      <c r="H50" s="2">
        <f t="shared" si="0"/>
        <v>30228.5</v>
      </c>
      <c r="I50" s="2">
        <f t="shared" si="1"/>
        <v>1549.2457035602843</v>
      </c>
      <c r="J50" s="2">
        <f t="shared" si="2"/>
        <v>31777.745703560286</v>
      </c>
      <c r="K50" s="2">
        <f t="shared" si="3"/>
        <v>28679.254296439714</v>
      </c>
      <c r="L50" s="2" t="str">
        <f t="shared" si="4"/>
        <v/>
      </c>
      <c r="M50" s="2">
        <f t="shared" si="5"/>
        <v>30036</v>
      </c>
      <c r="N50" s="2">
        <f t="shared" si="6"/>
        <v>28784.5</v>
      </c>
      <c r="O50" s="2">
        <f t="shared" si="7"/>
        <v>30036</v>
      </c>
      <c r="P50" s="3">
        <f t="shared" si="10"/>
        <v>30036</v>
      </c>
    </row>
    <row r="51" spans="1:16" ht="69">
      <c r="A51" s="13" t="s">
        <v>106</v>
      </c>
      <c r="B51" s="14" t="s">
        <v>107</v>
      </c>
      <c r="C51" s="15" t="s">
        <v>15</v>
      </c>
      <c r="D51" s="15">
        <v>1</v>
      </c>
      <c r="E51" s="21">
        <v>24165</v>
      </c>
      <c r="F51" s="21">
        <v>22778</v>
      </c>
      <c r="G51" s="21">
        <v>21829.3</v>
      </c>
      <c r="H51" s="2">
        <f t="shared" si="0"/>
        <v>22924.100000000002</v>
      </c>
      <c r="I51" s="2">
        <f t="shared" si="1"/>
        <v>1174.6840128306849</v>
      </c>
      <c r="J51" s="2">
        <f t="shared" si="2"/>
        <v>24098.784012830685</v>
      </c>
      <c r="K51" s="2">
        <f t="shared" si="3"/>
        <v>21749.415987169319</v>
      </c>
      <c r="L51" s="2" t="str">
        <f t="shared" si="4"/>
        <v/>
      </c>
      <c r="M51" s="2">
        <f t="shared" si="5"/>
        <v>22778</v>
      </c>
      <c r="N51" s="2">
        <f t="shared" si="6"/>
        <v>21829.3</v>
      </c>
      <c r="O51" s="2">
        <f t="shared" si="7"/>
        <v>22778</v>
      </c>
      <c r="P51" s="3">
        <f t="shared" si="10"/>
        <v>22778</v>
      </c>
    </row>
    <row r="52" spans="1:16" ht="55.2">
      <c r="A52" s="13" t="s">
        <v>108</v>
      </c>
      <c r="B52" s="14" t="s">
        <v>109</v>
      </c>
      <c r="C52" s="15" t="s">
        <v>15</v>
      </c>
      <c r="D52" s="15">
        <v>1</v>
      </c>
      <c r="E52" s="21">
        <v>17497</v>
      </c>
      <c r="F52" s="21">
        <v>16492</v>
      </c>
      <c r="G52" s="21">
        <v>15804.45</v>
      </c>
      <c r="H52" s="2">
        <f t="shared" si="0"/>
        <v>16597.816666666666</v>
      </c>
      <c r="I52" s="2">
        <f t="shared" si="1"/>
        <v>851.22221002117465</v>
      </c>
      <c r="J52" s="2">
        <f t="shared" si="2"/>
        <v>17449.038876687839</v>
      </c>
      <c r="K52" s="2">
        <f t="shared" si="3"/>
        <v>15746.594456645491</v>
      </c>
      <c r="L52" s="2" t="str">
        <f t="shared" si="4"/>
        <v/>
      </c>
      <c r="M52" s="2">
        <f t="shared" si="5"/>
        <v>16492</v>
      </c>
      <c r="N52" s="2">
        <f t="shared" si="6"/>
        <v>15804.45</v>
      </c>
      <c r="O52" s="2">
        <f t="shared" si="7"/>
        <v>16492</v>
      </c>
      <c r="P52" s="3">
        <f t="shared" si="10"/>
        <v>16492</v>
      </c>
    </row>
    <row r="53" spans="1:16" ht="82.8">
      <c r="A53" s="13" t="s">
        <v>110</v>
      </c>
      <c r="B53" s="14" t="s">
        <v>111</v>
      </c>
      <c r="C53" s="15" t="s">
        <v>15</v>
      </c>
      <c r="D53" s="15">
        <v>1</v>
      </c>
      <c r="E53" s="21">
        <v>43920</v>
      </c>
      <c r="F53" s="21">
        <v>41399</v>
      </c>
      <c r="G53" s="21">
        <v>39673.85</v>
      </c>
      <c r="H53" s="2">
        <f t="shared" si="0"/>
        <v>41664.283333333333</v>
      </c>
      <c r="I53" s="2">
        <f t="shared" si="1"/>
        <v>2135.4692437104627</v>
      </c>
      <c r="J53" s="2">
        <f t="shared" si="2"/>
        <v>43799.752577043793</v>
      </c>
      <c r="K53" s="2">
        <f t="shared" si="3"/>
        <v>39528.814089622872</v>
      </c>
      <c r="L53" s="2" t="str">
        <f t="shared" si="4"/>
        <v/>
      </c>
      <c r="M53" s="2">
        <f t="shared" si="5"/>
        <v>41399</v>
      </c>
      <c r="N53" s="2">
        <f t="shared" si="6"/>
        <v>39673.85</v>
      </c>
      <c r="O53" s="2">
        <f t="shared" si="7"/>
        <v>41399</v>
      </c>
      <c r="P53" s="3">
        <f t="shared" si="10"/>
        <v>41399</v>
      </c>
    </row>
    <row r="54" spans="1:16">
      <c r="A54" s="12" t="s">
        <v>112</v>
      </c>
      <c r="B54" s="48" t="s">
        <v>113</v>
      </c>
      <c r="C54" s="48"/>
      <c r="D54" s="48"/>
      <c r="E54" s="48"/>
      <c r="F54" s="48"/>
      <c r="G54" s="48"/>
      <c r="H54" s="48"/>
      <c r="I54" s="48"/>
      <c r="J54" s="48"/>
      <c r="K54" s="48"/>
      <c r="L54" s="48"/>
      <c r="M54" s="48"/>
      <c r="N54" s="48"/>
      <c r="O54" s="48"/>
      <c r="P54" s="49"/>
    </row>
    <row r="55" spans="1:16" ht="96.6">
      <c r="A55" s="13" t="s">
        <v>114</v>
      </c>
      <c r="B55" s="14" t="s">
        <v>115</v>
      </c>
      <c r="C55" s="15" t="s">
        <v>43</v>
      </c>
      <c r="D55" s="15">
        <v>1</v>
      </c>
      <c r="E55" s="21">
        <v>162294</v>
      </c>
      <c r="F55" s="21">
        <v>152978</v>
      </c>
      <c r="G55" s="21">
        <v>146604.29999999999</v>
      </c>
      <c r="H55" s="2">
        <f t="shared" si="0"/>
        <v>153958.76666666666</v>
      </c>
      <c r="I55" s="2">
        <f t="shared" si="1"/>
        <v>7890.6969884372966</v>
      </c>
      <c r="J55" s="2">
        <f t="shared" si="2"/>
        <v>161849.46365510396</v>
      </c>
      <c r="K55" s="2">
        <f t="shared" si="3"/>
        <v>146068.06967822937</v>
      </c>
      <c r="L55" s="2" t="str">
        <f t="shared" si="4"/>
        <v/>
      </c>
      <c r="M55" s="2">
        <f t="shared" si="5"/>
        <v>152978</v>
      </c>
      <c r="N55" s="2">
        <f t="shared" si="6"/>
        <v>146604.29999999999</v>
      </c>
      <c r="O55" s="2">
        <f t="shared" si="7"/>
        <v>152978</v>
      </c>
      <c r="P55" s="3">
        <f t="shared" ref="P55:P85" si="11">ROUND(O55*D55*$D$1,0)</f>
        <v>152978</v>
      </c>
    </row>
    <row r="56" spans="1:16" ht="138">
      <c r="A56" s="13" t="s">
        <v>116</v>
      </c>
      <c r="B56" s="14" t="s">
        <v>117</v>
      </c>
      <c r="C56" s="15" t="s">
        <v>43</v>
      </c>
      <c r="D56" s="15">
        <v>1</v>
      </c>
      <c r="E56" s="21">
        <v>39262</v>
      </c>
      <c r="F56" s="21">
        <v>37008</v>
      </c>
      <c r="G56" s="21">
        <v>35466</v>
      </c>
      <c r="H56" s="2">
        <f t="shared" si="0"/>
        <v>37245.333333333336</v>
      </c>
      <c r="I56" s="2">
        <f t="shared" si="1"/>
        <v>1909.0964704103701</v>
      </c>
      <c r="J56" s="2">
        <f t="shared" si="2"/>
        <v>39154.429803743704</v>
      </c>
      <c r="K56" s="2">
        <f t="shared" si="3"/>
        <v>35336.236862922968</v>
      </c>
      <c r="L56" s="2" t="str">
        <f t="shared" si="4"/>
        <v/>
      </c>
      <c r="M56" s="2">
        <f t="shared" si="5"/>
        <v>37008</v>
      </c>
      <c r="N56" s="2">
        <f t="shared" si="6"/>
        <v>35466</v>
      </c>
      <c r="O56" s="2">
        <f t="shared" si="7"/>
        <v>37008</v>
      </c>
      <c r="P56" s="3">
        <f t="shared" si="11"/>
        <v>37008</v>
      </c>
    </row>
    <row r="57" spans="1:16" ht="124.2">
      <c r="A57" s="13" t="s">
        <v>118</v>
      </c>
      <c r="B57" s="14" t="s">
        <v>119</v>
      </c>
      <c r="C57" s="15" t="s">
        <v>43</v>
      </c>
      <c r="D57" s="15">
        <v>1</v>
      </c>
      <c r="E57" s="21">
        <v>25761</v>
      </c>
      <c r="F57" s="21">
        <v>24283</v>
      </c>
      <c r="G57" s="21">
        <v>23271.4</v>
      </c>
      <c r="H57" s="2">
        <f t="shared" si="0"/>
        <v>24438.466666666664</v>
      </c>
      <c r="I57" s="2">
        <f t="shared" si="1"/>
        <v>1252.0600837553011</v>
      </c>
      <c r="J57" s="2">
        <f t="shared" si="2"/>
        <v>25690.526750421966</v>
      </c>
      <c r="K57" s="2">
        <f t="shared" si="3"/>
        <v>23186.406582911361</v>
      </c>
      <c r="L57" s="2" t="str">
        <f t="shared" si="4"/>
        <v/>
      </c>
      <c r="M57" s="2">
        <f t="shared" si="5"/>
        <v>24283</v>
      </c>
      <c r="N57" s="2">
        <f t="shared" si="6"/>
        <v>23271.4</v>
      </c>
      <c r="O57" s="2">
        <f t="shared" si="7"/>
        <v>24283</v>
      </c>
      <c r="P57" s="3">
        <f t="shared" si="11"/>
        <v>24283</v>
      </c>
    </row>
    <row r="58" spans="1:16" ht="124.2">
      <c r="A58" s="13" t="s">
        <v>120</v>
      </c>
      <c r="B58" s="14" t="s">
        <v>121</v>
      </c>
      <c r="C58" s="15" t="s">
        <v>43</v>
      </c>
      <c r="D58" s="15">
        <v>1</v>
      </c>
      <c r="E58" s="21">
        <v>32156</v>
      </c>
      <c r="F58" s="21">
        <v>30310</v>
      </c>
      <c r="G58" s="21">
        <v>29046.7</v>
      </c>
      <c r="H58" s="2">
        <f t="shared" si="0"/>
        <v>30504.233333333334</v>
      </c>
      <c r="I58" s="2">
        <f t="shared" si="1"/>
        <v>1563.7236211470788</v>
      </c>
      <c r="J58" s="2">
        <f t="shared" si="2"/>
        <v>32067.956954480411</v>
      </c>
      <c r="K58" s="2">
        <f t="shared" si="3"/>
        <v>28940.509712186256</v>
      </c>
      <c r="L58" s="2" t="str">
        <f t="shared" si="4"/>
        <v/>
      </c>
      <c r="M58" s="2">
        <f t="shared" si="5"/>
        <v>30310</v>
      </c>
      <c r="N58" s="2">
        <f t="shared" si="6"/>
        <v>29046.7</v>
      </c>
      <c r="O58" s="2">
        <f t="shared" si="7"/>
        <v>30310</v>
      </c>
      <c r="P58" s="3">
        <f t="shared" si="11"/>
        <v>30310</v>
      </c>
    </row>
    <row r="59" spans="1:16" ht="96.6">
      <c r="A59" s="13" t="s">
        <v>122</v>
      </c>
      <c r="B59" s="14" t="s">
        <v>123</v>
      </c>
      <c r="C59" s="15" t="s">
        <v>18</v>
      </c>
      <c r="D59" s="15">
        <v>1</v>
      </c>
      <c r="E59" s="21">
        <v>41166</v>
      </c>
      <c r="F59" s="21">
        <v>38803</v>
      </c>
      <c r="G59" s="21">
        <v>37186.400000000001</v>
      </c>
      <c r="H59" s="2">
        <f t="shared" si="0"/>
        <v>39051.799999999996</v>
      </c>
      <c r="I59" s="2">
        <f t="shared" si="1"/>
        <v>2001.4320173315898</v>
      </c>
      <c r="J59" s="2">
        <f t="shared" si="2"/>
        <v>41053.232017331582</v>
      </c>
      <c r="K59" s="2">
        <f t="shared" si="3"/>
        <v>37050.367982668409</v>
      </c>
      <c r="L59" s="2" t="str">
        <f t="shared" si="4"/>
        <v/>
      </c>
      <c r="M59" s="2">
        <f t="shared" si="5"/>
        <v>38803</v>
      </c>
      <c r="N59" s="2">
        <f t="shared" si="6"/>
        <v>37186.400000000001</v>
      </c>
      <c r="O59" s="2">
        <f t="shared" si="7"/>
        <v>38803</v>
      </c>
      <c r="P59" s="3">
        <f t="shared" si="11"/>
        <v>38803</v>
      </c>
    </row>
    <row r="60" spans="1:16" ht="124.2">
      <c r="A60" s="13" t="s">
        <v>124</v>
      </c>
      <c r="B60" s="14" t="s">
        <v>125</v>
      </c>
      <c r="C60" s="15" t="s">
        <v>43</v>
      </c>
      <c r="D60" s="15">
        <v>1</v>
      </c>
      <c r="E60" s="21">
        <v>41137</v>
      </c>
      <c r="F60" s="21">
        <v>38776</v>
      </c>
      <c r="G60" s="21">
        <v>37159.949999999997</v>
      </c>
      <c r="H60" s="2">
        <f t="shared" si="0"/>
        <v>39024.316666666666</v>
      </c>
      <c r="I60" s="2">
        <f t="shared" si="1"/>
        <v>2000.1193841451911</v>
      </c>
      <c r="J60" s="2">
        <f t="shared" si="2"/>
        <v>41024.436050811855</v>
      </c>
      <c r="K60" s="2">
        <f t="shared" si="3"/>
        <v>37024.197282521476</v>
      </c>
      <c r="L60" s="2" t="str">
        <f t="shared" si="4"/>
        <v/>
      </c>
      <c r="M60" s="2">
        <f t="shared" si="5"/>
        <v>38776</v>
      </c>
      <c r="N60" s="2">
        <f t="shared" si="6"/>
        <v>37159.949999999997</v>
      </c>
      <c r="O60" s="2">
        <f t="shared" si="7"/>
        <v>38776</v>
      </c>
      <c r="P60" s="3">
        <f t="shared" si="11"/>
        <v>38776</v>
      </c>
    </row>
    <row r="61" spans="1:16" ht="124.2">
      <c r="A61" s="13" t="s">
        <v>126</v>
      </c>
      <c r="B61" s="14" t="s">
        <v>127</v>
      </c>
      <c r="C61" s="15" t="s">
        <v>43</v>
      </c>
      <c r="D61" s="15">
        <v>1</v>
      </c>
      <c r="E61" s="21">
        <v>83598</v>
      </c>
      <c r="F61" s="21">
        <v>78799</v>
      </c>
      <c r="G61" s="21">
        <v>75515.899999999994</v>
      </c>
      <c r="H61" s="2">
        <f t="shared" si="0"/>
        <v>79304.3</v>
      </c>
      <c r="I61" s="2">
        <f t="shared" si="1"/>
        <v>4064.6747926494713</v>
      </c>
      <c r="J61" s="2">
        <f t="shared" si="2"/>
        <v>83368.974792649475</v>
      </c>
      <c r="K61" s="2">
        <f t="shared" si="3"/>
        <v>75239.625207350531</v>
      </c>
      <c r="L61" s="2" t="str">
        <f t="shared" si="4"/>
        <v/>
      </c>
      <c r="M61" s="2">
        <f t="shared" si="5"/>
        <v>78799</v>
      </c>
      <c r="N61" s="2">
        <f t="shared" si="6"/>
        <v>75515.899999999994</v>
      </c>
      <c r="O61" s="2">
        <f t="shared" si="7"/>
        <v>78799</v>
      </c>
      <c r="P61" s="3">
        <f t="shared" si="11"/>
        <v>78799</v>
      </c>
    </row>
    <row r="62" spans="1:16" ht="96.6">
      <c r="A62" s="13" t="s">
        <v>128</v>
      </c>
      <c r="B62" s="14" t="s">
        <v>129</v>
      </c>
      <c r="C62" s="15" t="s">
        <v>18</v>
      </c>
      <c r="D62" s="15">
        <v>1</v>
      </c>
      <c r="E62" s="21">
        <v>17525</v>
      </c>
      <c r="F62" s="21">
        <v>16519</v>
      </c>
      <c r="G62" s="21">
        <v>15830.9</v>
      </c>
      <c r="H62" s="2">
        <f t="shared" si="0"/>
        <v>16624.966666666667</v>
      </c>
      <c r="I62" s="2">
        <f t="shared" si="1"/>
        <v>852.0066920707452</v>
      </c>
      <c r="J62" s="2">
        <f t="shared" si="2"/>
        <v>17476.973358737414</v>
      </c>
      <c r="K62" s="2">
        <f t="shared" si="3"/>
        <v>15772.959974595922</v>
      </c>
      <c r="L62" s="2" t="str">
        <f t="shared" si="4"/>
        <v/>
      </c>
      <c r="M62" s="2">
        <f t="shared" si="5"/>
        <v>16519</v>
      </c>
      <c r="N62" s="2">
        <f t="shared" si="6"/>
        <v>15830.9</v>
      </c>
      <c r="O62" s="2">
        <f t="shared" si="7"/>
        <v>16519</v>
      </c>
      <c r="P62" s="3">
        <f t="shared" si="11"/>
        <v>16519</v>
      </c>
    </row>
    <row r="63" spans="1:16" ht="96.6">
      <c r="A63" s="13" t="s">
        <v>130</v>
      </c>
      <c r="B63" s="14" t="s">
        <v>131</v>
      </c>
      <c r="C63" s="15" t="s">
        <v>18</v>
      </c>
      <c r="D63" s="15">
        <v>1</v>
      </c>
      <c r="E63" s="21">
        <v>21734</v>
      </c>
      <c r="F63" s="21">
        <v>20486</v>
      </c>
      <c r="G63" s="21">
        <v>19632.8</v>
      </c>
      <c r="H63" s="2">
        <f t="shared" si="0"/>
        <v>20617.600000000002</v>
      </c>
      <c r="I63" s="2">
        <f t="shared" si="1"/>
        <v>1056.7635875634628</v>
      </c>
      <c r="J63" s="2">
        <f t="shared" si="2"/>
        <v>21674.363587563465</v>
      </c>
      <c r="K63" s="2">
        <f t="shared" si="3"/>
        <v>19560.83641243654</v>
      </c>
      <c r="L63" s="2" t="str">
        <f t="shared" si="4"/>
        <v/>
      </c>
      <c r="M63" s="2">
        <f t="shared" si="5"/>
        <v>20486</v>
      </c>
      <c r="N63" s="2">
        <f t="shared" si="6"/>
        <v>19632.8</v>
      </c>
      <c r="O63" s="2">
        <f t="shared" si="7"/>
        <v>20486</v>
      </c>
      <c r="P63" s="3">
        <f t="shared" si="11"/>
        <v>20486</v>
      </c>
    </row>
    <row r="64" spans="1:16" ht="96.6">
      <c r="A64" s="13" t="s">
        <v>132</v>
      </c>
      <c r="B64" s="14" t="s">
        <v>133</v>
      </c>
      <c r="C64" s="15" t="s">
        <v>18</v>
      </c>
      <c r="D64" s="15">
        <v>1</v>
      </c>
      <c r="E64" s="21">
        <v>39207</v>
      </c>
      <c r="F64" s="21">
        <v>36956</v>
      </c>
      <c r="G64" s="21">
        <v>35416.550000000003</v>
      </c>
      <c r="H64" s="2">
        <f t="shared" si="0"/>
        <v>37193.183333333334</v>
      </c>
      <c r="I64" s="2">
        <f t="shared" si="1"/>
        <v>1906.3236217477156</v>
      </c>
      <c r="J64" s="2">
        <f t="shared" si="2"/>
        <v>39099.506955081051</v>
      </c>
      <c r="K64" s="2">
        <f t="shared" si="3"/>
        <v>35286.859711585617</v>
      </c>
      <c r="L64" s="2" t="str">
        <f t="shared" si="4"/>
        <v/>
      </c>
      <c r="M64" s="2">
        <f t="shared" si="5"/>
        <v>36956</v>
      </c>
      <c r="N64" s="2">
        <f t="shared" si="6"/>
        <v>35416.550000000003</v>
      </c>
      <c r="O64" s="2">
        <f t="shared" si="7"/>
        <v>36956</v>
      </c>
      <c r="P64" s="3">
        <f t="shared" si="11"/>
        <v>36956</v>
      </c>
    </row>
    <row r="65" spans="1:16" ht="96.6">
      <c r="A65" s="13" t="s">
        <v>134</v>
      </c>
      <c r="B65" s="14" t="s">
        <v>135</v>
      </c>
      <c r="C65" s="15" t="s">
        <v>18</v>
      </c>
      <c r="D65" s="15">
        <v>1</v>
      </c>
      <c r="E65" s="21">
        <v>13495</v>
      </c>
      <c r="F65" s="21">
        <v>12720</v>
      </c>
      <c r="G65" s="21">
        <v>12190</v>
      </c>
      <c r="H65" s="2">
        <f t="shared" si="0"/>
        <v>12801.666666666666</v>
      </c>
      <c r="I65" s="2">
        <f t="shared" si="1"/>
        <v>656.32182146667446</v>
      </c>
      <c r="J65" s="2">
        <f t="shared" si="2"/>
        <v>13457.98848813334</v>
      </c>
      <c r="K65" s="2">
        <f t="shared" si="3"/>
        <v>12145.344845199992</v>
      </c>
      <c r="L65" s="2" t="str">
        <f t="shared" si="4"/>
        <v/>
      </c>
      <c r="M65" s="2">
        <f t="shared" si="5"/>
        <v>12720</v>
      </c>
      <c r="N65" s="2">
        <f t="shared" si="6"/>
        <v>12190</v>
      </c>
      <c r="O65" s="2">
        <f t="shared" si="7"/>
        <v>12720</v>
      </c>
      <c r="P65" s="3">
        <f t="shared" si="11"/>
        <v>12720</v>
      </c>
    </row>
    <row r="66" spans="1:16" ht="96.6">
      <c r="A66" s="13" t="s">
        <v>136</v>
      </c>
      <c r="B66" s="14" t="s">
        <v>137</v>
      </c>
      <c r="C66" s="15" t="s">
        <v>18</v>
      </c>
      <c r="D66" s="15">
        <v>1</v>
      </c>
      <c r="E66" s="21">
        <v>18050</v>
      </c>
      <c r="F66" s="21">
        <v>17014</v>
      </c>
      <c r="G66" s="21">
        <v>16304.7</v>
      </c>
      <c r="H66" s="2">
        <f t="shared" si="0"/>
        <v>17122.899999999998</v>
      </c>
      <c r="I66" s="2">
        <f t="shared" si="1"/>
        <v>877.73141108200025</v>
      </c>
      <c r="J66" s="2">
        <f t="shared" si="2"/>
        <v>18000.631411081999</v>
      </c>
      <c r="K66" s="2">
        <f t="shared" si="3"/>
        <v>16245.168588917997</v>
      </c>
      <c r="L66" s="2" t="str">
        <f t="shared" si="4"/>
        <v/>
      </c>
      <c r="M66" s="2">
        <f t="shared" si="5"/>
        <v>17014</v>
      </c>
      <c r="N66" s="2">
        <f t="shared" si="6"/>
        <v>16304.7</v>
      </c>
      <c r="O66" s="2">
        <f t="shared" si="7"/>
        <v>17014</v>
      </c>
      <c r="P66" s="3">
        <f t="shared" si="11"/>
        <v>17014</v>
      </c>
    </row>
    <row r="67" spans="1:16" ht="96.6">
      <c r="A67" s="13" t="s">
        <v>138</v>
      </c>
      <c r="B67" s="14" t="s">
        <v>139</v>
      </c>
      <c r="C67" s="15" t="s">
        <v>18</v>
      </c>
      <c r="D67" s="15">
        <v>1</v>
      </c>
      <c r="E67" s="21">
        <v>22258</v>
      </c>
      <c r="F67" s="21">
        <v>20981</v>
      </c>
      <c r="G67" s="21">
        <v>20106.599999999999</v>
      </c>
      <c r="H67" s="2">
        <f t="shared" si="0"/>
        <v>21115.200000000001</v>
      </c>
      <c r="I67" s="2">
        <f t="shared" si="1"/>
        <v>1081.9601286553961</v>
      </c>
      <c r="J67" s="2">
        <f t="shared" si="2"/>
        <v>22197.160128655396</v>
      </c>
      <c r="K67" s="2">
        <f t="shared" si="3"/>
        <v>20033.239871344605</v>
      </c>
      <c r="L67" s="2" t="str">
        <f t="shared" si="4"/>
        <v/>
      </c>
      <c r="M67" s="2">
        <f t="shared" si="5"/>
        <v>20981</v>
      </c>
      <c r="N67" s="2">
        <f t="shared" si="6"/>
        <v>20106.599999999999</v>
      </c>
      <c r="O67" s="2">
        <f t="shared" si="7"/>
        <v>20981</v>
      </c>
      <c r="P67" s="3">
        <f t="shared" si="11"/>
        <v>20981</v>
      </c>
    </row>
    <row r="68" spans="1:16" ht="96.6">
      <c r="A68" s="13" t="s">
        <v>140</v>
      </c>
      <c r="B68" s="14" t="s">
        <v>141</v>
      </c>
      <c r="C68" s="15" t="s">
        <v>18</v>
      </c>
      <c r="D68" s="15">
        <v>1</v>
      </c>
      <c r="E68" s="21">
        <v>39732</v>
      </c>
      <c r="F68" s="21">
        <v>37451</v>
      </c>
      <c r="G68" s="21">
        <v>35890.35</v>
      </c>
      <c r="H68" s="2">
        <f t="shared" si="0"/>
        <v>37691.116666666669</v>
      </c>
      <c r="I68" s="2">
        <f t="shared" si="1"/>
        <v>1932.0483148289372</v>
      </c>
      <c r="J68" s="2">
        <f t="shared" si="2"/>
        <v>39623.164981495604</v>
      </c>
      <c r="K68" s="2">
        <f t="shared" si="3"/>
        <v>35759.068351837734</v>
      </c>
      <c r="L68" s="2" t="str">
        <f t="shared" si="4"/>
        <v/>
      </c>
      <c r="M68" s="2">
        <f t="shared" si="5"/>
        <v>37451</v>
      </c>
      <c r="N68" s="2">
        <f t="shared" si="6"/>
        <v>35890.35</v>
      </c>
      <c r="O68" s="2">
        <f t="shared" si="7"/>
        <v>37451</v>
      </c>
      <c r="P68" s="3">
        <f t="shared" si="11"/>
        <v>37451</v>
      </c>
    </row>
    <row r="69" spans="1:16" ht="124.2">
      <c r="A69" s="13" t="s">
        <v>142</v>
      </c>
      <c r="B69" s="14" t="s">
        <v>143</v>
      </c>
      <c r="C69" s="15" t="s">
        <v>18</v>
      </c>
      <c r="D69" s="15">
        <v>1</v>
      </c>
      <c r="E69" s="21">
        <v>257473</v>
      </c>
      <c r="F69" s="21">
        <v>242693</v>
      </c>
      <c r="G69" s="21">
        <v>232580.6</v>
      </c>
      <c r="H69" s="2">
        <f t="shared" si="0"/>
        <v>244248.86666666667</v>
      </c>
      <c r="I69" s="2">
        <f t="shared" si="1"/>
        <v>12518.923086804762</v>
      </c>
      <c r="J69" s="2">
        <f t="shared" si="2"/>
        <v>256767.78975347144</v>
      </c>
      <c r="K69" s="2">
        <f t="shared" si="3"/>
        <v>231729.94357986189</v>
      </c>
      <c r="L69" s="2" t="str">
        <f t="shared" si="4"/>
        <v/>
      </c>
      <c r="M69" s="2">
        <f t="shared" si="5"/>
        <v>242693</v>
      </c>
      <c r="N69" s="2">
        <f t="shared" si="6"/>
        <v>232580.6</v>
      </c>
      <c r="O69" s="2">
        <f t="shared" si="7"/>
        <v>242693</v>
      </c>
      <c r="P69" s="3">
        <f t="shared" si="11"/>
        <v>242693</v>
      </c>
    </row>
    <row r="70" spans="1:16" ht="124.2">
      <c r="A70" s="13" t="s">
        <v>144</v>
      </c>
      <c r="B70" s="14" t="s">
        <v>145</v>
      </c>
      <c r="C70" s="15" t="s">
        <v>18</v>
      </c>
      <c r="D70" s="15">
        <v>1</v>
      </c>
      <c r="E70" s="21">
        <v>40738</v>
      </c>
      <c r="F70" s="21">
        <v>38399</v>
      </c>
      <c r="G70" s="21">
        <v>36798.85</v>
      </c>
      <c r="H70" s="2">
        <f t="shared" si="0"/>
        <v>38645.283333333333</v>
      </c>
      <c r="I70" s="2">
        <f t="shared" si="1"/>
        <v>1981.0899249739614</v>
      </c>
      <c r="J70" s="2">
        <f t="shared" si="2"/>
        <v>40626.373258307292</v>
      </c>
      <c r="K70" s="2">
        <f t="shared" si="3"/>
        <v>36664.193408359373</v>
      </c>
      <c r="L70" s="2" t="str">
        <f t="shared" si="4"/>
        <v/>
      </c>
      <c r="M70" s="2">
        <f t="shared" si="5"/>
        <v>38399</v>
      </c>
      <c r="N70" s="2">
        <f t="shared" si="6"/>
        <v>36798.85</v>
      </c>
      <c r="O70" s="2">
        <f t="shared" si="7"/>
        <v>38399</v>
      </c>
      <c r="P70" s="3">
        <f t="shared" si="11"/>
        <v>38399</v>
      </c>
    </row>
    <row r="71" spans="1:16" ht="96.6">
      <c r="A71" s="13" t="s">
        <v>146</v>
      </c>
      <c r="B71" s="14" t="s">
        <v>147</v>
      </c>
      <c r="C71" s="15" t="s">
        <v>18</v>
      </c>
      <c r="D71" s="15">
        <v>1</v>
      </c>
      <c r="E71" s="21">
        <v>13442</v>
      </c>
      <c r="F71" s="21">
        <v>12670</v>
      </c>
      <c r="G71" s="21">
        <v>12141.7</v>
      </c>
      <c r="H71" s="2">
        <f t="shared" ref="H71:H134" si="12">AVERAGE(E71,F71,G71)</f>
        <v>12751.233333333332</v>
      </c>
      <c r="I71" s="2">
        <f t="shared" ref="I71:I134" si="13">STDEV(E71,F71,G71)</f>
        <v>653.94507669477321</v>
      </c>
      <c r="J71" s="2">
        <f t="shared" ref="J71:J134" si="14">+H71+I71</f>
        <v>13405.178410028106</v>
      </c>
      <c r="K71" s="2">
        <f t="shared" ref="K71:K134" si="15">+H71-I71</f>
        <v>12097.288256638558</v>
      </c>
      <c r="L71" s="2" t="str">
        <f t="shared" ref="L71:L134" si="16">IF(AND(E71&lt;=$J71,E71&gt;=$K71),E71,"")</f>
        <v/>
      </c>
      <c r="M71" s="2">
        <f t="shared" ref="M71:M134" si="17">IF(AND(F71&lt;=$J71,F71&gt;=$K71),F71,"")</f>
        <v>12670</v>
      </c>
      <c r="N71" s="2">
        <f t="shared" ref="N71:N134" si="18">IF(AND(G71&lt;=$J71,G71&gt;=$K71),G71,"")</f>
        <v>12141.7</v>
      </c>
      <c r="O71" s="2">
        <f t="shared" si="7"/>
        <v>12670</v>
      </c>
      <c r="P71" s="3">
        <f t="shared" si="11"/>
        <v>12670</v>
      </c>
    </row>
    <row r="72" spans="1:16" ht="96.6">
      <c r="A72" s="13" t="s">
        <v>148</v>
      </c>
      <c r="B72" s="14" t="s">
        <v>149</v>
      </c>
      <c r="C72" s="15" t="s">
        <v>18</v>
      </c>
      <c r="D72" s="15">
        <v>1</v>
      </c>
      <c r="E72" s="21">
        <v>17996</v>
      </c>
      <c r="F72" s="21">
        <v>16963</v>
      </c>
      <c r="G72" s="21">
        <v>16256.4</v>
      </c>
      <c r="H72" s="2">
        <f t="shared" si="12"/>
        <v>17071.8</v>
      </c>
      <c r="I72" s="2">
        <f t="shared" si="13"/>
        <v>874.88863291278415</v>
      </c>
      <c r="J72" s="2">
        <f t="shared" si="14"/>
        <v>17946.688632912785</v>
      </c>
      <c r="K72" s="2">
        <f t="shared" si="15"/>
        <v>16196.911367087216</v>
      </c>
      <c r="L72" s="2" t="str">
        <f t="shared" si="16"/>
        <v/>
      </c>
      <c r="M72" s="2">
        <f t="shared" si="17"/>
        <v>16963</v>
      </c>
      <c r="N72" s="2">
        <f t="shared" si="18"/>
        <v>16256.4</v>
      </c>
      <c r="O72" s="2">
        <f t="shared" si="7"/>
        <v>16963</v>
      </c>
      <c r="P72" s="3">
        <f t="shared" si="11"/>
        <v>16963</v>
      </c>
    </row>
    <row r="73" spans="1:16" ht="124.2">
      <c r="A73" s="13" t="s">
        <v>150</v>
      </c>
      <c r="B73" s="14" t="s">
        <v>151</v>
      </c>
      <c r="C73" s="15" t="s">
        <v>152</v>
      </c>
      <c r="D73" s="15">
        <v>1</v>
      </c>
      <c r="E73" s="21">
        <v>159504</v>
      </c>
      <c r="F73" s="21">
        <v>150348</v>
      </c>
      <c r="G73" s="21">
        <v>144083.5</v>
      </c>
      <c r="H73" s="2">
        <f t="shared" si="12"/>
        <v>151311.83333333334</v>
      </c>
      <c r="I73" s="2">
        <f t="shared" si="13"/>
        <v>7755.3005153464765</v>
      </c>
      <c r="J73" s="2">
        <f t="shared" si="14"/>
        <v>159067.13384867983</v>
      </c>
      <c r="K73" s="2">
        <f t="shared" si="15"/>
        <v>143556.53281798685</v>
      </c>
      <c r="L73" s="2" t="str">
        <f t="shared" si="16"/>
        <v/>
      </c>
      <c r="M73" s="2">
        <f t="shared" si="17"/>
        <v>150348</v>
      </c>
      <c r="N73" s="2">
        <f t="shared" si="18"/>
        <v>144083.5</v>
      </c>
      <c r="O73" s="2">
        <f t="shared" si="7"/>
        <v>150348</v>
      </c>
      <c r="P73" s="3">
        <f t="shared" si="11"/>
        <v>150348</v>
      </c>
    </row>
    <row r="74" spans="1:16" ht="124.2">
      <c r="A74" s="13" t="s">
        <v>153</v>
      </c>
      <c r="B74" s="14" t="s">
        <v>154</v>
      </c>
      <c r="C74" s="15" t="s">
        <v>152</v>
      </c>
      <c r="D74" s="15">
        <v>1</v>
      </c>
      <c r="E74" s="21">
        <v>36751</v>
      </c>
      <c r="F74" s="21">
        <v>34642</v>
      </c>
      <c r="G74" s="21">
        <v>33198.199999999997</v>
      </c>
      <c r="H74" s="2">
        <f t="shared" si="12"/>
        <v>34863.73333333333</v>
      </c>
      <c r="I74" s="2">
        <f t="shared" si="13"/>
        <v>1786.7487829388156</v>
      </c>
      <c r="J74" s="2">
        <f t="shared" si="14"/>
        <v>36650.482116272149</v>
      </c>
      <c r="K74" s="2">
        <f t="shared" si="15"/>
        <v>33076.984550394511</v>
      </c>
      <c r="L74" s="2" t="str">
        <f t="shared" si="16"/>
        <v/>
      </c>
      <c r="M74" s="2">
        <f t="shared" si="17"/>
        <v>34642</v>
      </c>
      <c r="N74" s="2">
        <f t="shared" si="18"/>
        <v>33198.199999999997</v>
      </c>
      <c r="O74" s="2">
        <f t="shared" ref="O74:O137" si="19">ROUND(IF(IFERROR((AVERAGEIF(L74:M74,"&lt;&gt;0")),0)&lt;H74,IFERROR((AVERAGEIF(L74:M74,"&lt;&gt;0")),0),H74),0)</f>
        <v>34642</v>
      </c>
      <c r="P74" s="3">
        <f t="shared" si="11"/>
        <v>34642</v>
      </c>
    </row>
    <row r="75" spans="1:16" ht="124.2">
      <c r="A75" s="13" t="s">
        <v>155</v>
      </c>
      <c r="B75" s="14" t="s">
        <v>156</v>
      </c>
      <c r="C75" s="15" t="s">
        <v>152</v>
      </c>
      <c r="D75" s="15">
        <v>1</v>
      </c>
      <c r="E75" s="21">
        <v>36751</v>
      </c>
      <c r="F75" s="21">
        <v>34642</v>
      </c>
      <c r="G75" s="21">
        <v>33198.199999999997</v>
      </c>
      <c r="H75" s="2">
        <f t="shared" si="12"/>
        <v>34863.73333333333</v>
      </c>
      <c r="I75" s="2">
        <f t="shared" si="13"/>
        <v>1786.7487829388156</v>
      </c>
      <c r="J75" s="2">
        <f t="shared" si="14"/>
        <v>36650.482116272149</v>
      </c>
      <c r="K75" s="2">
        <f t="shared" si="15"/>
        <v>33076.984550394511</v>
      </c>
      <c r="L75" s="2" t="str">
        <f t="shared" si="16"/>
        <v/>
      </c>
      <c r="M75" s="2">
        <f t="shared" si="17"/>
        <v>34642</v>
      </c>
      <c r="N75" s="2">
        <f t="shared" si="18"/>
        <v>33198.199999999997</v>
      </c>
      <c r="O75" s="2">
        <f t="shared" si="19"/>
        <v>34642</v>
      </c>
      <c r="P75" s="3">
        <f t="shared" si="11"/>
        <v>34642</v>
      </c>
    </row>
    <row r="76" spans="1:16" ht="69">
      <c r="A76" s="13" t="s">
        <v>157</v>
      </c>
      <c r="B76" s="14" t="s">
        <v>158</v>
      </c>
      <c r="C76" s="15" t="s">
        <v>152</v>
      </c>
      <c r="D76" s="15">
        <v>1</v>
      </c>
      <c r="E76" s="21">
        <v>19514</v>
      </c>
      <c r="F76" s="21">
        <v>18394</v>
      </c>
      <c r="G76" s="21">
        <v>17627.2</v>
      </c>
      <c r="H76" s="2">
        <f t="shared" si="12"/>
        <v>18511.733333333334</v>
      </c>
      <c r="I76" s="2">
        <f t="shared" si="13"/>
        <v>948.89378401027193</v>
      </c>
      <c r="J76" s="2">
        <f t="shared" si="14"/>
        <v>19460.627117343607</v>
      </c>
      <c r="K76" s="2">
        <f t="shared" si="15"/>
        <v>17562.83954932306</v>
      </c>
      <c r="L76" s="2" t="str">
        <f t="shared" si="16"/>
        <v/>
      </c>
      <c r="M76" s="2">
        <f t="shared" si="17"/>
        <v>18394</v>
      </c>
      <c r="N76" s="2">
        <f t="shared" si="18"/>
        <v>17627.2</v>
      </c>
      <c r="O76" s="2">
        <f t="shared" si="19"/>
        <v>18394</v>
      </c>
      <c r="P76" s="3">
        <f t="shared" si="11"/>
        <v>18394</v>
      </c>
    </row>
    <row r="77" spans="1:16" ht="96.6">
      <c r="A77" s="13" t="s">
        <v>159</v>
      </c>
      <c r="B77" s="14" t="s">
        <v>160</v>
      </c>
      <c r="C77" s="15" t="s">
        <v>152</v>
      </c>
      <c r="D77" s="15">
        <v>1</v>
      </c>
      <c r="E77" s="21">
        <v>57679</v>
      </c>
      <c r="F77" s="21">
        <v>54368</v>
      </c>
      <c r="G77" s="21">
        <v>52103.05</v>
      </c>
      <c r="H77" s="2">
        <f t="shared" si="12"/>
        <v>54716.683333333327</v>
      </c>
      <c r="I77" s="2">
        <f t="shared" si="13"/>
        <v>2804.2805941690867</v>
      </c>
      <c r="J77" s="2">
        <f t="shared" si="14"/>
        <v>57520.963927502416</v>
      </c>
      <c r="K77" s="2">
        <f t="shared" si="15"/>
        <v>51912.402739164238</v>
      </c>
      <c r="L77" s="2" t="str">
        <f t="shared" si="16"/>
        <v/>
      </c>
      <c r="M77" s="2">
        <f t="shared" si="17"/>
        <v>54368</v>
      </c>
      <c r="N77" s="2">
        <f t="shared" si="18"/>
        <v>52103.05</v>
      </c>
      <c r="O77" s="2">
        <f t="shared" si="19"/>
        <v>54368</v>
      </c>
      <c r="P77" s="3">
        <f t="shared" si="11"/>
        <v>54368</v>
      </c>
    </row>
    <row r="78" spans="1:16" ht="82.8">
      <c r="A78" s="13" t="s">
        <v>161</v>
      </c>
      <c r="B78" s="14" t="s">
        <v>162</v>
      </c>
      <c r="C78" s="15" t="s">
        <v>152</v>
      </c>
      <c r="D78" s="15">
        <v>1</v>
      </c>
      <c r="E78" s="21">
        <v>43236</v>
      </c>
      <c r="F78" s="21">
        <v>40754</v>
      </c>
      <c r="G78" s="21">
        <v>39056.300000000003</v>
      </c>
      <c r="H78" s="2">
        <f t="shared" si="12"/>
        <v>41015.433333333334</v>
      </c>
      <c r="I78" s="2">
        <f t="shared" si="13"/>
        <v>2102.078391338755</v>
      </c>
      <c r="J78" s="2">
        <f t="shared" si="14"/>
        <v>43117.511724672091</v>
      </c>
      <c r="K78" s="2">
        <f t="shared" si="15"/>
        <v>38913.354941994578</v>
      </c>
      <c r="L78" s="2" t="str">
        <f t="shared" si="16"/>
        <v/>
      </c>
      <c r="M78" s="2">
        <f t="shared" si="17"/>
        <v>40754</v>
      </c>
      <c r="N78" s="2">
        <f t="shared" si="18"/>
        <v>39056.300000000003</v>
      </c>
      <c r="O78" s="2">
        <f t="shared" si="19"/>
        <v>40754</v>
      </c>
      <c r="P78" s="3">
        <f t="shared" si="11"/>
        <v>40754</v>
      </c>
    </row>
    <row r="79" spans="1:16" ht="55.2">
      <c r="A79" s="13" t="s">
        <v>163</v>
      </c>
      <c r="B79" s="14" t="s">
        <v>164</v>
      </c>
      <c r="C79" s="15" t="s">
        <v>152</v>
      </c>
      <c r="D79" s="15">
        <v>1</v>
      </c>
      <c r="E79" s="21">
        <v>18594</v>
      </c>
      <c r="F79" s="21">
        <v>17526</v>
      </c>
      <c r="G79" s="21">
        <v>16795.75</v>
      </c>
      <c r="H79" s="2">
        <f t="shared" si="12"/>
        <v>17638.583333333332</v>
      </c>
      <c r="I79" s="2">
        <f t="shared" si="13"/>
        <v>904.39594251264373</v>
      </c>
      <c r="J79" s="2">
        <f t="shared" si="14"/>
        <v>18542.979275845977</v>
      </c>
      <c r="K79" s="2">
        <f t="shared" si="15"/>
        <v>16734.187390820687</v>
      </c>
      <c r="L79" s="2" t="str">
        <f t="shared" si="16"/>
        <v/>
      </c>
      <c r="M79" s="2">
        <f t="shared" si="17"/>
        <v>17526</v>
      </c>
      <c r="N79" s="2">
        <f t="shared" si="18"/>
        <v>16795.75</v>
      </c>
      <c r="O79" s="2">
        <f t="shared" si="19"/>
        <v>17526</v>
      </c>
      <c r="P79" s="3">
        <f t="shared" si="11"/>
        <v>17526</v>
      </c>
    </row>
    <row r="80" spans="1:16" ht="82.8">
      <c r="A80" s="13" t="s">
        <v>165</v>
      </c>
      <c r="B80" s="14" t="s">
        <v>166</v>
      </c>
      <c r="C80" s="15" t="s">
        <v>152</v>
      </c>
      <c r="D80" s="15">
        <v>1</v>
      </c>
      <c r="E80" s="21">
        <v>27873</v>
      </c>
      <c r="F80" s="21">
        <v>26273</v>
      </c>
      <c r="G80" s="21">
        <v>25178.1</v>
      </c>
      <c r="H80" s="2">
        <f t="shared" si="12"/>
        <v>26441.366666666669</v>
      </c>
      <c r="I80" s="2">
        <f t="shared" si="13"/>
        <v>1355.316200498369</v>
      </c>
      <c r="J80" s="2">
        <f t="shared" si="14"/>
        <v>27796.682867165036</v>
      </c>
      <c r="K80" s="2">
        <f t="shared" si="15"/>
        <v>25086.050466168301</v>
      </c>
      <c r="L80" s="2" t="str">
        <f t="shared" si="16"/>
        <v/>
      </c>
      <c r="M80" s="2">
        <f t="shared" si="17"/>
        <v>26273</v>
      </c>
      <c r="N80" s="2">
        <f t="shared" si="18"/>
        <v>25178.1</v>
      </c>
      <c r="O80" s="2">
        <f t="shared" si="19"/>
        <v>26273</v>
      </c>
      <c r="P80" s="3">
        <f t="shared" si="11"/>
        <v>26273</v>
      </c>
    </row>
    <row r="81" spans="1:16" ht="55.2">
      <c r="A81" s="13" t="s">
        <v>167</v>
      </c>
      <c r="B81" s="14" t="s">
        <v>168</v>
      </c>
      <c r="C81" s="15" t="s">
        <v>152</v>
      </c>
      <c r="D81" s="15">
        <v>1</v>
      </c>
      <c r="E81" s="21">
        <v>25137</v>
      </c>
      <c r="F81" s="21">
        <v>23694</v>
      </c>
      <c r="G81" s="21">
        <v>22706.75</v>
      </c>
      <c r="H81" s="2">
        <f t="shared" si="12"/>
        <v>23845.916666666668</v>
      </c>
      <c r="I81" s="2">
        <f t="shared" si="13"/>
        <v>1222.226562807949</v>
      </c>
      <c r="J81" s="2">
        <f t="shared" si="14"/>
        <v>25068.143229474616</v>
      </c>
      <c r="K81" s="2">
        <f t="shared" si="15"/>
        <v>22623.69010385872</v>
      </c>
      <c r="L81" s="2" t="str">
        <f t="shared" si="16"/>
        <v/>
      </c>
      <c r="M81" s="2">
        <f t="shared" si="17"/>
        <v>23694</v>
      </c>
      <c r="N81" s="2">
        <f t="shared" si="18"/>
        <v>22706.75</v>
      </c>
      <c r="O81" s="2">
        <f t="shared" si="19"/>
        <v>23694</v>
      </c>
      <c r="P81" s="3">
        <f t="shared" si="11"/>
        <v>23694</v>
      </c>
    </row>
    <row r="82" spans="1:16" ht="69">
      <c r="A82" s="13" t="s">
        <v>169</v>
      </c>
      <c r="B82" s="14" t="s">
        <v>170</v>
      </c>
      <c r="C82" s="15" t="s">
        <v>152</v>
      </c>
      <c r="D82" s="15">
        <v>1</v>
      </c>
      <c r="E82" s="21">
        <v>15321</v>
      </c>
      <c r="F82" s="21">
        <v>14442</v>
      </c>
      <c r="G82" s="21">
        <v>13840.25</v>
      </c>
      <c r="H82" s="2">
        <f t="shared" si="12"/>
        <v>14534.416666666666</v>
      </c>
      <c r="I82" s="2">
        <f t="shared" si="13"/>
        <v>744.68837162489206</v>
      </c>
      <c r="J82" s="2">
        <f t="shared" si="14"/>
        <v>15279.105038291558</v>
      </c>
      <c r="K82" s="2">
        <f t="shared" si="15"/>
        <v>13789.728295041774</v>
      </c>
      <c r="L82" s="2" t="str">
        <f t="shared" si="16"/>
        <v/>
      </c>
      <c r="M82" s="2">
        <f t="shared" si="17"/>
        <v>14442</v>
      </c>
      <c r="N82" s="2">
        <f t="shared" si="18"/>
        <v>13840.25</v>
      </c>
      <c r="O82" s="2">
        <f t="shared" si="19"/>
        <v>14442</v>
      </c>
      <c r="P82" s="3">
        <f t="shared" si="11"/>
        <v>14442</v>
      </c>
    </row>
    <row r="83" spans="1:16" ht="82.8">
      <c r="A83" s="13" t="s">
        <v>171</v>
      </c>
      <c r="B83" s="14" t="s">
        <v>172</v>
      </c>
      <c r="C83" s="15" t="s">
        <v>152</v>
      </c>
      <c r="D83" s="15">
        <v>1</v>
      </c>
      <c r="E83" s="21">
        <v>133106</v>
      </c>
      <c r="F83" s="21">
        <v>125465</v>
      </c>
      <c r="G83" s="21">
        <v>120237.1</v>
      </c>
      <c r="H83" s="2">
        <f t="shared" si="12"/>
        <v>126269.36666666665</v>
      </c>
      <c r="I83" s="2">
        <f t="shared" si="13"/>
        <v>6472.0476746801933</v>
      </c>
      <c r="J83" s="2">
        <f t="shared" si="14"/>
        <v>132741.41434134686</v>
      </c>
      <c r="K83" s="2">
        <f t="shared" si="15"/>
        <v>119797.31899198647</v>
      </c>
      <c r="L83" s="2" t="str">
        <f t="shared" si="16"/>
        <v/>
      </c>
      <c r="M83" s="2">
        <f t="shared" si="17"/>
        <v>125465</v>
      </c>
      <c r="N83" s="2">
        <f t="shared" si="18"/>
        <v>120237.1</v>
      </c>
      <c r="O83" s="2">
        <f t="shared" si="19"/>
        <v>125465</v>
      </c>
      <c r="P83" s="3">
        <f t="shared" si="11"/>
        <v>125465</v>
      </c>
    </row>
    <row r="84" spans="1:16" ht="55.2">
      <c r="A84" s="13" t="s">
        <v>173</v>
      </c>
      <c r="B84" s="14" t="s">
        <v>174</v>
      </c>
      <c r="C84" s="15" t="s">
        <v>18</v>
      </c>
      <c r="D84" s="15">
        <v>1</v>
      </c>
      <c r="E84" s="21">
        <v>12622</v>
      </c>
      <c r="F84" s="21">
        <v>11897</v>
      </c>
      <c r="G84" s="21">
        <v>11401.1</v>
      </c>
      <c r="H84" s="2">
        <f t="shared" si="12"/>
        <v>11973.366666666667</v>
      </c>
      <c r="I84" s="2">
        <f t="shared" si="13"/>
        <v>614.0220707216746</v>
      </c>
      <c r="J84" s="2">
        <f t="shared" si="14"/>
        <v>12587.388737388341</v>
      </c>
      <c r="K84" s="2">
        <f t="shared" si="15"/>
        <v>11359.344595944993</v>
      </c>
      <c r="L84" s="2" t="str">
        <f t="shared" si="16"/>
        <v/>
      </c>
      <c r="M84" s="2">
        <f t="shared" si="17"/>
        <v>11897</v>
      </c>
      <c r="N84" s="2">
        <f t="shared" si="18"/>
        <v>11401.1</v>
      </c>
      <c r="O84" s="2">
        <f t="shared" si="19"/>
        <v>11897</v>
      </c>
      <c r="P84" s="3">
        <f t="shared" si="11"/>
        <v>11897</v>
      </c>
    </row>
    <row r="85" spans="1:16" ht="55.2">
      <c r="A85" s="13" t="s">
        <v>175</v>
      </c>
      <c r="B85" s="14" t="s">
        <v>176</v>
      </c>
      <c r="C85" s="15" t="s">
        <v>152</v>
      </c>
      <c r="D85" s="15">
        <v>1</v>
      </c>
      <c r="E85" s="21">
        <v>699931</v>
      </c>
      <c r="F85" s="21">
        <v>659752</v>
      </c>
      <c r="G85" s="21">
        <v>632261.94999999995</v>
      </c>
      <c r="H85" s="2">
        <f t="shared" si="12"/>
        <v>663981.65</v>
      </c>
      <c r="I85" s="2">
        <f t="shared" si="13"/>
        <v>34032.227907051594</v>
      </c>
      <c r="J85" s="2">
        <f t="shared" si="14"/>
        <v>698013.87790705159</v>
      </c>
      <c r="K85" s="2">
        <f t="shared" si="15"/>
        <v>629949.42209294846</v>
      </c>
      <c r="L85" s="2" t="str">
        <f t="shared" si="16"/>
        <v/>
      </c>
      <c r="M85" s="2">
        <f t="shared" si="17"/>
        <v>659752</v>
      </c>
      <c r="N85" s="2">
        <f t="shared" si="18"/>
        <v>632261.94999999995</v>
      </c>
      <c r="O85" s="2">
        <f t="shared" si="19"/>
        <v>659752</v>
      </c>
      <c r="P85" s="3">
        <f t="shared" si="11"/>
        <v>659752</v>
      </c>
    </row>
    <row r="86" spans="1:16">
      <c r="A86" s="12" t="s">
        <v>177</v>
      </c>
      <c r="B86" s="48" t="s">
        <v>178</v>
      </c>
      <c r="C86" s="48"/>
      <c r="D86" s="48"/>
      <c r="E86" s="48"/>
      <c r="F86" s="48"/>
      <c r="G86" s="48"/>
      <c r="H86" s="48"/>
      <c r="I86" s="48"/>
      <c r="J86" s="48"/>
      <c r="K86" s="48"/>
      <c r="L86" s="48"/>
      <c r="M86" s="48"/>
      <c r="N86" s="48"/>
      <c r="O86" s="48"/>
      <c r="P86" s="49"/>
    </row>
    <row r="87" spans="1:16" ht="69">
      <c r="A87" s="13" t="s">
        <v>179</v>
      </c>
      <c r="B87" s="14" t="s">
        <v>180</v>
      </c>
      <c r="C87" s="15" t="s">
        <v>15</v>
      </c>
      <c r="D87" s="15">
        <v>1</v>
      </c>
      <c r="E87" s="21">
        <v>12769</v>
      </c>
      <c r="F87" s="21">
        <v>12036</v>
      </c>
      <c r="G87" s="21">
        <v>11534.5</v>
      </c>
      <c r="H87" s="2">
        <f t="shared" si="12"/>
        <v>12113.166666666666</v>
      </c>
      <c r="I87" s="2">
        <f t="shared" si="13"/>
        <v>620.85713600902852</v>
      </c>
      <c r="J87" s="2">
        <f t="shared" si="14"/>
        <v>12734.023802675694</v>
      </c>
      <c r="K87" s="2">
        <f t="shared" si="15"/>
        <v>11492.309530657638</v>
      </c>
      <c r="L87" s="2" t="str">
        <f t="shared" si="16"/>
        <v/>
      </c>
      <c r="M87" s="2">
        <f t="shared" si="17"/>
        <v>12036</v>
      </c>
      <c r="N87" s="2">
        <f t="shared" si="18"/>
        <v>11534.5</v>
      </c>
      <c r="O87" s="2">
        <f t="shared" si="19"/>
        <v>12036</v>
      </c>
      <c r="P87" s="3">
        <f t="shared" ref="P87:P92" si="20">ROUND(O87*D87*$D$1,0)</f>
        <v>12036</v>
      </c>
    </row>
    <row r="88" spans="1:16" ht="82.8">
      <c r="A88" s="13" t="s">
        <v>181</v>
      </c>
      <c r="B88" s="14" t="s">
        <v>182</v>
      </c>
      <c r="C88" s="15" t="s">
        <v>15</v>
      </c>
      <c r="D88" s="15">
        <v>1</v>
      </c>
      <c r="E88" s="21">
        <v>17611</v>
      </c>
      <c r="F88" s="21">
        <v>16600</v>
      </c>
      <c r="G88" s="21">
        <v>15907.95</v>
      </c>
      <c r="H88" s="2">
        <f t="shared" si="12"/>
        <v>16706.316666666666</v>
      </c>
      <c r="I88" s="2">
        <f t="shared" si="13"/>
        <v>856.48832498367005</v>
      </c>
      <c r="J88" s="2">
        <f t="shared" si="14"/>
        <v>17562.804991650337</v>
      </c>
      <c r="K88" s="2">
        <f t="shared" si="15"/>
        <v>15849.828341682996</v>
      </c>
      <c r="L88" s="2" t="str">
        <f t="shared" si="16"/>
        <v/>
      </c>
      <c r="M88" s="2">
        <f t="shared" si="17"/>
        <v>16600</v>
      </c>
      <c r="N88" s="2">
        <f t="shared" si="18"/>
        <v>15907.95</v>
      </c>
      <c r="O88" s="2">
        <f t="shared" si="19"/>
        <v>16600</v>
      </c>
      <c r="P88" s="3">
        <f t="shared" si="20"/>
        <v>16600</v>
      </c>
    </row>
    <row r="89" spans="1:16" ht="82.8">
      <c r="A89" s="13" t="s">
        <v>183</v>
      </c>
      <c r="B89" s="14" t="s">
        <v>184</v>
      </c>
      <c r="C89" s="15" t="s">
        <v>15</v>
      </c>
      <c r="D89" s="15">
        <v>1</v>
      </c>
      <c r="E89" s="21">
        <v>21816</v>
      </c>
      <c r="F89" s="21">
        <v>20564</v>
      </c>
      <c r="G89" s="21">
        <v>19707.55</v>
      </c>
      <c r="H89" s="2">
        <f t="shared" si="12"/>
        <v>20695.850000000002</v>
      </c>
      <c r="I89" s="2">
        <f t="shared" si="13"/>
        <v>1060.3908088530382</v>
      </c>
      <c r="J89" s="2">
        <f t="shared" si="14"/>
        <v>21756.240808853039</v>
      </c>
      <c r="K89" s="2">
        <f t="shared" si="15"/>
        <v>19635.459191146965</v>
      </c>
      <c r="L89" s="2" t="str">
        <f t="shared" si="16"/>
        <v/>
      </c>
      <c r="M89" s="2">
        <f t="shared" si="17"/>
        <v>20564</v>
      </c>
      <c r="N89" s="2">
        <f t="shared" si="18"/>
        <v>19707.55</v>
      </c>
      <c r="O89" s="2">
        <f t="shared" si="19"/>
        <v>20564</v>
      </c>
      <c r="P89" s="3">
        <f t="shared" si="20"/>
        <v>20564</v>
      </c>
    </row>
    <row r="90" spans="1:16" ht="82.8">
      <c r="A90" s="13" t="s">
        <v>185</v>
      </c>
      <c r="B90" s="14" t="s">
        <v>186</v>
      </c>
      <c r="C90" s="15" t="s">
        <v>15</v>
      </c>
      <c r="D90" s="15">
        <v>1</v>
      </c>
      <c r="E90" s="21">
        <v>25282</v>
      </c>
      <c r="F90" s="21">
        <v>23831</v>
      </c>
      <c r="G90" s="21">
        <v>22837.85</v>
      </c>
      <c r="H90" s="2">
        <f t="shared" si="12"/>
        <v>23983.616666666669</v>
      </c>
      <c r="I90" s="2">
        <f t="shared" si="13"/>
        <v>1229.2014443667624</v>
      </c>
      <c r="J90" s="2">
        <f t="shared" si="14"/>
        <v>25212.81811103343</v>
      </c>
      <c r="K90" s="2">
        <f t="shared" si="15"/>
        <v>22754.415222299907</v>
      </c>
      <c r="L90" s="2" t="str">
        <f t="shared" si="16"/>
        <v/>
      </c>
      <c r="M90" s="2">
        <f t="shared" si="17"/>
        <v>23831</v>
      </c>
      <c r="N90" s="2">
        <f t="shared" si="18"/>
        <v>22837.85</v>
      </c>
      <c r="O90" s="2">
        <f t="shared" si="19"/>
        <v>23831</v>
      </c>
      <c r="P90" s="3">
        <f t="shared" si="20"/>
        <v>23831</v>
      </c>
    </row>
    <row r="91" spans="1:16" ht="96.6">
      <c r="A91" s="13" t="s">
        <v>187</v>
      </c>
      <c r="B91" s="14" t="s">
        <v>188</v>
      </c>
      <c r="C91" s="15" t="s">
        <v>15</v>
      </c>
      <c r="D91" s="15">
        <v>1</v>
      </c>
      <c r="E91" s="21">
        <v>27040</v>
      </c>
      <c r="F91" s="21">
        <v>25487</v>
      </c>
      <c r="G91" s="21">
        <v>24424.85</v>
      </c>
      <c r="H91" s="2">
        <f t="shared" si="12"/>
        <v>25650.616666666669</v>
      </c>
      <c r="I91" s="2">
        <f t="shared" si="13"/>
        <v>1315.2300904531248</v>
      </c>
      <c r="J91" s="2">
        <f t="shared" si="14"/>
        <v>26965.846757119794</v>
      </c>
      <c r="K91" s="2">
        <f t="shared" si="15"/>
        <v>24335.386576213543</v>
      </c>
      <c r="L91" s="2" t="str">
        <f t="shared" si="16"/>
        <v/>
      </c>
      <c r="M91" s="2">
        <f t="shared" si="17"/>
        <v>25487</v>
      </c>
      <c r="N91" s="2">
        <f t="shared" si="18"/>
        <v>24424.85</v>
      </c>
      <c r="O91" s="2">
        <f t="shared" si="19"/>
        <v>25487</v>
      </c>
      <c r="P91" s="3">
        <f t="shared" si="20"/>
        <v>25487</v>
      </c>
    </row>
    <row r="92" spans="1:16" ht="55.2">
      <c r="A92" s="13" t="s">
        <v>189</v>
      </c>
      <c r="B92" s="14" t="s">
        <v>190</v>
      </c>
      <c r="C92" s="15" t="s">
        <v>15</v>
      </c>
      <c r="D92" s="15">
        <v>1</v>
      </c>
      <c r="E92" s="21">
        <v>29364</v>
      </c>
      <c r="F92" s="21">
        <v>27679</v>
      </c>
      <c r="G92" s="21">
        <v>26525.9</v>
      </c>
      <c r="H92" s="2">
        <f t="shared" si="12"/>
        <v>27856.3</v>
      </c>
      <c r="I92" s="2">
        <f t="shared" si="13"/>
        <v>1427.3329569515299</v>
      </c>
      <c r="J92" s="2">
        <f t="shared" si="14"/>
        <v>29283.632956951529</v>
      </c>
      <c r="K92" s="2">
        <f t="shared" si="15"/>
        <v>26428.967043048469</v>
      </c>
      <c r="L92" s="2" t="str">
        <f t="shared" si="16"/>
        <v/>
      </c>
      <c r="M92" s="2">
        <f t="shared" si="17"/>
        <v>27679</v>
      </c>
      <c r="N92" s="2">
        <f t="shared" si="18"/>
        <v>26525.9</v>
      </c>
      <c r="O92" s="2">
        <f t="shared" si="19"/>
        <v>27679</v>
      </c>
      <c r="P92" s="3">
        <f t="shared" si="20"/>
        <v>27679</v>
      </c>
    </row>
    <row r="93" spans="1:16" ht="27.6" customHeight="1">
      <c r="A93" s="12" t="s">
        <v>191</v>
      </c>
      <c r="B93" s="48" t="s">
        <v>192</v>
      </c>
      <c r="C93" s="48"/>
      <c r="D93" s="48"/>
      <c r="E93" s="48"/>
      <c r="F93" s="48"/>
      <c r="G93" s="48"/>
      <c r="H93" s="48"/>
      <c r="I93" s="48"/>
      <c r="J93" s="48"/>
      <c r="K93" s="48"/>
      <c r="L93" s="48"/>
      <c r="M93" s="48"/>
      <c r="N93" s="48"/>
      <c r="O93" s="48"/>
      <c r="P93" s="49"/>
    </row>
    <row r="94" spans="1:16" ht="41.4">
      <c r="A94" s="13" t="s">
        <v>193</v>
      </c>
      <c r="B94" s="14" t="s">
        <v>194</v>
      </c>
      <c r="C94" s="15" t="s">
        <v>18</v>
      </c>
      <c r="D94" s="15">
        <v>1</v>
      </c>
      <c r="E94" s="21">
        <v>8987</v>
      </c>
      <c r="F94" s="21">
        <v>8471</v>
      </c>
      <c r="G94" s="21">
        <v>8117.85</v>
      </c>
      <c r="H94" s="2">
        <f t="shared" si="12"/>
        <v>8525.2833333333328</v>
      </c>
      <c r="I94" s="2">
        <f t="shared" si="13"/>
        <v>437.11033027524434</v>
      </c>
      <c r="J94" s="2">
        <f t="shared" si="14"/>
        <v>8962.3936636085764</v>
      </c>
      <c r="K94" s="2">
        <f t="shared" si="15"/>
        <v>8088.1730030580884</v>
      </c>
      <c r="L94" s="2" t="str">
        <f t="shared" si="16"/>
        <v/>
      </c>
      <c r="M94" s="2">
        <f t="shared" si="17"/>
        <v>8471</v>
      </c>
      <c r="N94" s="2">
        <f t="shared" si="18"/>
        <v>8117.85</v>
      </c>
      <c r="O94" s="2">
        <f t="shared" si="19"/>
        <v>8471</v>
      </c>
      <c r="P94" s="3">
        <f t="shared" ref="P94:P111" si="21">ROUND(O94*D94*$D$1,0)</f>
        <v>8471</v>
      </c>
    </row>
    <row r="95" spans="1:16" ht="55.2">
      <c r="A95" s="13" t="s">
        <v>195</v>
      </c>
      <c r="B95" s="14" t="s">
        <v>196</v>
      </c>
      <c r="C95" s="15" t="s">
        <v>15</v>
      </c>
      <c r="D95" s="15">
        <v>1</v>
      </c>
      <c r="E95" s="21">
        <v>9268</v>
      </c>
      <c r="F95" s="21">
        <v>8736</v>
      </c>
      <c r="G95" s="21">
        <v>8372</v>
      </c>
      <c r="H95" s="2">
        <f t="shared" si="12"/>
        <v>8792</v>
      </c>
      <c r="I95" s="2">
        <f t="shared" si="13"/>
        <v>450.61735430407026</v>
      </c>
      <c r="J95" s="2">
        <f t="shared" si="14"/>
        <v>9242.6173543040695</v>
      </c>
      <c r="K95" s="2">
        <f t="shared" si="15"/>
        <v>8341.3826456959305</v>
      </c>
      <c r="L95" s="2" t="str">
        <f t="shared" si="16"/>
        <v/>
      </c>
      <c r="M95" s="2">
        <f t="shared" si="17"/>
        <v>8736</v>
      </c>
      <c r="N95" s="2">
        <f t="shared" si="18"/>
        <v>8372</v>
      </c>
      <c r="O95" s="2">
        <f t="shared" si="19"/>
        <v>8736</v>
      </c>
      <c r="P95" s="3">
        <f t="shared" si="21"/>
        <v>8736</v>
      </c>
    </row>
    <row r="96" spans="1:16" ht="69">
      <c r="A96" s="13" t="s">
        <v>197</v>
      </c>
      <c r="B96" s="14" t="s">
        <v>198</v>
      </c>
      <c r="C96" s="15" t="s">
        <v>15</v>
      </c>
      <c r="D96" s="15">
        <v>1</v>
      </c>
      <c r="E96" s="21">
        <v>11816</v>
      </c>
      <c r="F96" s="21">
        <v>11138</v>
      </c>
      <c r="G96" s="21">
        <v>10674.3</v>
      </c>
      <c r="H96" s="2">
        <f t="shared" si="12"/>
        <v>11209.433333333334</v>
      </c>
      <c r="I96" s="2">
        <f t="shared" si="13"/>
        <v>574.19227035317499</v>
      </c>
      <c r="J96" s="2">
        <f t="shared" si="14"/>
        <v>11783.625603686509</v>
      </c>
      <c r="K96" s="2">
        <f t="shared" si="15"/>
        <v>10635.24106298016</v>
      </c>
      <c r="L96" s="2" t="str">
        <f t="shared" si="16"/>
        <v/>
      </c>
      <c r="M96" s="2">
        <f t="shared" si="17"/>
        <v>11138</v>
      </c>
      <c r="N96" s="2">
        <f t="shared" si="18"/>
        <v>10674.3</v>
      </c>
      <c r="O96" s="2">
        <f t="shared" si="19"/>
        <v>11138</v>
      </c>
      <c r="P96" s="3">
        <f t="shared" si="21"/>
        <v>11138</v>
      </c>
    </row>
    <row r="97" spans="1:16" ht="82.8">
      <c r="A97" s="13" t="s">
        <v>199</v>
      </c>
      <c r="B97" s="14" t="s">
        <v>200</v>
      </c>
      <c r="C97" s="15" t="s">
        <v>15</v>
      </c>
      <c r="D97" s="15">
        <v>1</v>
      </c>
      <c r="E97" s="21">
        <v>15218</v>
      </c>
      <c r="F97" s="21">
        <v>14345</v>
      </c>
      <c r="G97" s="21">
        <v>13747.1</v>
      </c>
      <c r="H97" s="2">
        <f t="shared" si="12"/>
        <v>14436.699999999999</v>
      </c>
      <c r="I97" s="2">
        <f t="shared" si="13"/>
        <v>739.72519897594384</v>
      </c>
      <c r="J97" s="2">
        <f t="shared" si="14"/>
        <v>15176.425198975943</v>
      </c>
      <c r="K97" s="2">
        <f t="shared" si="15"/>
        <v>13696.974801024055</v>
      </c>
      <c r="L97" s="2" t="str">
        <f t="shared" si="16"/>
        <v/>
      </c>
      <c r="M97" s="2">
        <f t="shared" si="17"/>
        <v>14345</v>
      </c>
      <c r="N97" s="2">
        <f t="shared" si="18"/>
        <v>13747.1</v>
      </c>
      <c r="O97" s="2">
        <f t="shared" si="19"/>
        <v>14345</v>
      </c>
      <c r="P97" s="3">
        <f t="shared" si="21"/>
        <v>14345</v>
      </c>
    </row>
    <row r="98" spans="1:16" ht="96.6">
      <c r="A98" s="13" t="s">
        <v>201</v>
      </c>
      <c r="B98" s="14" t="s">
        <v>202</v>
      </c>
      <c r="C98" s="15" t="s">
        <v>15</v>
      </c>
      <c r="D98" s="15">
        <v>1</v>
      </c>
      <c r="E98" s="21">
        <v>14008</v>
      </c>
      <c r="F98" s="21">
        <v>13204</v>
      </c>
      <c r="G98" s="21">
        <v>12653.45</v>
      </c>
      <c r="H98" s="2">
        <f t="shared" si="12"/>
        <v>13288.483333333332</v>
      </c>
      <c r="I98" s="2">
        <f t="shared" si="13"/>
        <v>681.21545845153344</v>
      </c>
      <c r="J98" s="2">
        <f t="shared" si="14"/>
        <v>13969.698791784866</v>
      </c>
      <c r="K98" s="2">
        <f t="shared" si="15"/>
        <v>12607.267874881798</v>
      </c>
      <c r="L98" s="2" t="str">
        <f t="shared" si="16"/>
        <v/>
      </c>
      <c r="M98" s="2">
        <f t="shared" si="17"/>
        <v>13204</v>
      </c>
      <c r="N98" s="2">
        <f t="shared" si="18"/>
        <v>12653.45</v>
      </c>
      <c r="O98" s="2">
        <f t="shared" si="19"/>
        <v>13204</v>
      </c>
      <c r="P98" s="3">
        <f t="shared" si="21"/>
        <v>13204</v>
      </c>
    </row>
    <row r="99" spans="1:16" ht="110.4">
      <c r="A99" s="13" t="s">
        <v>203</v>
      </c>
      <c r="B99" s="14" t="s">
        <v>204</v>
      </c>
      <c r="C99" s="15" t="s">
        <v>15</v>
      </c>
      <c r="D99" s="15">
        <v>1</v>
      </c>
      <c r="E99" s="21">
        <v>14376</v>
      </c>
      <c r="F99" s="21">
        <v>13550</v>
      </c>
      <c r="G99" s="21">
        <v>12985.8</v>
      </c>
      <c r="H99" s="2">
        <f t="shared" si="12"/>
        <v>13637.266666666668</v>
      </c>
      <c r="I99" s="2">
        <f t="shared" si="13"/>
        <v>699.19640540647356</v>
      </c>
      <c r="J99" s="2">
        <f t="shared" si="14"/>
        <v>14336.463072073142</v>
      </c>
      <c r="K99" s="2">
        <f t="shared" si="15"/>
        <v>12938.070261260194</v>
      </c>
      <c r="L99" s="2" t="str">
        <f t="shared" si="16"/>
        <v/>
      </c>
      <c r="M99" s="2">
        <f t="shared" si="17"/>
        <v>13550</v>
      </c>
      <c r="N99" s="2">
        <f t="shared" si="18"/>
        <v>12985.8</v>
      </c>
      <c r="O99" s="2">
        <f t="shared" si="19"/>
        <v>13550</v>
      </c>
      <c r="P99" s="3">
        <f t="shared" si="21"/>
        <v>13550</v>
      </c>
    </row>
    <row r="100" spans="1:16" ht="110.4">
      <c r="A100" s="13" t="s">
        <v>205</v>
      </c>
      <c r="B100" s="14" t="s">
        <v>206</v>
      </c>
      <c r="C100" s="15" t="s">
        <v>18</v>
      </c>
      <c r="D100" s="15">
        <v>1</v>
      </c>
      <c r="E100" s="21">
        <v>36505</v>
      </c>
      <c r="F100" s="21">
        <v>34410</v>
      </c>
      <c r="G100" s="21">
        <v>32976.25</v>
      </c>
      <c r="H100" s="2">
        <f t="shared" si="12"/>
        <v>34630.416666666664</v>
      </c>
      <c r="I100" s="2">
        <f t="shared" si="13"/>
        <v>1774.6708908508456</v>
      </c>
      <c r="J100" s="2">
        <f t="shared" si="14"/>
        <v>36405.087557517509</v>
      </c>
      <c r="K100" s="2">
        <f t="shared" si="15"/>
        <v>32855.74577581582</v>
      </c>
      <c r="L100" s="2" t="str">
        <f t="shared" si="16"/>
        <v/>
      </c>
      <c r="M100" s="2">
        <f t="shared" si="17"/>
        <v>34410</v>
      </c>
      <c r="N100" s="2">
        <f t="shared" si="18"/>
        <v>32976.25</v>
      </c>
      <c r="O100" s="2">
        <f t="shared" si="19"/>
        <v>34410</v>
      </c>
      <c r="P100" s="3">
        <f t="shared" si="21"/>
        <v>34410</v>
      </c>
    </row>
    <row r="101" spans="1:16" ht="151.80000000000001">
      <c r="A101" s="13" t="s">
        <v>207</v>
      </c>
      <c r="B101" s="14" t="s">
        <v>208</v>
      </c>
      <c r="C101" s="15" t="s">
        <v>18</v>
      </c>
      <c r="D101" s="15">
        <v>1</v>
      </c>
      <c r="E101" s="21">
        <v>26230</v>
      </c>
      <c r="F101" s="21">
        <v>24724</v>
      </c>
      <c r="G101" s="21">
        <v>23693.45</v>
      </c>
      <c r="H101" s="2">
        <f t="shared" si="12"/>
        <v>24882.483333333334</v>
      </c>
      <c r="I101" s="2">
        <f t="shared" si="13"/>
        <v>1275.6798974795097</v>
      </c>
      <c r="J101" s="2">
        <f t="shared" si="14"/>
        <v>26158.163230812843</v>
      </c>
      <c r="K101" s="2">
        <f t="shared" si="15"/>
        <v>23606.803435853824</v>
      </c>
      <c r="L101" s="2" t="str">
        <f t="shared" si="16"/>
        <v/>
      </c>
      <c r="M101" s="2">
        <f t="shared" si="17"/>
        <v>24724</v>
      </c>
      <c r="N101" s="2">
        <f t="shared" si="18"/>
        <v>23693.45</v>
      </c>
      <c r="O101" s="2">
        <f t="shared" si="19"/>
        <v>24724</v>
      </c>
      <c r="P101" s="3">
        <f t="shared" si="21"/>
        <v>24724</v>
      </c>
    </row>
    <row r="102" spans="1:16" ht="151.80000000000001">
      <c r="A102" s="13" t="s">
        <v>209</v>
      </c>
      <c r="B102" s="14" t="s">
        <v>210</v>
      </c>
      <c r="C102" s="15" t="s">
        <v>18</v>
      </c>
      <c r="D102" s="15">
        <v>1</v>
      </c>
      <c r="E102" s="21">
        <v>34645</v>
      </c>
      <c r="F102" s="21">
        <v>32656</v>
      </c>
      <c r="G102" s="21">
        <v>31294.95</v>
      </c>
      <c r="H102" s="2">
        <f t="shared" si="12"/>
        <v>32865.316666666666</v>
      </c>
      <c r="I102" s="2">
        <f t="shared" si="13"/>
        <v>1684.8052857328446</v>
      </c>
      <c r="J102" s="2">
        <f t="shared" si="14"/>
        <v>34550.12195239951</v>
      </c>
      <c r="K102" s="2">
        <f t="shared" si="15"/>
        <v>31180.511380933822</v>
      </c>
      <c r="L102" s="2" t="str">
        <f t="shared" si="16"/>
        <v/>
      </c>
      <c r="M102" s="2">
        <f t="shared" si="17"/>
        <v>32656</v>
      </c>
      <c r="N102" s="2">
        <f t="shared" si="18"/>
        <v>31294.95</v>
      </c>
      <c r="O102" s="2">
        <f t="shared" si="19"/>
        <v>32656</v>
      </c>
      <c r="P102" s="3">
        <f t="shared" si="21"/>
        <v>32656</v>
      </c>
    </row>
    <row r="103" spans="1:16" ht="96.6">
      <c r="A103" s="13" t="s">
        <v>211</v>
      </c>
      <c r="B103" s="14" t="s">
        <v>212</v>
      </c>
      <c r="C103" s="15" t="s">
        <v>15</v>
      </c>
      <c r="D103" s="15">
        <v>1</v>
      </c>
      <c r="E103" s="21">
        <v>26230</v>
      </c>
      <c r="F103" s="21">
        <v>24724</v>
      </c>
      <c r="G103" s="21">
        <v>23693.45</v>
      </c>
      <c r="H103" s="2">
        <f t="shared" si="12"/>
        <v>24882.483333333334</v>
      </c>
      <c r="I103" s="2">
        <f t="shared" si="13"/>
        <v>1275.6798974795097</v>
      </c>
      <c r="J103" s="2">
        <f t="shared" si="14"/>
        <v>26158.163230812843</v>
      </c>
      <c r="K103" s="2">
        <f t="shared" si="15"/>
        <v>23606.803435853824</v>
      </c>
      <c r="L103" s="2" t="str">
        <f t="shared" si="16"/>
        <v/>
      </c>
      <c r="M103" s="2">
        <f t="shared" si="17"/>
        <v>24724</v>
      </c>
      <c r="N103" s="2">
        <f t="shared" si="18"/>
        <v>23693.45</v>
      </c>
      <c r="O103" s="2">
        <f t="shared" si="19"/>
        <v>24724</v>
      </c>
      <c r="P103" s="3">
        <f t="shared" si="21"/>
        <v>24724</v>
      </c>
    </row>
    <row r="104" spans="1:16" ht="96.6">
      <c r="A104" s="13" t="s">
        <v>213</v>
      </c>
      <c r="B104" s="14" t="s">
        <v>214</v>
      </c>
      <c r="C104" s="15" t="s">
        <v>15</v>
      </c>
      <c r="D104" s="15">
        <v>1</v>
      </c>
      <c r="E104" s="21">
        <v>30435</v>
      </c>
      <c r="F104" s="21">
        <v>28688</v>
      </c>
      <c r="G104" s="21">
        <v>27493.05</v>
      </c>
      <c r="H104" s="2">
        <f t="shared" si="12"/>
        <v>28872.016666666666</v>
      </c>
      <c r="I104" s="2">
        <f t="shared" si="13"/>
        <v>1479.582390687769</v>
      </c>
      <c r="J104" s="2">
        <f t="shared" si="14"/>
        <v>30351.599057354437</v>
      </c>
      <c r="K104" s="2">
        <f t="shared" si="15"/>
        <v>27392.434275978896</v>
      </c>
      <c r="L104" s="2" t="str">
        <f t="shared" si="16"/>
        <v/>
      </c>
      <c r="M104" s="2">
        <f t="shared" si="17"/>
        <v>28688</v>
      </c>
      <c r="N104" s="2">
        <f t="shared" si="18"/>
        <v>27493.05</v>
      </c>
      <c r="O104" s="2">
        <f t="shared" si="19"/>
        <v>28688</v>
      </c>
      <c r="P104" s="3">
        <f t="shared" si="21"/>
        <v>28688</v>
      </c>
    </row>
    <row r="105" spans="1:16" ht="110.4">
      <c r="A105" s="13" t="s">
        <v>215</v>
      </c>
      <c r="B105" s="14" t="s">
        <v>216</v>
      </c>
      <c r="C105" s="15" t="s">
        <v>15</v>
      </c>
      <c r="D105" s="15">
        <v>1</v>
      </c>
      <c r="E105" s="21">
        <v>32578</v>
      </c>
      <c r="F105" s="21">
        <v>30708</v>
      </c>
      <c r="G105" s="21">
        <v>29428.5</v>
      </c>
      <c r="H105" s="2">
        <f t="shared" si="12"/>
        <v>30904.833333333332</v>
      </c>
      <c r="I105" s="2">
        <f t="shared" si="13"/>
        <v>1583.9492047832007</v>
      </c>
      <c r="J105" s="2">
        <f t="shared" si="14"/>
        <v>32488.782538116531</v>
      </c>
      <c r="K105" s="2">
        <f t="shared" si="15"/>
        <v>29320.884128550133</v>
      </c>
      <c r="L105" s="2" t="str">
        <f t="shared" si="16"/>
        <v/>
      </c>
      <c r="M105" s="2">
        <f t="shared" si="17"/>
        <v>30708</v>
      </c>
      <c r="N105" s="2">
        <f t="shared" si="18"/>
        <v>29428.5</v>
      </c>
      <c r="O105" s="2">
        <f t="shared" si="19"/>
        <v>30708</v>
      </c>
      <c r="P105" s="3">
        <f t="shared" si="21"/>
        <v>30708</v>
      </c>
    </row>
    <row r="106" spans="1:16" ht="110.4">
      <c r="A106" s="13" t="s">
        <v>217</v>
      </c>
      <c r="B106" s="14" t="s">
        <v>218</v>
      </c>
      <c r="C106" s="15" t="s">
        <v>15</v>
      </c>
      <c r="D106" s="15">
        <v>1</v>
      </c>
      <c r="E106" s="21">
        <v>34645</v>
      </c>
      <c r="F106" s="21">
        <v>32656</v>
      </c>
      <c r="G106" s="21">
        <v>31294.95</v>
      </c>
      <c r="H106" s="2">
        <f t="shared" si="12"/>
        <v>32865.316666666666</v>
      </c>
      <c r="I106" s="2">
        <f t="shared" si="13"/>
        <v>1684.8052857328446</v>
      </c>
      <c r="J106" s="2">
        <f t="shared" si="14"/>
        <v>34550.12195239951</v>
      </c>
      <c r="K106" s="2">
        <f t="shared" si="15"/>
        <v>31180.511380933822</v>
      </c>
      <c r="L106" s="2" t="str">
        <f t="shared" si="16"/>
        <v/>
      </c>
      <c r="M106" s="2">
        <f t="shared" si="17"/>
        <v>32656</v>
      </c>
      <c r="N106" s="2">
        <f t="shared" si="18"/>
        <v>31294.95</v>
      </c>
      <c r="O106" s="2">
        <f t="shared" si="19"/>
        <v>32656</v>
      </c>
      <c r="P106" s="3">
        <f t="shared" si="21"/>
        <v>32656</v>
      </c>
    </row>
    <row r="107" spans="1:16" ht="110.4">
      <c r="A107" s="13" t="s">
        <v>219</v>
      </c>
      <c r="B107" s="14" t="s">
        <v>220</v>
      </c>
      <c r="C107" s="15" t="s">
        <v>15</v>
      </c>
      <c r="D107" s="15">
        <v>1</v>
      </c>
      <c r="E107" s="21">
        <v>31241</v>
      </c>
      <c r="F107" s="21">
        <v>29448</v>
      </c>
      <c r="G107" s="21">
        <v>28221</v>
      </c>
      <c r="H107" s="2">
        <f t="shared" si="12"/>
        <v>29636.666666666668</v>
      </c>
      <c r="I107" s="2">
        <f t="shared" si="13"/>
        <v>1518.8141207314782</v>
      </c>
      <c r="J107" s="2">
        <f t="shared" si="14"/>
        <v>31155.480787398144</v>
      </c>
      <c r="K107" s="2">
        <f t="shared" si="15"/>
        <v>28117.852545935191</v>
      </c>
      <c r="L107" s="2" t="str">
        <f t="shared" si="16"/>
        <v/>
      </c>
      <c r="M107" s="2">
        <f t="shared" si="17"/>
        <v>29448</v>
      </c>
      <c r="N107" s="2">
        <f t="shared" si="18"/>
        <v>28221</v>
      </c>
      <c r="O107" s="2">
        <f t="shared" si="19"/>
        <v>29448</v>
      </c>
      <c r="P107" s="3">
        <f t="shared" si="21"/>
        <v>29448</v>
      </c>
    </row>
    <row r="108" spans="1:16" ht="110.4">
      <c r="A108" s="13" t="s">
        <v>221</v>
      </c>
      <c r="B108" s="14" t="s">
        <v>222</v>
      </c>
      <c r="C108" s="15" t="s">
        <v>15</v>
      </c>
      <c r="D108" s="15">
        <v>1</v>
      </c>
      <c r="E108" s="21">
        <v>38851</v>
      </c>
      <c r="F108" s="21">
        <v>36620</v>
      </c>
      <c r="G108" s="21">
        <v>35094.550000000003</v>
      </c>
      <c r="H108" s="2">
        <f t="shared" si="12"/>
        <v>36855.183333333334</v>
      </c>
      <c r="I108" s="2">
        <f t="shared" si="13"/>
        <v>1889.2359701300757</v>
      </c>
      <c r="J108" s="2">
        <f t="shared" si="14"/>
        <v>38744.419303463408</v>
      </c>
      <c r="K108" s="2">
        <f t="shared" si="15"/>
        <v>34965.94736320326</v>
      </c>
      <c r="L108" s="2" t="str">
        <f t="shared" si="16"/>
        <v/>
      </c>
      <c r="M108" s="2">
        <f t="shared" si="17"/>
        <v>36620</v>
      </c>
      <c r="N108" s="2">
        <f t="shared" si="18"/>
        <v>35094.550000000003</v>
      </c>
      <c r="O108" s="2">
        <f t="shared" si="19"/>
        <v>36620</v>
      </c>
      <c r="P108" s="3">
        <f t="shared" si="21"/>
        <v>36620</v>
      </c>
    </row>
    <row r="109" spans="1:16" ht="41.4">
      <c r="A109" s="13" t="s">
        <v>223</v>
      </c>
      <c r="B109" s="14" t="s">
        <v>224</v>
      </c>
      <c r="C109" s="15" t="s">
        <v>15</v>
      </c>
      <c r="D109" s="15">
        <v>1</v>
      </c>
      <c r="E109" s="21">
        <v>39595</v>
      </c>
      <c r="F109" s="21">
        <v>37322</v>
      </c>
      <c r="G109" s="21">
        <v>35767.300000000003</v>
      </c>
      <c r="H109" s="2">
        <f t="shared" si="12"/>
        <v>37561.433333333334</v>
      </c>
      <c r="I109" s="2">
        <f t="shared" si="13"/>
        <v>1925.0501456672052</v>
      </c>
      <c r="J109" s="2">
        <f t="shared" si="14"/>
        <v>39486.483479000541</v>
      </c>
      <c r="K109" s="2">
        <f t="shared" si="15"/>
        <v>35636.383187666128</v>
      </c>
      <c r="L109" s="2" t="str">
        <f t="shared" si="16"/>
        <v/>
      </c>
      <c r="M109" s="2">
        <f t="shared" si="17"/>
        <v>37322</v>
      </c>
      <c r="N109" s="2">
        <f t="shared" si="18"/>
        <v>35767.300000000003</v>
      </c>
      <c r="O109" s="2">
        <f t="shared" si="19"/>
        <v>37322</v>
      </c>
      <c r="P109" s="3">
        <f t="shared" si="21"/>
        <v>37322</v>
      </c>
    </row>
    <row r="110" spans="1:16" ht="82.8">
      <c r="A110" s="13" t="s">
        <v>225</v>
      </c>
      <c r="B110" s="14" t="s">
        <v>226</v>
      </c>
      <c r="C110" s="15" t="s">
        <v>18</v>
      </c>
      <c r="D110" s="15">
        <v>1</v>
      </c>
      <c r="E110" s="21">
        <v>32345</v>
      </c>
      <c r="F110" s="21">
        <v>30488</v>
      </c>
      <c r="G110" s="21">
        <v>29218.05</v>
      </c>
      <c r="H110" s="2">
        <f t="shared" si="12"/>
        <v>30683.683333333334</v>
      </c>
      <c r="I110" s="2">
        <f t="shared" si="13"/>
        <v>1572.632522502741</v>
      </c>
      <c r="J110" s="2">
        <f t="shared" si="14"/>
        <v>32256.315855836074</v>
      </c>
      <c r="K110" s="2">
        <f t="shared" si="15"/>
        <v>29111.050810830595</v>
      </c>
      <c r="L110" s="2" t="str">
        <f t="shared" si="16"/>
        <v/>
      </c>
      <c r="M110" s="2">
        <f t="shared" si="17"/>
        <v>30488</v>
      </c>
      <c r="N110" s="2">
        <f t="shared" si="18"/>
        <v>29218.05</v>
      </c>
      <c r="O110" s="2">
        <f t="shared" si="19"/>
        <v>30488</v>
      </c>
      <c r="P110" s="3">
        <f t="shared" si="21"/>
        <v>30488</v>
      </c>
    </row>
    <row r="111" spans="1:16" ht="27.6">
      <c r="A111" s="13" t="s">
        <v>227</v>
      </c>
      <c r="B111" s="14" t="s">
        <v>228</v>
      </c>
      <c r="C111" s="15" t="s">
        <v>15</v>
      </c>
      <c r="D111" s="15">
        <v>1</v>
      </c>
      <c r="E111" s="21">
        <v>12337</v>
      </c>
      <c r="F111" s="21">
        <v>11629</v>
      </c>
      <c r="G111" s="21">
        <v>11144.65</v>
      </c>
      <c r="H111" s="2">
        <f t="shared" si="12"/>
        <v>11703.550000000001</v>
      </c>
      <c r="I111" s="2">
        <f t="shared" si="13"/>
        <v>599.66066029046817</v>
      </c>
      <c r="J111" s="2">
        <f t="shared" si="14"/>
        <v>12303.21066029047</v>
      </c>
      <c r="K111" s="2">
        <f t="shared" si="15"/>
        <v>11103.889339709533</v>
      </c>
      <c r="L111" s="2" t="str">
        <f t="shared" si="16"/>
        <v/>
      </c>
      <c r="M111" s="2">
        <f t="shared" si="17"/>
        <v>11629</v>
      </c>
      <c r="N111" s="2">
        <f t="shared" si="18"/>
        <v>11144.65</v>
      </c>
      <c r="O111" s="2">
        <f t="shared" si="19"/>
        <v>11629</v>
      </c>
      <c r="P111" s="3">
        <f t="shared" si="21"/>
        <v>11629</v>
      </c>
    </row>
    <row r="112" spans="1:16">
      <c r="A112" s="12" t="s">
        <v>229</v>
      </c>
      <c r="B112" s="48" t="s">
        <v>230</v>
      </c>
      <c r="C112" s="48"/>
      <c r="D112" s="48"/>
      <c r="E112" s="48"/>
      <c r="F112" s="48"/>
      <c r="G112" s="48"/>
      <c r="H112" s="48"/>
      <c r="I112" s="48"/>
      <c r="J112" s="48"/>
      <c r="K112" s="48"/>
      <c r="L112" s="48"/>
      <c r="M112" s="48"/>
      <c r="N112" s="48"/>
      <c r="O112" s="48"/>
      <c r="P112" s="49"/>
    </row>
    <row r="113" spans="1:16" ht="179.4">
      <c r="A113" s="13" t="s">
        <v>231</v>
      </c>
      <c r="B113" s="14" t="s">
        <v>232</v>
      </c>
      <c r="C113" s="15" t="s">
        <v>15</v>
      </c>
      <c r="D113" s="15">
        <v>1</v>
      </c>
      <c r="E113" s="21">
        <v>28333</v>
      </c>
      <c r="F113" s="21">
        <v>26707</v>
      </c>
      <c r="G113" s="21">
        <v>25594.400000000001</v>
      </c>
      <c r="H113" s="2">
        <f t="shared" si="12"/>
        <v>26878.133333333331</v>
      </c>
      <c r="I113" s="2">
        <f t="shared" si="13"/>
        <v>1377.297155058897</v>
      </c>
      <c r="J113" s="2">
        <f t="shared" si="14"/>
        <v>28255.430488392227</v>
      </c>
      <c r="K113" s="2">
        <f t="shared" si="15"/>
        <v>25500.836178274436</v>
      </c>
      <c r="L113" s="2" t="str">
        <f t="shared" si="16"/>
        <v/>
      </c>
      <c r="M113" s="2">
        <f t="shared" si="17"/>
        <v>26707</v>
      </c>
      <c r="N113" s="2">
        <f t="shared" si="18"/>
        <v>25594.400000000001</v>
      </c>
      <c r="O113" s="2">
        <f t="shared" si="19"/>
        <v>26707</v>
      </c>
      <c r="P113" s="3">
        <f t="shared" ref="P113:P129" si="22">ROUND(O113*D113*$D$1,0)</f>
        <v>26707</v>
      </c>
    </row>
    <row r="114" spans="1:16" ht="151.80000000000001">
      <c r="A114" s="13" t="s">
        <v>233</v>
      </c>
      <c r="B114" s="14" t="s">
        <v>234</v>
      </c>
      <c r="C114" s="15" t="s">
        <v>18</v>
      </c>
      <c r="D114" s="15">
        <v>1</v>
      </c>
      <c r="E114" s="21">
        <v>30435</v>
      </c>
      <c r="F114" s="21">
        <v>28688</v>
      </c>
      <c r="G114" s="21">
        <v>27493.05</v>
      </c>
      <c r="H114" s="2">
        <f t="shared" si="12"/>
        <v>28872.016666666666</v>
      </c>
      <c r="I114" s="2">
        <f t="shared" si="13"/>
        <v>1479.582390687769</v>
      </c>
      <c r="J114" s="2">
        <f t="shared" si="14"/>
        <v>30351.599057354437</v>
      </c>
      <c r="K114" s="2">
        <f t="shared" si="15"/>
        <v>27392.434275978896</v>
      </c>
      <c r="L114" s="2" t="str">
        <f t="shared" si="16"/>
        <v/>
      </c>
      <c r="M114" s="2">
        <f t="shared" si="17"/>
        <v>28688</v>
      </c>
      <c r="N114" s="2">
        <f t="shared" si="18"/>
        <v>27493.05</v>
      </c>
      <c r="O114" s="2">
        <f t="shared" si="19"/>
        <v>28688</v>
      </c>
      <c r="P114" s="3">
        <f t="shared" si="22"/>
        <v>28688</v>
      </c>
    </row>
    <row r="115" spans="1:16" ht="138">
      <c r="A115" s="13" t="s">
        <v>235</v>
      </c>
      <c r="B115" s="14" t="s">
        <v>236</v>
      </c>
      <c r="C115" s="15" t="s">
        <v>18</v>
      </c>
      <c r="D115" s="15">
        <v>1</v>
      </c>
      <c r="E115" s="21">
        <v>38851</v>
      </c>
      <c r="F115" s="21">
        <v>36620</v>
      </c>
      <c r="G115" s="21">
        <v>35094.550000000003</v>
      </c>
      <c r="H115" s="2">
        <f t="shared" si="12"/>
        <v>36855.183333333334</v>
      </c>
      <c r="I115" s="2">
        <f t="shared" si="13"/>
        <v>1889.2359701300757</v>
      </c>
      <c r="J115" s="2">
        <f t="shared" si="14"/>
        <v>38744.419303463408</v>
      </c>
      <c r="K115" s="2">
        <f t="shared" si="15"/>
        <v>34965.94736320326</v>
      </c>
      <c r="L115" s="2" t="str">
        <f t="shared" si="16"/>
        <v/>
      </c>
      <c r="M115" s="2">
        <f t="shared" si="17"/>
        <v>36620</v>
      </c>
      <c r="N115" s="2">
        <f t="shared" si="18"/>
        <v>35094.550000000003</v>
      </c>
      <c r="O115" s="2">
        <f t="shared" si="19"/>
        <v>36620</v>
      </c>
      <c r="P115" s="3">
        <f t="shared" si="22"/>
        <v>36620</v>
      </c>
    </row>
    <row r="116" spans="1:16" ht="151.80000000000001">
      <c r="A116" s="13" t="s">
        <v>237</v>
      </c>
      <c r="B116" s="14" t="s">
        <v>238</v>
      </c>
      <c r="C116" s="15" t="s">
        <v>18</v>
      </c>
      <c r="D116" s="15">
        <v>1</v>
      </c>
      <c r="E116" s="21">
        <v>43058</v>
      </c>
      <c r="F116" s="21">
        <v>40586</v>
      </c>
      <c r="G116" s="21">
        <v>38895.300000000003</v>
      </c>
      <c r="H116" s="2">
        <f t="shared" si="12"/>
        <v>40846.433333333334</v>
      </c>
      <c r="I116" s="2">
        <f t="shared" si="13"/>
        <v>2093.5345622495292</v>
      </c>
      <c r="J116" s="2">
        <f t="shared" si="14"/>
        <v>42939.967895582864</v>
      </c>
      <c r="K116" s="2">
        <f t="shared" si="15"/>
        <v>38752.898771083805</v>
      </c>
      <c r="L116" s="2" t="str">
        <f t="shared" si="16"/>
        <v/>
      </c>
      <c r="M116" s="2">
        <f t="shared" si="17"/>
        <v>40586</v>
      </c>
      <c r="N116" s="2">
        <f t="shared" si="18"/>
        <v>38895.300000000003</v>
      </c>
      <c r="O116" s="2">
        <f t="shared" si="19"/>
        <v>40586</v>
      </c>
      <c r="P116" s="3">
        <f t="shared" si="22"/>
        <v>40586</v>
      </c>
    </row>
    <row r="117" spans="1:16" ht="124.2">
      <c r="A117" s="13" t="s">
        <v>239</v>
      </c>
      <c r="B117" s="14" t="s">
        <v>240</v>
      </c>
      <c r="C117" s="15" t="s">
        <v>18</v>
      </c>
      <c r="D117" s="15">
        <v>1</v>
      </c>
      <c r="E117" s="21">
        <v>34645</v>
      </c>
      <c r="F117" s="21">
        <v>32656</v>
      </c>
      <c r="G117" s="21">
        <v>31294.95</v>
      </c>
      <c r="H117" s="2">
        <f t="shared" si="12"/>
        <v>32865.316666666666</v>
      </c>
      <c r="I117" s="2">
        <f t="shared" si="13"/>
        <v>1684.8052857328446</v>
      </c>
      <c r="J117" s="2">
        <f t="shared" si="14"/>
        <v>34550.12195239951</v>
      </c>
      <c r="K117" s="2">
        <f t="shared" si="15"/>
        <v>31180.511380933822</v>
      </c>
      <c r="L117" s="2" t="str">
        <f t="shared" si="16"/>
        <v/>
      </c>
      <c r="M117" s="2">
        <f t="shared" si="17"/>
        <v>32656</v>
      </c>
      <c r="N117" s="2">
        <f t="shared" si="18"/>
        <v>31294.95</v>
      </c>
      <c r="O117" s="2">
        <f t="shared" si="19"/>
        <v>32656</v>
      </c>
      <c r="P117" s="3">
        <f t="shared" si="22"/>
        <v>32656</v>
      </c>
    </row>
    <row r="118" spans="1:16" ht="55.2">
      <c r="A118" s="13" t="s">
        <v>241</v>
      </c>
      <c r="B118" s="14" t="s">
        <v>242</v>
      </c>
      <c r="C118" s="15" t="s">
        <v>15</v>
      </c>
      <c r="D118" s="15">
        <v>1</v>
      </c>
      <c r="E118" s="21">
        <v>29309</v>
      </c>
      <c r="F118" s="21">
        <v>27626</v>
      </c>
      <c r="G118" s="21">
        <v>26475.3</v>
      </c>
      <c r="H118" s="2">
        <f t="shared" si="12"/>
        <v>27803.433333333334</v>
      </c>
      <c r="I118" s="2">
        <f t="shared" si="13"/>
        <v>1425.1581888805656</v>
      </c>
      <c r="J118" s="2">
        <f t="shared" si="14"/>
        <v>29228.591522213901</v>
      </c>
      <c r="K118" s="2">
        <f t="shared" si="15"/>
        <v>26378.275144452768</v>
      </c>
      <c r="L118" s="2" t="str">
        <f t="shared" si="16"/>
        <v/>
      </c>
      <c r="M118" s="2">
        <f t="shared" si="17"/>
        <v>27626</v>
      </c>
      <c r="N118" s="2">
        <f t="shared" si="18"/>
        <v>26475.3</v>
      </c>
      <c r="O118" s="2">
        <f t="shared" si="19"/>
        <v>27626</v>
      </c>
      <c r="P118" s="3">
        <f t="shared" si="22"/>
        <v>27626</v>
      </c>
    </row>
    <row r="119" spans="1:16" ht="69">
      <c r="A119" s="13" t="s">
        <v>243</v>
      </c>
      <c r="B119" s="14" t="s">
        <v>244</v>
      </c>
      <c r="C119" s="15" t="s">
        <v>15</v>
      </c>
      <c r="D119" s="15">
        <v>1</v>
      </c>
      <c r="E119" s="21">
        <v>86051</v>
      </c>
      <c r="F119" s="21">
        <v>81112</v>
      </c>
      <c r="G119" s="21">
        <v>77731.95</v>
      </c>
      <c r="H119" s="2">
        <f t="shared" si="12"/>
        <v>81631.650000000009</v>
      </c>
      <c r="I119" s="2">
        <f t="shared" si="13"/>
        <v>4183.7991488000489</v>
      </c>
      <c r="J119" s="2">
        <f t="shared" si="14"/>
        <v>85815.449148800064</v>
      </c>
      <c r="K119" s="2">
        <f t="shared" si="15"/>
        <v>77447.850851199953</v>
      </c>
      <c r="L119" s="2" t="str">
        <f t="shared" si="16"/>
        <v/>
      </c>
      <c r="M119" s="2">
        <f t="shared" si="17"/>
        <v>81112</v>
      </c>
      <c r="N119" s="2">
        <f t="shared" si="18"/>
        <v>77731.95</v>
      </c>
      <c r="O119" s="2">
        <f t="shared" si="19"/>
        <v>81112</v>
      </c>
      <c r="P119" s="3">
        <f t="shared" si="22"/>
        <v>81112</v>
      </c>
    </row>
    <row r="120" spans="1:16" ht="55.2">
      <c r="A120" s="13" t="s">
        <v>245</v>
      </c>
      <c r="B120" s="14" t="s">
        <v>246</v>
      </c>
      <c r="C120" s="15" t="s">
        <v>247</v>
      </c>
      <c r="D120" s="15">
        <v>1</v>
      </c>
      <c r="E120" s="21">
        <v>275831</v>
      </c>
      <c r="F120" s="21">
        <v>259997</v>
      </c>
      <c r="G120" s="21">
        <v>249163.6</v>
      </c>
      <c r="H120" s="2">
        <f t="shared" si="12"/>
        <v>261663.86666666667</v>
      </c>
      <c r="I120" s="2">
        <f t="shared" si="13"/>
        <v>13411.613961538456</v>
      </c>
      <c r="J120" s="2">
        <f t="shared" si="14"/>
        <v>275075.48062820511</v>
      </c>
      <c r="K120" s="2">
        <f t="shared" si="15"/>
        <v>248252.25270512822</v>
      </c>
      <c r="L120" s="2" t="str">
        <f t="shared" si="16"/>
        <v/>
      </c>
      <c r="M120" s="2">
        <f t="shared" si="17"/>
        <v>259997</v>
      </c>
      <c r="N120" s="2">
        <f t="shared" si="18"/>
        <v>249163.6</v>
      </c>
      <c r="O120" s="2">
        <f t="shared" si="19"/>
        <v>259997</v>
      </c>
      <c r="P120" s="3">
        <f t="shared" si="22"/>
        <v>259997</v>
      </c>
    </row>
    <row r="121" spans="1:16" ht="82.8">
      <c r="A121" s="13" t="s">
        <v>248</v>
      </c>
      <c r="B121" s="14" t="s">
        <v>249</v>
      </c>
      <c r="C121" s="15" t="s">
        <v>15</v>
      </c>
      <c r="D121" s="15">
        <v>1</v>
      </c>
      <c r="E121" s="21">
        <v>26120</v>
      </c>
      <c r="F121" s="21">
        <v>24620</v>
      </c>
      <c r="G121" s="21">
        <v>23594.55</v>
      </c>
      <c r="H121" s="2">
        <f t="shared" si="12"/>
        <v>24778.183333333334</v>
      </c>
      <c r="I121" s="2">
        <f t="shared" si="13"/>
        <v>1270.1342058354835</v>
      </c>
      <c r="J121" s="2">
        <f t="shared" si="14"/>
        <v>26048.317539168816</v>
      </c>
      <c r="K121" s="2">
        <f t="shared" si="15"/>
        <v>23508.049127497852</v>
      </c>
      <c r="L121" s="2" t="str">
        <f t="shared" si="16"/>
        <v/>
      </c>
      <c r="M121" s="2">
        <f t="shared" si="17"/>
        <v>24620</v>
      </c>
      <c r="N121" s="2">
        <f t="shared" si="18"/>
        <v>23594.55</v>
      </c>
      <c r="O121" s="2">
        <f t="shared" si="19"/>
        <v>24620</v>
      </c>
      <c r="P121" s="3">
        <f t="shared" si="22"/>
        <v>24620</v>
      </c>
    </row>
    <row r="122" spans="1:16" ht="55.2">
      <c r="A122" s="13" t="s">
        <v>250</v>
      </c>
      <c r="B122" s="14" t="s">
        <v>251</v>
      </c>
      <c r="C122" s="15" t="s">
        <v>15</v>
      </c>
      <c r="D122" s="15">
        <v>1</v>
      </c>
      <c r="E122" s="21">
        <v>70253</v>
      </c>
      <c r="F122" s="21">
        <v>66220</v>
      </c>
      <c r="G122" s="21">
        <v>63460.45</v>
      </c>
      <c r="H122" s="2">
        <f t="shared" si="12"/>
        <v>66644.483333333337</v>
      </c>
      <c r="I122" s="2">
        <f t="shared" si="13"/>
        <v>3416.1123299495498</v>
      </c>
      <c r="J122" s="2">
        <f t="shared" si="14"/>
        <v>70060.595663282889</v>
      </c>
      <c r="K122" s="2">
        <f t="shared" si="15"/>
        <v>63228.371003383785</v>
      </c>
      <c r="L122" s="2" t="str">
        <f t="shared" si="16"/>
        <v/>
      </c>
      <c r="M122" s="2">
        <f t="shared" si="17"/>
        <v>66220</v>
      </c>
      <c r="N122" s="2">
        <f t="shared" si="18"/>
        <v>63460.45</v>
      </c>
      <c r="O122" s="2">
        <f t="shared" si="19"/>
        <v>66220</v>
      </c>
      <c r="P122" s="3">
        <f t="shared" si="22"/>
        <v>66220</v>
      </c>
    </row>
    <row r="123" spans="1:16" ht="55.2">
      <c r="A123" s="13" t="s">
        <v>252</v>
      </c>
      <c r="B123" s="14" t="s">
        <v>253</v>
      </c>
      <c r="C123" s="15" t="s">
        <v>15</v>
      </c>
      <c r="D123" s="15">
        <v>1</v>
      </c>
      <c r="E123" s="21">
        <v>57904</v>
      </c>
      <c r="F123" s="21">
        <v>54580</v>
      </c>
      <c r="G123" s="21">
        <v>52305.45</v>
      </c>
      <c r="H123" s="2">
        <f t="shared" si="12"/>
        <v>54929.816666666673</v>
      </c>
      <c r="I123" s="2">
        <f t="shared" si="13"/>
        <v>2815.620588934763</v>
      </c>
      <c r="J123" s="2">
        <f t="shared" si="14"/>
        <v>57745.437255601435</v>
      </c>
      <c r="K123" s="2">
        <f t="shared" si="15"/>
        <v>52114.196077731911</v>
      </c>
      <c r="L123" s="2" t="str">
        <f t="shared" si="16"/>
        <v/>
      </c>
      <c r="M123" s="2">
        <f t="shared" si="17"/>
        <v>54580</v>
      </c>
      <c r="N123" s="2">
        <f t="shared" si="18"/>
        <v>52305.45</v>
      </c>
      <c r="O123" s="2">
        <f t="shared" si="19"/>
        <v>54580</v>
      </c>
      <c r="P123" s="3">
        <f t="shared" si="22"/>
        <v>54580</v>
      </c>
    </row>
    <row r="124" spans="1:16" ht="138">
      <c r="A124" s="13" t="s">
        <v>254</v>
      </c>
      <c r="B124" s="14" t="s">
        <v>255</v>
      </c>
      <c r="C124" s="15" t="s">
        <v>18</v>
      </c>
      <c r="D124" s="15">
        <v>1</v>
      </c>
      <c r="E124" s="21">
        <v>30435</v>
      </c>
      <c r="F124" s="21">
        <v>28688</v>
      </c>
      <c r="G124" s="21">
        <v>27493.05</v>
      </c>
      <c r="H124" s="2">
        <f t="shared" si="12"/>
        <v>28872.016666666666</v>
      </c>
      <c r="I124" s="2">
        <f t="shared" si="13"/>
        <v>1479.582390687769</v>
      </c>
      <c r="J124" s="2">
        <f t="shared" si="14"/>
        <v>30351.599057354437</v>
      </c>
      <c r="K124" s="2">
        <f t="shared" si="15"/>
        <v>27392.434275978896</v>
      </c>
      <c r="L124" s="2" t="str">
        <f t="shared" si="16"/>
        <v/>
      </c>
      <c r="M124" s="2">
        <f t="shared" si="17"/>
        <v>28688</v>
      </c>
      <c r="N124" s="2">
        <f t="shared" si="18"/>
        <v>27493.05</v>
      </c>
      <c r="O124" s="2">
        <f t="shared" si="19"/>
        <v>28688</v>
      </c>
      <c r="P124" s="3">
        <f t="shared" si="22"/>
        <v>28688</v>
      </c>
    </row>
    <row r="125" spans="1:16" ht="151.80000000000001">
      <c r="A125" s="13" t="s">
        <v>256</v>
      </c>
      <c r="B125" s="14" t="s">
        <v>257</v>
      </c>
      <c r="C125" s="15" t="s">
        <v>247</v>
      </c>
      <c r="D125" s="15">
        <v>1</v>
      </c>
      <c r="E125" s="21">
        <v>48069</v>
      </c>
      <c r="F125" s="21">
        <v>45310</v>
      </c>
      <c r="G125" s="21">
        <v>43421.7</v>
      </c>
      <c r="H125" s="2">
        <f t="shared" si="12"/>
        <v>45600.233333333337</v>
      </c>
      <c r="I125" s="2">
        <f t="shared" si="13"/>
        <v>2337.2047114733746</v>
      </c>
      <c r="J125" s="2">
        <f t="shared" si="14"/>
        <v>47937.43804480671</v>
      </c>
      <c r="K125" s="2">
        <f t="shared" si="15"/>
        <v>43263.028621859965</v>
      </c>
      <c r="L125" s="2" t="str">
        <f t="shared" si="16"/>
        <v/>
      </c>
      <c r="M125" s="2">
        <f t="shared" si="17"/>
        <v>45310</v>
      </c>
      <c r="N125" s="2">
        <f t="shared" si="18"/>
        <v>43421.7</v>
      </c>
      <c r="O125" s="2">
        <f t="shared" si="19"/>
        <v>45310</v>
      </c>
      <c r="P125" s="3">
        <f t="shared" si="22"/>
        <v>45310</v>
      </c>
    </row>
    <row r="126" spans="1:16" ht="55.2">
      <c r="A126" s="13" t="s">
        <v>258</v>
      </c>
      <c r="B126" s="14" t="s">
        <v>259</v>
      </c>
      <c r="C126" s="15" t="s">
        <v>152</v>
      </c>
      <c r="D126" s="15">
        <v>1</v>
      </c>
      <c r="E126" s="21">
        <v>24181</v>
      </c>
      <c r="F126" s="21">
        <v>22793</v>
      </c>
      <c r="G126" s="21">
        <v>21843.1</v>
      </c>
      <c r="H126" s="2">
        <f t="shared" si="12"/>
        <v>22939.033333333336</v>
      </c>
      <c r="I126" s="2">
        <f t="shared" si="13"/>
        <v>1175.771407771653</v>
      </c>
      <c r="J126" s="2">
        <f t="shared" si="14"/>
        <v>24114.804741104988</v>
      </c>
      <c r="K126" s="2">
        <f t="shared" si="15"/>
        <v>21763.261925561685</v>
      </c>
      <c r="L126" s="2" t="str">
        <f t="shared" si="16"/>
        <v/>
      </c>
      <c r="M126" s="2">
        <f t="shared" si="17"/>
        <v>22793</v>
      </c>
      <c r="N126" s="2">
        <f t="shared" si="18"/>
        <v>21843.1</v>
      </c>
      <c r="O126" s="2">
        <f t="shared" si="19"/>
        <v>22793</v>
      </c>
      <c r="P126" s="3">
        <f t="shared" si="22"/>
        <v>22793</v>
      </c>
    </row>
    <row r="127" spans="1:16" ht="55.2">
      <c r="A127" s="13" t="s">
        <v>260</v>
      </c>
      <c r="B127" s="14" t="s">
        <v>261</v>
      </c>
      <c r="C127" s="15" t="s">
        <v>18</v>
      </c>
      <c r="D127" s="15">
        <v>1</v>
      </c>
      <c r="E127" s="21">
        <v>20504</v>
      </c>
      <c r="F127" s="21">
        <v>19327</v>
      </c>
      <c r="G127" s="21">
        <v>18521.900000000001</v>
      </c>
      <c r="H127" s="2">
        <f t="shared" si="12"/>
        <v>19450.966666666667</v>
      </c>
      <c r="I127" s="2">
        <f t="shared" si="13"/>
        <v>996.8479840644369</v>
      </c>
      <c r="J127" s="2">
        <f t="shared" si="14"/>
        <v>20447.814650731103</v>
      </c>
      <c r="K127" s="2">
        <f t="shared" si="15"/>
        <v>18454.118682602231</v>
      </c>
      <c r="L127" s="2" t="str">
        <f t="shared" si="16"/>
        <v/>
      </c>
      <c r="M127" s="2">
        <f t="shared" si="17"/>
        <v>19327</v>
      </c>
      <c r="N127" s="2">
        <f t="shared" si="18"/>
        <v>18521.900000000001</v>
      </c>
      <c r="O127" s="2">
        <f t="shared" si="19"/>
        <v>19327</v>
      </c>
      <c r="P127" s="3">
        <f t="shared" si="22"/>
        <v>19327</v>
      </c>
    </row>
    <row r="128" spans="1:16" ht="41.4">
      <c r="A128" s="13" t="s">
        <v>262</v>
      </c>
      <c r="B128" s="14" t="s">
        <v>263</v>
      </c>
      <c r="C128" s="15" t="s">
        <v>247</v>
      </c>
      <c r="D128" s="15">
        <v>1</v>
      </c>
      <c r="E128" s="21">
        <v>389079</v>
      </c>
      <c r="F128" s="21">
        <v>366745</v>
      </c>
      <c r="G128" s="21">
        <v>351464.15</v>
      </c>
      <c r="H128" s="2">
        <f t="shared" si="12"/>
        <v>369096.05</v>
      </c>
      <c r="I128" s="2">
        <f t="shared" si="13"/>
        <v>18917.315142680782</v>
      </c>
      <c r="J128" s="2">
        <f t="shared" si="14"/>
        <v>388013.36514268076</v>
      </c>
      <c r="K128" s="2">
        <f t="shared" si="15"/>
        <v>350178.73485731921</v>
      </c>
      <c r="L128" s="2" t="str">
        <f t="shared" si="16"/>
        <v/>
      </c>
      <c r="M128" s="2">
        <f t="shared" si="17"/>
        <v>366745</v>
      </c>
      <c r="N128" s="2">
        <f t="shared" si="18"/>
        <v>351464.15</v>
      </c>
      <c r="O128" s="2">
        <f t="shared" si="19"/>
        <v>366745</v>
      </c>
      <c r="P128" s="3">
        <f t="shared" si="22"/>
        <v>366745</v>
      </c>
    </row>
    <row r="129" spans="1:16" ht="55.2">
      <c r="A129" s="13" t="s">
        <v>264</v>
      </c>
      <c r="B129" s="14" t="s">
        <v>265</v>
      </c>
      <c r="C129" s="15" t="s">
        <v>18</v>
      </c>
      <c r="D129" s="15">
        <v>1</v>
      </c>
      <c r="E129" s="21">
        <v>106551</v>
      </c>
      <c r="F129" s="21">
        <v>100435</v>
      </c>
      <c r="G129" s="21">
        <v>96250.4</v>
      </c>
      <c r="H129" s="2">
        <f t="shared" si="12"/>
        <v>101078.8</v>
      </c>
      <c r="I129" s="2">
        <f t="shared" si="13"/>
        <v>5180.3908076514872</v>
      </c>
      <c r="J129" s="2">
        <f t="shared" si="14"/>
        <v>106259.1908076515</v>
      </c>
      <c r="K129" s="2">
        <f t="shared" si="15"/>
        <v>95898.40919234851</v>
      </c>
      <c r="L129" s="2" t="str">
        <f t="shared" si="16"/>
        <v/>
      </c>
      <c r="M129" s="2">
        <f t="shared" si="17"/>
        <v>100435</v>
      </c>
      <c r="N129" s="2">
        <f t="shared" si="18"/>
        <v>96250.4</v>
      </c>
      <c r="O129" s="2">
        <f t="shared" si="19"/>
        <v>100435</v>
      </c>
      <c r="P129" s="3">
        <f t="shared" si="22"/>
        <v>100435</v>
      </c>
    </row>
    <row r="130" spans="1:16">
      <c r="A130" s="12" t="s">
        <v>266</v>
      </c>
      <c r="B130" s="48" t="s">
        <v>267</v>
      </c>
      <c r="C130" s="48"/>
      <c r="D130" s="48"/>
      <c r="E130" s="48"/>
      <c r="F130" s="48"/>
      <c r="G130" s="48"/>
      <c r="H130" s="48"/>
      <c r="I130" s="48"/>
      <c r="J130" s="48"/>
      <c r="K130" s="48"/>
      <c r="L130" s="48"/>
      <c r="M130" s="48"/>
      <c r="N130" s="48"/>
      <c r="O130" s="48"/>
      <c r="P130" s="49"/>
    </row>
    <row r="131" spans="1:16" ht="124.2">
      <c r="A131" s="13" t="s">
        <v>268</v>
      </c>
      <c r="B131" s="14" t="s">
        <v>269</v>
      </c>
      <c r="C131" s="15" t="s">
        <v>15</v>
      </c>
      <c r="D131" s="15">
        <v>1</v>
      </c>
      <c r="E131" s="21">
        <v>8486</v>
      </c>
      <c r="F131" s="21">
        <v>7999</v>
      </c>
      <c r="G131" s="21">
        <v>7665.9</v>
      </c>
      <c r="H131" s="2">
        <f t="shared" si="12"/>
        <v>8050.3</v>
      </c>
      <c r="I131" s="2">
        <f t="shared" si="13"/>
        <v>412.44971814755814</v>
      </c>
      <c r="J131" s="2">
        <f t="shared" si="14"/>
        <v>8462.7497181475592</v>
      </c>
      <c r="K131" s="2">
        <f t="shared" si="15"/>
        <v>7637.8502818524421</v>
      </c>
      <c r="L131" s="2" t="str">
        <f t="shared" si="16"/>
        <v/>
      </c>
      <c r="M131" s="2">
        <f t="shared" si="17"/>
        <v>7999</v>
      </c>
      <c r="N131" s="2">
        <f t="shared" si="18"/>
        <v>7665.9</v>
      </c>
      <c r="O131" s="2">
        <f t="shared" si="19"/>
        <v>7999</v>
      </c>
      <c r="P131" s="3">
        <f t="shared" ref="P131:P140" si="23">ROUND(O131*D131*$D$1,0)</f>
        <v>7999</v>
      </c>
    </row>
    <row r="132" spans="1:16" ht="69">
      <c r="A132" s="13" t="s">
        <v>270</v>
      </c>
      <c r="B132" s="14" t="s">
        <v>271</v>
      </c>
      <c r="C132" s="15" t="s">
        <v>18</v>
      </c>
      <c r="D132" s="15">
        <v>1</v>
      </c>
      <c r="E132" s="21">
        <v>30435</v>
      </c>
      <c r="F132" s="21">
        <v>28688</v>
      </c>
      <c r="G132" s="21">
        <v>27493.05</v>
      </c>
      <c r="H132" s="2">
        <f t="shared" si="12"/>
        <v>28872.016666666666</v>
      </c>
      <c r="I132" s="2">
        <f t="shared" si="13"/>
        <v>1479.582390687769</v>
      </c>
      <c r="J132" s="2">
        <f t="shared" si="14"/>
        <v>30351.599057354437</v>
      </c>
      <c r="K132" s="2">
        <f t="shared" si="15"/>
        <v>27392.434275978896</v>
      </c>
      <c r="L132" s="2" t="str">
        <f t="shared" si="16"/>
        <v/>
      </c>
      <c r="M132" s="2">
        <f t="shared" si="17"/>
        <v>28688</v>
      </c>
      <c r="N132" s="2">
        <f t="shared" si="18"/>
        <v>27493.05</v>
      </c>
      <c r="O132" s="2">
        <f t="shared" si="19"/>
        <v>28688</v>
      </c>
      <c r="P132" s="3">
        <f t="shared" si="23"/>
        <v>28688</v>
      </c>
    </row>
    <row r="133" spans="1:16" ht="69">
      <c r="A133" s="13" t="s">
        <v>272</v>
      </c>
      <c r="B133" s="14" t="s">
        <v>273</v>
      </c>
      <c r="C133" s="15" t="s">
        <v>18</v>
      </c>
      <c r="D133" s="15">
        <v>1</v>
      </c>
      <c r="E133" s="21">
        <v>28423</v>
      </c>
      <c r="F133" s="21">
        <v>26791</v>
      </c>
      <c r="G133" s="21">
        <v>25674.9</v>
      </c>
      <c r="H133" s="2">
        <f t="shared" si="12"/>
        <v>26962.966666666664</v>
      </c>
      <c r="I133" s="2">
        <f t="shared" si="13"/>
        <v>1382.0972481462118</v>
      </c>
      <c r="J133" s="2">
        <f t="shared" si="14"/>
        <v>28345.063914812876</v>
      </c>
      <c r="K133" s="2">
        <f t="shared" si="15"/>
        <v>25580.869418520451</v>
      </c>
      <c r="L133" s="2" t="str">
        <f t="shared" si="16"/>
        <v/>
      </c>
      <c r="M133" s="2">
        <f t="shared" si="17"/>
        <v>26791</v>
      </c>
      <c r="N133" s="2">
        <f t="shared" si="18"/>
        <v>25674.9</v>
      </c>
      <c r="O133" s="2">
        <f t="shared" si="19"/>
        <v>26791</v>
      </c>
      <c r="P133" s="3">
        <f t="shared" si="23"/>
        <v>26791</v>
      </c>
    </row>
    <row r="134" spans="1:16" ht="69">
      <c r="A134" s="13" t="s">
        <v>274</v>
      </c>
      <c r="B134" s="14" t="s">
        <v>275</v>
      </c>
      <c r="C134" s="15" t="s">
        <v>18</v>
      </c>
      <c r="D134" s="15">
        <v>1</v>
      </c>
      <c r="E134" s="21">
        <v>15218</v>
      </c>
      <c r="F134" s="21">
        <v>14345</v>
      </c>
      <c r="G134" s="21">
        <v>13747.1</v>
      </c>
      <c r="H134" s="2">
        <f t="shared" si="12"/>
        <v>14436.699999999999</v>
      </c>
      <c r="I134" s="2">
        <f t="shared" si="13"/>
        <v>739.72519897594384</v>
      </c>
      <c r="J134" s="2">
        <f t="shared" si="14"/>
        <v>15176.425198975943</v>
      </c>
      <c r="K134" s="2">
        <f t="shared" si="15"/>
        <v>13696.974801024055</v>
      </c>
      <c r="L134" s="2" t="str">
        <f t="shared" si="16"/>
        <v/>
      </c>
      <c r="M134" s="2">
        <f t="shared" si="17"/>
        <v>14345</v>
      </c>
      <c r="N134" s="2">
        <f t="shared" si="18"/>
        <v>13747.1</v>
      </c>
      <c r="O134" s="2">
        <f t="shared" si="19"/>
        <v>14345</v>
      </c>
      <c r="P134" s="3">
        <f t="shared" si="23"/>
        <v>14345</v>
      </c>
    </row>
    <row r="135" spans="1:16" ht="96.6">
      <c r="A135" s="13" t="s">
        <v>276</v>
      </c>
      <c r="B135" s="14" t="s">
        <v>277</v>
      </c>
      <c r="C135" s="15" t="s">
        <v>18</v>
      </c>
      <c r="D135" s="15">
        <v>1</v>
      </c>
      <c r="E135" s="21">
        <v>49865</v>
      </c>
      <c r="F135" s="21">
        <v>47003</v>
      </c>
      <c r="G135" s="21">
        <v>45044.35</v>
      </c>
      <c r="H135" s="2">
        <f t="shared" ref="H135:H198" si="24">AVERAGE(E135,F135,G135)</f>
        <v>47304.116666666669</v>
      </c>
      <c r="I135" s="2">
        <f t="shared" ref="I135:I198" si="25">STDEV(E135,F135,G135)</f>
        <v>2424.3906535113802</v>
      </c>
      <c r="J135" s="2">
        <f t="shared" ref="J135:J198" si="26">+H135+I135</f>
        <v>49728.507320178047</v>
      </c>
      <c r="K135" s="2">
        <f t="shared" ref="K135:K198" si="27">+H135-I135</f>
        <v>44879.72601315529</v>
      </c>
      <c r="L135" s="2" t="str">
        <f t="shared" ref="L135:L198" si="28">IF(AND(E135&lt;=$J135,E135&gt;=$K135),E135,"")</f>
        <v/>
      </c>
      <c r="M135" s="2">
        <f t="shared" ref="M135:M198" si="29">IF(AND(F135&lt;=$J135,F135&gt;=$K135),F135,"")</f>
        <v>47003</v>
      </c>
      <c r="N135" s="2">
        <f t="shared" ref="N135:N198" si="30">IF(AND(G135&lt;=$J135,G135&gt;=$K135),G135,"")</f>
        <v>45044.35</v>
      </c>
      <c r="O135" s="2">
        <f t="shared" si="19"/>
        <v>47003</v>
      </c>
      <c r="P135" s="3">
        <f t="shared" si="23"/>
        <v>47003</v>
      </c>
    </row>
    <row r="136" spans="1:16" ht="69">
      <c r="A136" s="13" t="s">
        <v>278</v>
      </c>
      <c r="B136" s="14" t="s">
        <v>279</v>
      </c>
      <c r="C136" s="15" t="s">
        <v>152</v>
      </c>
      <c r="D136" s="15">
        <v>1</v>
      </c>
      <c r="E136" s="21">
        <v>39655</v>
      </c>
      <c r="F136" s="21">
        <v>37379</v>
      </c>
      <c r="G136" s="21">
        <v>35821.35</v>
      </c>
      <c r="H136" s="2">
        <f t="shared" si="24"/>
        <v>37618.450000000004</v>
      </c>
      <c r="I136" s="2">
        <f t="shared" si="25"/>
        <v>1928.0094158224442</v>
      </c>
      <c r="J136" s="2">
        <f t="shared" si="26"/>
        <v>39546.45941582245</v>
      </c>
      <c r="K136" s="2">
        <f t="shared" si="27"/>
        <v>35690.440584177559</v>
      </c>
      <c r="L136" s="2" t="str">
        <f t="shared" si="28"/>
        <v/>
      </c>
      <c r="M136" s="2">
        <f t="shared" si="29"/>
        <v>37379</v>
      </c>
      <c r="N136" s="2">
        <f t="shared" si="30"/>
        <v>35821.35</v>
      </c>
      <c r="O136" s="2">
        <f t="shared" si="19"/>
        <v>37379</v>
      </c>
      <c r="P136" s="3">
        <f t="shared" si="23"/>
        <v>37379</v>
      </c>
    </row>
    <row r="137" spans="1:16" ht="69">
      <c r="A137" s="13" t="s">
        <v>280</v>
      </c>
      <c r="B137" s="14" t="s">
        <v>281</v>
      </c>
      <c r="C137" s="15" t="s">
        <v>152</v>
      </c>
      <c r="D137" s="15">
        <v>1</v>
      </c>
      <c r="E137" s="21">
        <v>43058</v>
      </c>
      <c r="F137" s="21">
        <v>40586</v>
      </c>
      <c r="G137" s="21">
        <v>38895.300000000003</v>
      </c>
      <c r="H137" s="2">
        <f t="shared" si="24"/>
        <v>40846.433333333334</v>
      </c>
      <c r="I137" s="2">
        <f t="shared" si="25"/>
        <v>2093.5345622495292</v>
      </c>
      <c r="J137" s="2">
        <f t="shared" si="26"/>
        <v>42939.967895582864</v>
      </c>
      <c r="K137" s="2">
        <f t="shared" si="27"/>
        <v>38752.898771083805</v>
      </c>
      <c r="L137" s="2" t="str">
        <f t="shared" si="28"/>
        <v/>
      </c>
      <c r="M137" s="2">
        <f t="shared" si="29"/>
        <v>40586</v>
      </c>
      <c r="N137" s="2">
        <f t="shared" si="30"/>
        <v>38895.300000000003</v>
      </c>
      <c r="O137" s="2">
        <f t="shared" si="19"/>
        <v>40586</v>
      </c>
      <c r="P137" s="3">
        <f t="shared" si="23"/>
        <v>40586</v>
      </c>
    </row>
    <row r="138" spans="1:16" ht="96.6">
      <c r="A138" s="13" t="s">
        <v>282</v>
      </c>
      <c r="B138" s="14" t="s">
        <v>283</v>
      </c>
      <c r="C138" s="15" t="s">
        <v>152</v>
      </c>
      <c r="D138" s="15">
        <v>1</v>
      </c>
      <c r="E138" s="21">
        <v>43058</v>
      </c>
      <c r="F138" s="21">
        <v>40586</v>
      </c>
      <c r="G138" s="21">
        <v>38895.300000000003</v>
      </c>
      <c r="H138" s="2">
        <f t="shared" si="24"/>
        <v>40846.433333333334</v>
      </c>
      <c r="I138" s="2">
        <f t="shared" si="25"/>
        <v>2093.5345622495292</v>
      </c>
      <c r="J138" s="2">
        <f t="shared" si="26"/>
        <v>42939.967895582864</v>
      </c>
      <c r="K138" s="2">
        <f t="shared" si="27"/>
        <v>38752.898771083805</v>
      </c>
      <c r="L138" s="2" t="str">
        <f t="shared" si="28"/>
        <v/>
      </c>
      <c r="M138" s="2">
        <f t="shared" si="29"/>
        <v>40586</v>
      </c>
      <c r="N138" s="2">
        <f t="shared" si="30"/>
        <v>38895.300000000003</v>
      </c>
      <c r="O138" s="2">
        <f t="shared" ref="O138:O200" si="31">ROUND(IF(IFERROR((AVERAGEIF(L138:M138,"&lt;&gt;0")),0)&lt;H138,IFERROR((AVERAGEIF(L138:M138,"&lt;&gt;0")),0),H138),0)</f>
        <v>40586</v>
      </c>
      <c r="P138" s="3">
        <f t="shared" si="23"/>
        <v>40586</v>
      </c>
    </row>
    <row r="139" spans="1:16" ht="96.6">
      <c r="A139" s="13" t="s">
        <v>284</v>
      </c>
      <c r="B139" s="14" t="s">
        <v>285</v>
      </c>
      <c r="C139" s="15" t="s">
        <v>152</v>
      </c>
      <c r="D139" s="15">
        <v>1</v>
      </c>
      <c r="E139" s="21">
        <v>47265</v>
      </c>
      <c r="F139" s="21">
        <v>44551</v>
      </c>
      <c r="G139" s="21">
        <v>42694.9</v>
      </c>
      <c r="H139" s="2">
        <f t="shared" si="24"/>
        <v>44836.966666666667</v>
      </c>
      <c r="I139" s="2">
        <f t="shared" si="25"/>
        <v>2298.4312483372937</v>
      </c>
      <c r="J139" s="2">
        <f t="shared" si="26"/>
        <v>47135.397915003959</v>
      </c>
      <c r="K139" s="2">
        <f t="shared" si="27"/>
        <v>42538.535418329375</v>
      </c>
      <c r="L139" s="2" t="str">
        <f t="shared" si="28"/>
        <v/>
      </c>
      <c r="M139" s="2">
        <f t="shared" si="29"/>
        <v>44551</v>
      </c>
      <c r="N139" s="2">
        <f t="shared" si="30"/>
        <v>42694.9</v>
      </c>
      <c r="O139" s="2">
        <f t="shared" si="31"/>
        <v>44551</v>
      </c>
      <c r="P139" s="3">
        <f t="shared" si="23"/>
        <v>44551</v>
      </c>
    </row>
    <row r="140" spans="1:16" ht="41.4">
      <c r="A140" s="13" t="s">
        <v>286</v>
      </c>
      <c r="B140" s="14" t="s">
        <v>287</v>
      </c>
      <c r="C140" s="15" t="s">
        <v>15</v>
      </c>
      <c r="D140" s="15">
        <v>1</v>
      </c>
      <c r="E140" s="21">
        <v>29631</v>
      </c>
      <c r="F140" s="21">
        <v>27930</v>
      </c>
      <c r="G140" s="21">
        <v>26766.25</v>
      </c>
      <c r="H140" s="2">
        <f t="shared" si="24"/>
        <v>28109.083333333332</v>
      </c>
      <c r="I140" s="2">
        <f t="shared" si="25"/>
        <v>1440.7467754027191</v>
      </c>
      <c r="J140" s="2">
        <f t="shared" si="26"/>
        <v>29549.830108736052</v>
      </c>
      <c r="K140" s="2">
        <f t="shared" si="27"/>
        <v>26668.336557930612</v>
      </c>
      <c r="L140" s="2" t="str">
        <f t="shared" si="28"/>
        <v/>
      </c>
      <c r="M140" s="2">
        <f t="shared" si="29"/>
        <v>27930</v>
      </c>
      <c r="N140" s="2">
        <f t="shared" si="30"/>
        <v>26766.25</v>
      </c>
      <c r="O140" s="2">
        <f t="shared" si="31"/>
        <v>27930</v>
      </c>
      <c r="P140" s="3">
        <f t="shared" si="23"/>
        <v>27930</v>
      </c>
    </row>
    <row r="141" spans="1:16">
      <c r="A141" s="12" t="s">
        <v>288</v>
      </c>
      <c r="B141" s="48" t="s">
        <v>289</v>
      </c>
      <c r="C141" s="48"/>
      <c r="D141" s="48"/>
      <c r="E141" s="48"/>
      <c r="F141" s="48"/>
      <c r="G141" s="48"/>
      <c r="H141" s="48"/>
      <c r="I141" s="48"/>
      <c r="J141" s="48"/>
      <c r="K141" s="48"/>
      <c r="L141" s="48"/>
      <c r="M141" s="48"/>
      <c r="N141" s="48"/>
      <c r="O141" s="48"/>
      <c r="P141" s="49"/>
    </row>
    <row r="142" spans="1:16" ht="96.6">
      <c r="A142" s="13" t="s">
        <v>290</v>
      </c>
      <c r="B142" s="14" t="s">
        <v>291</v>
      </c>
      <c r="C142" s="15" t="s">
        <v>247</v>
      </c>
      <c r="D142" s="15">
        <v>1</v>
      </c>
      <c r="E142" s="21">
        <v>48250</v>
      </c>
      <c r="F142" s="21">
        <v>45481</v>
      </c>
      <c r="G142" s="21">
        <v>43586.15</v>
      </c>
      <c r="H142" s="2">
        <f t="shared" si="24"/>
        <v>45772.383333333331</v>
      </c>
      <c r="I142" s="2">
        <f t="shared" si="25"/>
        <v>2345.5388273983722</v>
      </c>
      <c r="J142" s="2">
        <f t="shared" si="26"/>
        <v>48117.922160731701</v>
      </c>
      <c r="K142" s="2">
        <f t="shared" si="27"/>
        <v>43426.844505934961</v>
      </c>
      <c r="L142" s="2" t="str">
        <f t="shared" si="28"/>
        <v/>
      </c>
      <c r="M142" s="2">
        <f t="shared" si="29"/>
        <v>45481</v>
      </c>
      <c r="N142" s="2">
        <f t="shared" si="30"/>
        <v>43586.15</v>
      </c>
      <c r="O142" s="2">
        <f t="shared" si="31"/>
        <v>45481</v>
      </c>
      <c r="P142" s="3">
        <f t="shared" ref="P142:P151" si="32">ROUND(O142*D142*$D$1,0)</f>
        <v>45481</v>
      </c>
    </row>
    <row r="143" spans="1:16" ht="110.4">
      <c r="A143" s="13" t="s">
        <v>292</v>
      </c>
      <c r="B143" s="14" t="s">
        <v>293</v>
      </c>
      <c r="C143" s="15" t="s">
        <v>247</v>
      </c>
      <c r="D143" s="15">
        <v>1</v>
      </c>
      <c r="E143" s="21">
        <v>44042</v>
      </c>
      <c r="F143" s="21">
        <v>41514</v>
      </c>
      <c r="G143" s="21">
        <v>39784.25</v>
      </c>
      <c r="H143" s="2">
        <f t="shared" si="24"/>
        <v>41780.083333333336</v>
      </c>
      <c r="I143" s="2">
        <f t="shared" si="25"/>
        <v>2141.3101178562001</v>
      </c>
      <c r="J143" s="2">
        <f t="shared" si="26"/>
        <v>43921.393451189535</v>
      </c>
      <c r="K143" s="2">
        <f t="shared" si="27"/>
        <v>39638.773215477137</v>
      </c>
      <c r="L143" s="2" t="str">
        <f t="shared" si="28"/>
        <v/>
      </c>
      <c r="M143" s="2">
        <f t="shared" si="29"/>
        <v>41514</v>
      </c>
      <c r="N143" s="2">
        <f t="shared" si="30"/>
        <v>39784.25</v>
      </c>
      <c r="O143" s="2">
        <f t="shared" si="31"/>
        <v>41514</v>
      </c>
      <c r="P143" s="3">
        <f t="shared" si="32"/>
        <v>41514</v>
      </c>
    </row>
    <row r="144" spans="1:16" ht="55.2">
      <c r="A144" s="13" t="s">
        <v>294</v>
      </c>
      <c r="B144" s="14" t="s">
        <v>295</v>
      </c>
      <c r="C144" s="15" t="s">
        <v>15</v>
      </c>
      <c r="D144" s="15">
        <v>1</v>
      </c>
      <c r="E144" s="21">
        <v>43617</v>
      </c>
      <c r="F144" s="21">
        <v>41114</v>
      </c>
      <c r="G144" s="21">
        <v>39401.300000000003</v>
      </c>
      <c r="H144" s="2">
        <f t="shared" si="24"/>
        <v>41377.433333333334</v>
      </c>
      <c r="I144" s="2">
        <f t="shared" si="25"/>
        <v>2120.160244729942</v>
      </c>
      <c r="J144" s="2">
        <f t="shared" si="26"/>
        <v>43497.593578063279</v>
      </c>
      <c r="K144" s="2">
        <f t="shared" si="27"/>
        <v>39257.27308860339</v>
      </c>
      <c r="L144" s="2" t="str">
        <f t="shared" si="28"/>
        <v/>
      </c>
      <c r="M144" s="2">
        <f t="shared" si="29"/>
        <v>41114</v>
      </c>
      <c r="N144" s="2">
        <f t="shared" si="30"/>
        <v>39401.300000000003</v>
      </c>
      <c r="O144" s="2">
        <f t="shared" si="31"/>
        <v>41114</v>
      </c>
      <c r="P144" s="3">
        <f t="shared" si="32"/>
        <v>41114</v>
      </c>
    </row>
    <row r="145" spans="1:16" ht="55.2">
      <c r="A145" s="13" t="s">
        <v>296</v>
      </c>
      <c r="B145" s="14" t="s">
        <v>297</v>
      </c>
      <c r="C145" s="15" t="s">
        <v>15</v>
      </c>
      <c r="D145" s="15">
        <v>1</v>
      </c>
      <c r="E145" s="21">
        <v>8415</v>
      </c>
      <c r="F145" s="21">
        <v>7932</v>
      </c>
      <c r="G145" s="21">
        <v>7601.5</v>
      </c>
      <c r="H145" s="2">
        <f t="shared" si="24"/>
        <v>7982.833333333333</v>
      </c>
      <c r="I145" s="2">
        <f t="shared" si="25"/>
        <v>409.12538827764445</v>
      </c>
      <c r="J145" s="2">
        <f t="shared" si="26"/>
        <v>8391.9587216109776</v>
      </c>
      <c r="K145" s="2">
        <f t="shared" si="27"/>
        <v>7573.7079450556885</v>
      </c>
      <c r="L145" s="2" t="str">
        <f t="shared" si="28"/>
        <v/>
      </c>
      <c r="M145" s="2">
        <f t="shared" si="29"/>
        <v>7932</v>
      </c>
      <c r="N145" s="2">
        <f t="shared" si="30"/>
        <v>7601.5</v>
      </c>
      <c r="O145" s="2">
        <f t="shared" si="31"/>
        <v>7932</v>
      </c>
      <c r="P145" s="3">
        <f t="shared" si="32"/>
        <v>7932</v>
      </c>
    </row>
    <row r="146" spans="1:16" ht="69">
      <c r="A146" s="13" t="s">
        <v>298</v>
      </c>
      <c r="B146" s="14" t="s">
        <v>299</v>
      </c>
      <c r="C146" s="15" t="s">
        <v>15</v>
      </c>
      <c r="D146" s="15">
        <v>1</v>
      </c>
      <c r="E146" s="21">
        <v>49640</v>
      </c>
      <c r="F146" s="21">
        <v>46790</v>
      </c>
      <c r="G146" s="21">
        <v>44840.800000000003</v>
      </c>
      <c r="H146" s="2">
        <f t="shared" si="24"/>
        <v>47090.266666666663</v>
      </c>
      <c r="I146" s="2">
        <f t="shared" si="25"/>
        <v>2413.6487344544003</v>
      </c>
      <c r="J146" s="2">
        <f t="shared" si="26"/>
        <v>49503.915401121063</v>
      </c>
      <c r="K146" s="2">
        <f t="shared" si="27"/>
        <v>44676.617932212263</v>
      </c>
      <c r="L146" s="2" t="str">
        <f t="shared" si="28"/>
        <v/>
      </c>
      <c r="M146" s="2">
        <f t="shared" si="29"/>
        <v>46790</v>
      </c>
      <c r="N146" s="2">
        <f t="shared" si="30"/>
        <v>44840.800000000003</v>
      </c>
      <c r="O146" s="2">
        <f t="shared" si="31"/>
        <v>46790</v>
      </c>
      <c r="P146" s="3">
        <f t="shared" si="32"/>
        <v>46790</v>
      </c>
    </row>
    <row r="147" spans="1:16" ht="27.6">
      <c r="A147" s="13" t="s">
        <v>300</v>
      </c>
      <c r="B147" s="14" t="s">
        <v>301</v>
      </c>
      <c r="C147" s="15" t="s">
        <v>152</v>
      </c>
      <c r="D147" s="15">
        <v>1</v>
      </c>
      <c r="E147" s="21">
        <v>635357</v>
      </c>
      <c r="F147" s="21">
        <v>598884</v>
      </c>
      <c r="G147" s="21">
        <v>573930.5</v>
      </c>
      <c r="H147" s="2">
        <f t="shared" si="24"/>
        <v>602723.83333333337</v>
      </c>
      <c r="I147" s="2">
        <f t="shared" si="25"/>
        <v>30892.749401491172</v>
      </c>
      <c r="J147" s="2">
        <f t="shared" si="26"/>
        <v>633616.58273482451</v>
      </c>
      <c r="K147" s="2">
        <f t="shared" si="27"/>
        <v>571831.08393184224</v>
      </c>
      <c r="L147" s="2" t="str">
        <f t="shared" si="28"/>
        <v/>
      </c>
      <c r="M147" s="2">
        <f t="shared" si="29"/>
        <v>598884</v>
      </c>
      <c r="N147" s="2">
        <f t="shared" si="30"/>
        <v>573930.5</v>
      </c>
      <c r="O147" s="2">
        <f t="shared" si="31"/>
        <v>598884</v>
      </c>
      <c r="P147" s="3">
        <f t="shared" si="32"/>
        <v>598884</v>
      </c>
    </row>
    <row r="148" spans="1:16" ht="41.4">
      <c r="A148" s="13" t="s">
        <v>302</v>
      </c>
      <c r="B148" s="14" t="s">
        <v>303</v>
      </c>
      <c r="C148" s="15" t="s">
        <v>152</v>
      </c>
      <c r="D148" s="15">
        <v>1</v>
      </c>
      <c r="E148" s="21">
        <v>29345</v>
      </c>
      <c r="F148" s="21">
        <v>27660</v>
      </c>
      <c r="G148" s="21">
        <v>26507.5</v>
      </c>
      <c r="H148" s="2">
        <f t="shared" si="24"/>
        <v>27837.5</v>
      </c>
      <c r="I148" s="2">
        <f t="shared" si="25"/>
        <v>1427.0533451837041</v>
      </c>
      <c r="J148" s="2">
        <f t="shared" si="26"/>
        <v>29264.553345183704</v>
      </c>
      <c r="K148" s="2">
        <f t="shared" si="27"/>
        <v>26410.446654816296</v>
      </c>
      <c r="L148" s="2" t="str">
        <f t="shared" si="28"/>
        <v/>
      </c>
      <c r="M148" s="2">
        <f t="shared" si="29"/>
        <v>27660</v>
      </c>
      <c r="N148" s="2">
        <f t="shared" si="30"/>
        <v>26507.5</v>
      </c>
      <c r="O148" s="2">
        <f t="shared" si="31"/>
        <v>27660</v>
      </c>
      <c r="P148" s="3">
        <f t="shared" si="32"/>
        <v>27660</v>
      </c>
    </row>
    <row r="149" spans="1:16" ht="41.4">
      <c r="A149" s="13" t="s">
        <v>304</v>
      </c>
      <c r="B149" s="14" t="s">
        <v>305</v>
      </c>
      <c r="C149" s="15" t="s">
        <v>306</v>
      </c>
      <c r="D149" s="15">
        <v>1</v>
      </c>
      <c r="E149" s="21">
        <v>321229</v>
      </c>
      <c r="F149" s="21">
        <v>302789</v>
      </c>
      <c r="G149" s="21">
        <v>290172.59999999998</v>
      </c>
      <c r="H149" s="2">
        <f t="shared" si="24"/>
        <v>304730.2</v>
      </c>
      <c r="I149" s="2">
        <f t="shared" si="25"/>
        <v>15618.936849862745</v>
      </c>
      <c r="J149" s="2">
        <f t="shared" si="26"/>
        <v>320349.13684986276</v>
      </c>
      <c r="K149" s="2">
        <f t="shared" si="27"/>
        <v>289111.26315013727</v>
      </c>
      <c r="L149" s="2" t="str">
        <f t="shared" si="28"/>
        <v/>
      </c>
      <c r="M149" s="2">
        <f t="shared" si="29"/>
        <v>302789</v>
      </c>
      <c r="N149" s="2">
        <f t="shared" si="30"/>
        <v>290172.59999999998</v>
      </c>
      <c r="O149" s="2">
        <f t="shared" si="31"/>
        <v>302789</v>
      </c>
      <c r="P149" s="3">
        <f t="shared" si="32"/>
        <v>302789</v>
      </c>
    </row>
    <row r="150" spans="1:16" ht="55.2">
      <c r="A150" s="13" t="s">
        <v>307</v>
      </c>
      <c r="B150" s="14" t="s">
        <v>308</v>
      </c>
      <c r="C150" s="15" t="s">
        <v>152</v>
      </c>
      <c r="D150" s="15">
        <v>1</v>
      </c>
      <c r="E150" s="21">
        <v>69075</v>
      </c>
      <c r="F150" s="21">
        <v>65110</v>
      </c>
      <c r="G150" s="21">
        <v>62396.7</v>
      </c>
      <c r="H150" s="2">
        <f t="shared" si="24"/>
        <v>65527.233333333337</v>
      </c>
      <c r="I150" s="2">
        <f t="shared" si="25"/>
        <v>3358.6433962737606</v>
      </c>
      <c r="J150" s="2">
        <f t="shared" si="26"/>
        <v>68885.876729607102</v>
      </c>
      <c r="K150" s="2">
        <f t="shared" si="27"/>
        <v>62168.58993705958</v>
      </c>
      <c r="L150" s="2" t="str">
        <f t="shared" si="28"/>
        <v/>
      </c>
      <c r="M150" s="2">
        <f t="shared" si="29"/>
        <v>65110</v>
      </c>
      <c r="N150" s="2">
        <f t="shared" si="30"/>
        <v>62396.7</v>
      </c>
      <c r="O150" s="2">
        <f t="shared" si="31"/>
        <v>65110</v>
      </c>
      <c r="P150" s="3">
        <f t="shared" si="32"/>
        <v>65110</v>
      </c>
    </row>
    <row r="151" spans="1:16">
      <c r="A151" s="13" t="s">
        <v>309</v>
      </c>
      <c r="B151" s="14" t="s">
        <v>310</v>
      </c>
      <c r="C151" s="15" t="s">
        <v>18</v>
      </c>
      <c r="D151" s="15">
        <v>1</v>
      </c>
      <c r="E151" s="21">
        <v>8658</v>
      </c>
      <c r="F151" s="21">
        <v>8161</v>
      </c>
      <c r="G151" s="21">
        <v>7821.15</v>
      </c>
      <c r="H151" s="2">
        <f t="shared" si="24"/>
        <v>8213.3833333333332</v>
      </c>
      <c r="I151" s="2">
        <f t="shared" si="25"/>
        <v>420.87704954455933</v>
      </c>
      <c r="J151" s="2">
        <f t="shared" si="26"/>
        <v>8634.260382877892</v>
      </c>
      <c r="K151" s="2">
        <f t="shared" si="27"/>
        <v>7792.5062837887735</v>
      </c>
      <c r="L151" s="2" t="str">
        <f t="shared" si="28"/>
        <v/>
      </c>
      <c r="M151" s="2">
        <f t="shared" si="29"/>
        <v>8161</v>
      </c>
      <c r="N151" s="2">
        <f t="shared" si="30"/>
        <v>7821.15</v>
      </c>
      <c r="O151" s="2">
        <f t="shared" si="31"/>
        <v>8161</v>
      </c>
      <c r="P151" s="3">
        <f t="shared" si="32"/>
        <v>8161</v>
      </c>
    </row>
    <row r="152" spans="1:16" ht="27.6" customHeight="1">
      <c r="A152" s="16" t="s">
        <v>311</v>
      </c>
      <c r="B152" s="50" t="s">
        <v>312</v>
      </c>
      <c r="C152" s="51"/>
      <c r="D152" s="51"/>
      <c r="E152" s="51"/>
      <c r="F152" s="51"/>
      <c r="G152" s="51"/>
      <c r="H152" s="51"/>
      <c r="I152" s="51"/>
      <c r="J152" s="51"/>
      <c r="K152" s="51"/>
      <c r="L152" s="51"/>
      <c r="M152" s="51"/>
      <c r="N152" s="51"/>
      <c r="O152" s="51"/>
      <c r="P152" s="52"/>
    </row>
    <row r="153" spans="1:16">
      <c r="A153" s="12" t="s">
        <v>313</v>
      </c>
      <c r="B153" s="48" t="s">
        <v>314</v>
      </c>
      <c r="C153" s="48"/>
      <c r="D153" s="48"/>
      <c r="E153" s="48"/>
      <c r="F153" s="48"/>
      <c r="G153" s="48"/>
      <c r="H153" s="48"/>
      <c r="I153" s="48"/>
      <c r="J153" s="48"/>
      <c r="K153" s="48"/>
      <c r="L153" s="48"/>
      <c r="M153" s="48"/>
      <c r="N153" s="48"/>
      <c r="O153" s="48"/>
      <c r="P153" s="49"/>
    </row>
    <row r="154" spans="1:16" ht="41.4">
      <c r="A154" s="13" t="s">
        <v>315</v>
      </c>
      <c r="B154" s="14" t="s">
        <v>316</v>
      </c>
      <c r="C154" s="15" t="s">
        <v>15</v>
      </c>
      <c r="D154" s="15">
        <v>1</v>
      </c>
      <c r="E154" s="21">
        <v>22023</v>
      </c>
      <c r="F154" s="21">
        <v>20759</v>
      </c>
      <c r="G154" s="21">
        <v>19893.849999999999</v>
      </c>
      <c r="H154" s="2">
        <f t="shared" si="24"/>
        <v>20891.95</v>
      </c>
      <c r="I154" s="2">
        <f t="shared" si="25"/>
        <v>1070.783221525254</v>
      </c>
      <c r="J154" s="2">
        <f t="shared" si="26"/>
        <v>21962.733221525254</v>
      </c>
      <c r="K154" s="2">
        <f t="shared" si="27"/>
        <v>19821.166778474748</v>
      </c>
      <c r="L154" s="2" t="str">
        <f t="shared" si="28"/>
        <v/>
      </c>
      <c r="M154" s="2">
        <f t="shared" si="29"/>
        <v>20759</v>
      </c>
      <c r="N154" s="2">
        <f t="shared" si="30"/>
        <v>19893.849999999999</v>
      </c>
      <c r="O154" s="2">
        <f t="shared" si="31"/>
        <v>20759</v>
      </c>
      <c r="P154" s="3">
        <f t="shared" ref="P154:P169" si="33">ROUND(O154*D154*$D$1,0)</f>
        <v>20759</v>
      </c>
    </row>
    <row r="155" spans="1:16" ht="55.2">
      <c r="A155" s="13" t="s">
        <v>317</v>
      </c>
      <c r="B155" s="14" t="s">
        <v>318</v>
      </c>
      <c r="C155" s="15" t="s">
        <v>15</v>
      </c>
      <c r="D155" s="15">
        <v>1</v>
      </c>
      <c r="E155" s="21">
        <v>11816</v>
      </c>
      <c r="F155" s="21">
        <v>11138</v>
      </c>
      <c r="G155" s="21">
        <v>10674.3</v>
      </c>
      <c r="H155" s="2">
        <f t="shared" si="24"/>
        <v>11209.433333333334</v>
      </c>
      <c r="I155" s="2">
        <f t="shared" si="25"/>
        <v>574.19227035317499</v>
      </c>
      <c r="J155" s="2">
        <f t="shared" si="26"/>
        <v>11783.625603686509</v>
      </c>
      <c r="K155" s="2">
        <f t="shared" si="27"/>
        <v>10635.24106298016</v>
      </c>
      <c r="L155" s="2" t="str">
        <f t="shared" si="28"/>
        <v/>
      </c>
      <c r="M155" s="2">
        <f t="shared" si="29"/>
        <v>11138</v>
      </c>
      <c r="N155" s="2">
        <f t="shared" si="30"/>
        <v>10674.3</v>
      </c>
      <c r="O155" s="2">
        <f t="shared" si="31"/>
        <v>11138</v>
      </c>
      <c r="P155" s="3">
        <f t="shared" si="33"/>
        <v>11138</v>
      </c>
    </row>
    <row r="156" spans="1:16" ht="55.2">
      <c r="A156" s="13" t="s">
        <v>319</v>
      </c>
      <c r="B156" s="14" t="s">
        <v>320</v>
      </c>
      <c r="C156" s="15" t="s">
        <v>247</v>
      </c>
      <c r="D156" s="15">
        <v>1</v>
      </c>
      <c r="E156" s="21">
        <v>84286</v>
      </c>
      <c r="F156" s="21">
        <v>79448</v>
      </c>
      <c r="G156" s="21">
        <v>76138.05</v>
      </c>
      <c r="H156" s="2">
        <f t="shared" si="24"/>
        <v>79957.349999999991</v>
      </c>
      <c r="I156" s="2">
        <f t="shared" si="25"/>
        <v>4097.7860324204321</v>
      </c>
      <c r="J156" s="2">
        <f t="shared" si="26"/>
        <v>84055.136032420429</v>
      </c>
      <c r="K156" s="2">
        <f t="shared" si="27"/>
        <v>75859.563967579554</v>
      </c>
      <c r="L156" s="2" t="str">
        <f t="shared" si="28"/>
        <v/>
      </c>
      <c r="M156" s="2">
        <f t="shared" si="29"/>
        <v>79448</v>
      </c>
      <c r="N156" s="2">
        <f t="shared" si="30"/>
        <v>76138.05</v>
      </c>
      <c r="O156" s="2">
        <f t="shared" si="31"/>
        <v>79448</v>
      </c>
      <c r="P156" s="3">
        <f t="shared" si="33"/>
        <v>79448</v>
      </c>
    </row>
    <row r="157" spans="1:16" ht="55.2">
      <c r="A157" s="13" t="s">
        <v>321</v>
      </c>
      <c r="B157" s="14" t="s">
        <v>322</v>
      </c>
      <c r="C157" s="15" t="s">
        <v>247</v>
      </c>
      <c r="D157" s="15">
        <v>1</v>
      </c>
      <c r="E157" s="21">
        <v>84207</v>
      </c>
      <c r="F157" s="21">
        <v>79373</v>
      </c>
      <c r="G157" s="21">
        <v>76065.600000000006</v>
      </c>
      <c r="H157" s="2">
        <f t="shared" si="24"/>
        <v>79881.866666666669</v>
      </c>
      <c r="I157" s="2">
        <f t="shared" si="25"/>
        <v>4094.4850046536149</v>
      </c>
      <c r="J157" s="2">
        <f t="shared" si="26"/>
        <v>83976.351671320284</v>
      </c>
      <c r="K157" s="2">
        <f t="shared" si="27"/>
        <v>75787.381662013053</v>
      </c>
      <c r="L157" s="2" t="str">
        <f t="shared" si="28"/>
        <v/>
      </c>
      <c r="M157" s="2">
        <f t="shared" si="29"/>
        <v>79373</v>
      </c>
      <c r="N157" s="2">
        <f t="shared" si="30"/>
        <v>76065.600000000006</v>
      </c>
      <c r="O157" s="2">
        <f t="shared" si="31"/>
        <v>79373</v>
      </c>
      <c r="P157" s="3">
        <f t="shared" si="33"/>
        <v>79373</v>
      </c>
    </row>
    <row r="158" spans="1:16" ht="55.2">
      <c r="A158" s="13" t="s">
        <v>323</v>
      </c>
      <c r="B158" s="14" t="s">
        <v>324</v>
      </c>
      <c r="C158" s="15" t="s">
        <v>18</v>
      </c>
      <c r="D158" s="15">
        <v>1</v>
      </c>
      <c r="E158" s="21">
        <v>55679</v>
      </c>
      <c r="F158" s="21">
        <v>52483</v>
      </c>
      <c r="G158" s="21">
        <v>50296.4</v>
      </c>
      <c r="H158" s="2">
        <f t="shared" si="24"/>
        <v>52819.466666666667</v>
      </c>
      <c r="I158" s="2">
        <f t="shared" si="25"/>
        <v>2707.0284544742653</v>
      </c>
      <c r="J158" s="2">
        <f t="shared" si="26"/>
        <v>55526.495121140935</v>
      </c>
      <c r="K158" s="2">
        <f t="shared" si="27"/>
        <v>50112.438212192399</v>
      </c>
      <c r="L158" s="2" t="str">
        <f t="shared" si="28"/>
        <v/>
      </c>
      <c r="M158" s="2">
        <f t="shared" si="29"/>
        <v>52483</v>
      </c>
      <c r="N158" s="2">
        <f t="shared" si="30"/>
        <v>50296.4</v>
      </c>
      <c r="O158" s="2">
        <f t="shared" si="31"/>
        <v>52483</v>
      </c>
      <c r="P158" s="3">
        <f t="shared" si="33"/>
        <v>52483</v>
      </c>
    </row>
    <row r="159" spans="1:16" ht="41.4">
      <c r="A159" s="13" t="s">
        <v>325</v>
      </c>
      <c r="B159" s="14" t="s">
        <v>326</v>
      </c>
      <c r="C159" s="15" t="s">
        <v>247</v>
      </c>
      <c r="D159" s="15">
        <v>1</v>
      </c>
      <c r="E159" s="21">
        <v>99543</v>
      </c>
      <c r="F159" s="21">
        <v>93829</v>
      </c>
      <c r="G159" s="21">
        <v>89919.65</v>
      </c>
      <c r="H159" s="2">
        <f t="shared" si="24"/>
        <v>94430.55</v>
      </c>
      <c r="I159" s="2">
        <f t="shared" si="25"/>
        <v>4839.7947381578106</v>
      </c>
      <c r="J159" s="2">
        <f t="shared" si="26"/>
        <v>99270.344738157815</v>
      </c>
      <c r="K159" s="2">
        <f t="shared" si="27"/>
        <v>89590.755261842191</v>
      </c>
      <c r="L159" s="2" t="str">
        <f t="shared" si="28"/>
        <v/>
      </c>
      <c r="M159" s="2">
        <f t="shared" si="29"/>
        <v>93829</v>
      </c>
      <c r="N159" s="2">
        <f t="shared" si="30"/>
        <v>89919.65</v>
      </c>
      <c r="O159" s="2">
        <f t="shared" si="31"/>
        <v>93829</v>
      </c>
      <c r="P159" s="3">
        <f t="shared" si="33"/>
        <v>93829</v>
      </c>
    </row>
    <row r="160" spans="1:16" ht="41.4">
      <c r="A160" s="13" t="s">
        <v>327</v>
      </c>
      <c r="B160" s="14" t="s">
        <v>328</v>
      </c>
      <c r="C160" s="15" t="s">
        <v>247</v>
      </c>
      <c r="D160" s="15">
        <v>1</v>
      </c>
      <c r="E160" s="21">
        <v>47265</v>
      </c>
      <c r="F160" s="21">
        <v>44551</v>
      </c>
      <c r="G160" s="21">
        <v>42694.9</v>
      </c>
      <c r="H160" s="2">
        <f t="shared" si="24"/>
        <v>44836.966666666667</v>
      </c>
      <c r="I160" s="2">
        <f t="shared" si="25"/>
        <v>2298.4312483372937</v>
      </c>
      <c r="J160" s="2">
        <f t="shared" si="26"/>
        <v>47135.397915003959</v>
      </c>
      <c r="K160" s="2">
        <f t="shared" si="27"/>
        <v>42538.535418329375</v>
      </c>
      <c r="L160" s="2" t="str">
        <f t="shared" si="28"/>
        <v/>
      </c>
      <c r="M160" s="2">
        <f t="shared" si="29"/>
        <v>44551</v>
      </c>
      <c r="N160" s="2">
        <f t="shared" si="30"/>
        <v>42694.9</v>
      </c>
      <c r="O160" s="2">
        <f t="shared" si="31"/>
        <v>44551</v>
      </c>
      <c r="P160" s="3">
        <f t="shared" si="33"/>
        <v>44551</v>
      </c>
    </row>
    <row r="161" spans="1:16" ht="41.4">
      <c r="A161" s="13" t="s">
        <v>329</v>
      </c>
      <c r="B161" s="14" t="s">
        <v>330</v>
      </c>
      <c r="C161" s="15" t="s">
        <v>247</v>
      </c>
      <c r="D161" s="15">
        <v>1</v>
      </c>
      <c r="E161" s="21">
        <v>25243</v>
      </c>
      <c r="F161" s="21">
        <v>23794</v>
      </c>
      <c r="G161" s="21">
        <v>22802.2</v>
      </c>
      <c r="H161" s="2">
        <f t="shared" si="24"/>
        <v>23946.399999999998</v>
      </c>
      <c r="I161" s="2">
        <f t="shared" si="25"/>
        <v>1227.5159795293905</v>
      </c>
      <c r="J161" s="2">
        <f t="shared" si="26"/>
        <v>25173.915979529389</v>
      </c>
      <c r="K161" s="2">
        <f t="shared" si="27"/>
        <v>22718.884020470607</v>
      </c>
      <c r="L161" s="2" t="str">
        <f t="shared" si="28"/>
        <v/>
      </c>
      <c r="M161" s="2">
        <f t="shared" si="29"/>
        <v>23794</v>
      </c>
      <c r="N161" s="2">
        <f t="shared" si="30"/>
        <v>22802.2</v>
      </c>
      <c r="O161" s="2">
        <f t="shared" si="31"/>
        <v>23794</v>
      </c>
      <c r="P161" s="3">
        <f t="shared" si="33"/>
        <v>23794</v>
      </c>
    </row>
    <row r="162" spans="1:16" ht="41.4">
      <c r="A162" s="13" t="s">
        <v>331</v>
      </c>
      <c r="B162" s="14" t="s">
        <v>332</v>
      </c>
      <c r="C162" s="15" t="s">
        <v>247</v>
      </c>
      <c r="D162" s="15">
        <v>1</v>
      </c>
      <c r="E162" s="21">
        <v>127889</v>
      </c>
      <c r="F162" s="21">
        <v>120548</v>
      </c>
      <c r="G162" s="21">
        <v>115525.55</v>
      </c>
      <c r="H162" s="2">
        <f t="shared" si="24"/>
        <v>121320.84999999999</v>
      </c>
      <c r="I162" s="2">
        <f t="shared" si="25"/>
        <v>6217.8530713985174</v>
      </c>
      <c r="J162" s="2">
        <f t="shared" si="26"/>
        <v>127538.70307139852</v>
      </c>
      <c r="K162" s="2">
        <f t="shared" si="27"/>
        <v>115102.99692860147</v>
      </c>
      <c r="L162" s="2" t="str">
        <f t="shared" si="28"/>
        <v/>
      </c>
      <c r="M162" s="2">
        <f t="shared" si="29"/>
        <v>120548</v>
      </c>
      <c r="N162" s="2">
        <f t="shared" si="30"/>
        <v>115525.55</v>
      </c>
      <c r="O162" s="2">
        <f t="shared" si="31"/>
        <v>120548</v>
      </c>
      <c r="P162" s="3">
        <f t="shared" si="33"/>
        <v>120548</v>
      </c>
    </row>
    <row r="163" spans="1:16" ht="27.6">
      <c r="A163" s="13" t="s">
        <v>333</v>
      </c>
      <c r="B163" s="14" t="s">
        <v>334</v>
      </c>
      <c r="C163" s="15" t="s">
        <v>15</v>
      </c>
      <c r="D163" s="15">
        <v>1</v>
      </c>
      <c r="E163" s="21">
        <v>94764</v>
      </c>
      <c r="F163" s="21">
        <v>89324</v>
      </c>
      <c r="G163" s="21">
        <v>85602.55</v>
      </c>
      <c r="H163" s="2">
        <f t="shared" si="24"/>
        <v>89896.849999999991</v>
      </c>
      <c r="I163" s="2">
        <f t="shared" si="25"/>
        <v>4607.5111901654664</v>
      </c>
      <c r="J163" s="2">
        <f t="shared" si="26"/>
        <v>94504.361190165451</v>
      </c>
      <c r="K163" s="2">
        <f t="shared" si="27"/>
        <v>85289.338809834531</v>
      </c>
      <c r="L163" s="2" t="str">
        <f t="shared" si="28"/>
        <v/>
      </c>
      <c r="M163" s="2">
        <f t="shared" si="29"/>
        <v>89324</v>
      </c>
      <c r="N163" s="2">
        <f t="shared" si="30"/>
        <v>85602.55</v>
      </c>
      <c r="O163" s="2">
        <f t="shared" si="31"/>
        <v>89324</v>
      </c>
      <c r="P163" s="3">
        <f t="shared" si="33"/>
        <v>89324</v>
      </c>
    </row>
    <row r="164" spans="1:16">
      <c r="A164" s="13" t="s">
        <v>335</v>
      </c>
      <c r="B164" s="14" t="s">
        <v>336</v>
      </c>
      <c r="C164" s="15" t="s">
        <v>15</v>
      </c>
      <c r="D164" s="15">
        <v>1</v>
      </c>
      <c r="E164" s="21">
        <v>3310</v>
      </c>
      <c r="F164" s="21">
        <v>3120</v>
      </c>
      <c r="G164" s="21">
        <v>2990</v>
      </c>
      <c r="H164" s="2">
        <f t="shared" si="24"/>
        <v>3140</v>
      </c>
      <c r="I164" s="2">
        <f t="shared" si="25"/>
        <v>160.93476939431082</v>
      </c>
      <c r="J164" s="2">
        <f t="shared" si="26"/>
        <v>3300.9347693943109</v>
      </c>
      <c r="K164" s="2">
        <f t="shared" si="27"/>
        <v>2979.0652306056891</v>
      </c>
      <c r="L164" s="2" t="str">
        <f t="shared" si="28"/>
        <v/>
      </c>
      <c r="M164" s="2">
        <f t="shared" si="29"/>
        <v>3120</v>
      </c>
      <c r="N164" s="2">
        <f t="shared" si="30"/>
        <v>2990</v>
      </c>
      <c r="O164" s="2">
        <f t="shared" si="31"/>
        <v>3120</v>
      </c>
      <c r="P164" s="3">
        <f t="shared" si="33"/>
        <v>3120</v>
      </c>
    </row>
    <row r="165" spans="1:16" ht="27.6">
      <c r="A165" s="13" t="s">
        <v>337</v>
      </c>
      <c r="B165" s="14" t="s">
        <v>338</v>
      </c>
      <c r="C165" s="15" t="s">
        <v>247</v>
      </c>
      <c r="D165" s="15">
        <v>1</v>
      </c>
      <c r="E165" s="21">
        <v>72517</v>
      </c>
      <c r="F165" s="21">
        <v>68354</v>
      </c>
      <c r="G165" s="21">
        <v>65506.3</v>
      </c>
      <c r="H165" s="2">
        <f t="shared" si="24"/>
        <v>68792.433333333334</v>
      </c>
      <c r="I165" s="2">
        <f t="shared" si="25"/>
        <v>3525.8540048239834</v>
      </c>
      <c r="J165" s="2">
        <f t="shared" si="26"/>
        <v>72318.287338157315</v>
      </c>
      <c r="K165" s="2">
        <f t="shared" si="27"/>
        <v>65266.579328509353</v>
      </c>
      <c r="L165" s="2" t="str">
        <f t="shared" si="28"/>
        <v/>
      </c>
      <c r="M165" s="2">
        <f t="shared" si="29"/>
        <v>68354</v>
      </c>
      <c r="N165" s="2">
        <f t="shared" si="30"/>
        <v>65506.3</v>
      </c>
      <c r="O165" s="2">
        <f t="shared" si="31"/>
        <v>68354</v>
      </c>
      <c r="P165" s="3">
        <f t="shared" si="33"/>
        <v>68354</v>
      </c>
    </row>
    <row r="166" spans="1:16" ht="82.8">
      <c r="A166" s="13" t="s">
        <v>339</v>
      </c>
      <c r="B166" s="14" t="s">
        <v>340</v>
      </c>
      <c r="C166" s="15" t="s">
        <v>247</v>
      </c>
      <c r="D166" s="15">
        <v>1</v>
      </c>
      <c r="E166" s="21">
        <v>34645</v>
      </c>
      <c r="F166" s="21">
        <v>32656</v>
      </c>
      <c r="G166" s="21">
        <v>31294.95</v>
      </c>
      <c r="H166" s="2">
        <f t="shared" si="24"/>
        <v>32865.316666666666</v>
      </c>
      <c r="I166" s="2">
        <f t="shared" si="25"/>
        <v>1684.8052857328446</v>
      </c>
      <c r="J166" s="2">
        <f t="shared" si="26"/>
        <v>34550.12195239951</v>
      </c>
      <c r="K166" s="2">
        <f t="shared" si="27"/>
        <v>31180.511380933822</v>
      </c>
      <c r="L166" s="2" t="str">
        <f t="shared" si="28"/>
        <v/>
      </c>
      <c r="M166" s="2">
        <f t="shared" si="29"/>
        <v>32656</v>
      </c>
      <c r="N166" s="2">
        <f t="shared" si="30"/>
        <v>31294.95</v>
      </c>
      <c r="O166" s="2">
        <f t="shared" si="31"/>
        <v>32656</v>
      </c>
      <c r="P166" s="3">
        <f t="shared" si="33"/>
        <v>32656</v>
      </c>
    </row>
    <row r="167" spans="1:16" ht="82.8">
      <c r="A167" s="13" t="s">
        <v>341</v>
      </c>
      <c r="B167" s="14" t="s">
        <v>342</v>
      </c>
      <c r="C167" s="15" t="s">
        <v>247</v>
      </c>
      <c r="D167" s="15">
        <v>1</v>
      </c>
      <c r="E167" s="21">
        <v>43862</v>
      </c>
      <c r="F167" s="21">
        <v>41344</v>
      </c>
      <c r="G167" s="21">
        <v>39620.949999999997</v>
      </c>
      <c r="H167" s="2">
        <f t="shared" si="24"/>
        <v>41608.98333333333</v>
      </c>
      <c r="I167" s="2">
        <f t="shared" si="25"/>
        <v>2132.9060928304693</v>
      </c>
      <c r="J167" s="2">
        <f t="shared" si="26"/>
        <v>43741.889426163798</v>
      </c>
      <c r="K167" s="2">
        <f t="shared" si="27"/>
        <v>39476.077240502862</v>
      </c>
      <c r="L167" s="2" t="str">
        <f t="shared" si="28"/>
        <v/>
      </c>
      <c r="M167" s="2">
        <f t="shared" si="29"/>
        <v>41344</v>
      </c>
      <c r="N167" s="2">
        <f t="shared" si="30"/>
        <v>39620.949999999997</v>
      </c>
      <c r="O167" s="2">
        <f t="shared" si="31"/>
        <v>41344</v>
      </c>
      <c r="P167" s="3">
        <f t="shared" si="33"/>
        <v>41344</v>
      </c>
    </row>
    <row r="168" spans="1:16" ht="69">
      <c r="A168" s="13" t="s">
        <v>343</v>
      </c>
      <c r="B168" s="14" t="s">
        <v>344</v>
      </c>
      <c r="C168" s="15" t="s">
        <v>18</v>
      </c>
      <c r="D168" s="15">
        <v>1</v>
      </c>
      <c r="E168" s="21">
        <v>158906</v>
      </c>
      <c r="F168" s="21">
        <v>149784</v>
      </c>
      <c r="G168" s="21">
        <v>143543</v>
      </c>
      <c r="H168" s="2">
        <f t="shared" si="24"/>
        <v>150744.33333333334</v>
      </c>
      <c r="I168" s="2">
        <f t="shared" si="25"/>
        <v>7726.3912878738756</v>
      </c>
      <c r="J168" s="2">
        <f t="shared" si="26"/>
        <v>158470.72462120722</v>
      </c>
      <c r="K168" s="2">
        <f t="shared" si="27"/>
        <v>143017.94204545947</v>
      </c>
      <c r="L168" s="2" t="str">
        <f t="shared" si="28"/>
        <v/>
      </c>
      <c r="M168" s="2">
        <f t="shared" si="29"/>
        <v>149784</v>
      </c>
      <c r="N168" s="2">
        <f t="shared" si="30"/>
        <v>143543</v>
      </c>
      <c r="O168" s="2">
        <f t="shared" si="31"/>
        <v>149784</v>
      </c>
      <c r="P168" s="3">
        <f t="shared" si="33"/>
        <v>149784</v>
      </c>
    </row>
    <row r="169" spans="1:16" ht="27.6">
      <c r="A169" s="13" t="s">
        <v>345</v>
      </c>
      <c r="B169" s="14" t="s">
        <v>346</v>
      </c>
      <c r="C169" s="15" t="s">
        <v>15</v>
      </c>
      <c r="D169" s="15">
        <v>1</v>
      </c>
      <c r="E169" s="21">
        <v>13000</v>
      </c>
      <c r="F169" s="21">
        <v>12253</v>
      </c>
      <c r="G169" s="21">
        <v>11742.65</v>
      </c>
      <c r="H169" s="2">
        <f t="shared" si="24"/>
        <v>12331.883333333333</v>
      </c>
      <c r="I169" s="2">
        <f t="shared" si="25"/>
        <v>632.37583036777551</v>
      </c>
      <c r="J169" s="2">
        <f t="shared" si="26"/>
        <v>12964.259163701108</v>
      </c>
      <c r="K169" s="2">
        <f t="shared" si="27"/>
        <v>11699.507502965558</v>
      </c>
      <c r="L169" s="2" t="str">
        <f t="shared" si="28"/>
        <v/>
      </c>
      <c r="M169" s="2">
        <f t="shared" si="29"/>
        <v>12253</v>
      </c>
      <c r="N169" s="2">
        <f t="shared" si="30"/>
        <v>11742.65</v>
      </c>
      <c r="O169" s="2">
        <f t="shared" si="31"/>
        <v>12253</v>
      </c>
      <c r="P169" s="3">
        <f t="shared" si="33"/>
        <v>12253</v>
      </c>
    </row>
    <row r="170" spans="1:16">
      <c r="A170" s="12" t="s">
        <v>347</v>
      </c>
      <c r="B170" s="48" t="s">
        <v>348</v>
      </c>
      <c r="C170" s="48"/>
      <c r="D170" s="48"/>
      <c r="E170" s="48"/>
      <c r="F170" s="48"/>
      <c r="G170" s="48"/>
      <c r="H170" s="48"/>
      <c r="I170" s="48"/>
      <c r="J170" s="48"/>
      <c r="K170" s="48"/>
      <c r="L170" s="48"/>
      <c r="M170" s="48"/>
      <c r="N170" s="48"/>
      <c r="O170" s="48"/>
      <c r="P170" s="49"/>
    </row>
    <row r="171" spans="1:16" ht="27.6">
      <c r="A171" s="13" t="s">
        <v>349</v>
      </c>
      <c r="B171" s="14" t="s">
        <v>350</v>
      </c>
      <c r="C171" s="15" t="s">
        <v>15</v>
      </c>
      <c r="D171" s="15">
        <v>1</v>
      </c>
      <c r="E171" s="21">
        <v>30607</v>
      </c>
      <c r="F171" s="21">
        <v>28850</v>
      </c>
      <c r="G171" s="21">
        <v>27648.3</v>
      </c>
      <c r="H171" s="2">
        <f t="shared" si="24"/>
        <v>29035.100000000002</v>
      </c>
      <c r="I171" s="2">
        <f t="shared" si="25"/>
        <v>1488.0097210703971</v>
      </c>
      <c r="J171" s="2">
        <f t="shared" si="26"/>
        <v>30523.109721070399</v>
      </c>
      <c r="K171" s="2">
        <f t="shared" si="27"/>
        <v>27547.090278929605</v>
      </c>
      <c r="L171" s="2" t="str">
        <f t="shared" si="28"/>
        <v/>
      </c>
      <c r="M171" s="2">
        <f t="shared" si="29"/>
        <v>28850</v>
      </c>
      <c r="N171" s="2">
        <f t="shared" si="30"/>
        <v>27648.3</v>
      </c>
      <c r="O171" s="2">
        <f t="shared" si="31"/>
        <v>28850</v>
      </c>
      <c r="P171" s="3">
        <f t="shared" ref="P171:P193" si="34">ROUND(O171*D171*$D$1,0)</f>
        <v>28850</v>
      </c>
    </row>
    <row r="172" spans="1:16" ht="27.6">
      <c r="A172" s="13" t="s">
        <v>351</v>
      </c>
      <c r="B172" s="14" t="s">
        <v>352</v>
      </c>
      <c r="C172" s="15" t="s">
        <v>15</v>
      </c>
      <c r="D172" s="15">
        <v>1</v>
      </c>
      <c r="E172" s="21">
        <v>34607</v>
      </c>
      <c r="F172" s="21">
        <v>32620</v>
      </c>
      <c r="G172" s="21">
        <v>31260.45</v>
      </c>
      <c r="H172" s="2">
        <f t="shared" si="24"/>
        <v>32829.15</v>
      </c>
      <c r="I172" s="2">
        <f t="shared" si="25"/>
        <v>1683.0499153322812</v>
      </c>
      <c r="J172" s="2">
        <f t="shared" si="26"/>
        <v>34512.199915332283</v>
      </c>
      <c r="K172" s="2">
        <f t="shared" si="27"/>
        <v>31146.10008466772</v>
      </c>
      <c r="L172" s="2" t="str">
        <f t="shared" si="28"/>
        <v/>
      </c>
      <c r="M172" s="2">
        <f t="shared" si="29"/>
        <v>32620</v>
      </c>
      <c r="N172" s="2">
        <f t="shared" si="30"/>
        <v>31260.45</v>
      </c>
      <c r="O172" s="2">
        <f t="shared" si="31"/>
        <v>32620</v>
      </c>
      <c r="P172" s="3">
        <f t="shared" si="34"/>
        <v>32620</v>
      </c>
    </row>
    <row r="173" spans="1:16" ht="55.2">
      <c r="A173" s="13" t="s">
        <v>353</v>
      </c>
      <c r="B173" s="14" t="s">
        <v>354</v>
      </c>
      <c r="C173" s="15" t="s">
        <v>247</v>
      </c>
      <c r="D173" s="15">
        <v>1</v>
      </c>
      <c r="E173" s="21">
        <v>629446</v>
      </c>
      <c r="F173" s="21">
        <v>593314</v>
      </c>
      <c r="G173" s="21">
        <v>568592.19999999995</v>
      </c>
      <c r="H173" s="2">
        <f t="shared" si="24"/>
        <v>597117.4</v>
      </c>
      <c r="I173" s="2">
        <f t="shared" si="25"/>
        <v>30604.666838245459</v>
      </c>
      <c r="J173" s="2">
        <f t="shared" si="26"/>
        <v>627722.06683824549</v>
      </c>
      <c r="K173" s="2">
        <f t="shared" si="27"/>
        <v>566512.73316175456</v>
      </c>
      <c r="L173" s="2" t="str">
        <f t="shared" si="28"/>
        <v/>
      </c>
      <c r="M173" s="2">
        <f t="shared" si="29"/>
        <v>593314</v>
      </c>
      <c r="N173" s="2">
        <f t="shared" si="30"/>
        <v>568592.19999999995</v>
      </c>
      <c r="O173" s="2">
        <f t="shared" si="31"/>
        <v>593314</v>
      </c>
      <c r="P173" s="3">
        <f t="shared" si="34"/>
        <v>593314</v>
      </c>
    </row>
    <row r="174" spans="1:16" ht="27.6">
      <c r="A174" s="13" t="s">
        <v>355</v>
      </c>
      <c r="B174" s="14" t="s">
        <v>356</v>
      </c>
      <c r="C174" s="15" t="s">
        <v>247</v>
      </c>
      <c r="D174" s="15">
        <v>1</v>
      </c>
      <c r="E174" s="21">
        <v>581063</v>
      </c>
      <c r="F174" s="21">
        <v>547708</v>
      </c>
      <c r="G174" s="21">
        <v>524886.44999999995</v>
      </c>
      <c r="H174" s="2">
        <f t="shared" si="24"/>
        <v>551219.15</v>
      </c>
      <c r="I174" s="2">
        <f t="shared" si="25"/>
        <v>28252.386150863455</v>
      </c>
      <c r="J174" s="2">
        <f t="shared" si="26"/>
        <v>579471.53615086351</v>
      </c>
      <c r="K174" s="2">
        <f t="shared" si="27"/>
        <v>522966.76384913659</v>
      </c>
      <c r="L174" s="2" t="str">
        <f t="shared" si="28"/>
        <v/>
      </c>
      <c r="M174" s="2">
        <f t="shared" si="29"/>
        <v>547708</v>
      </c>
      <c r="N174" s="2">
        <f t="shared" si="30"/>
        <v>524886.44999999995</v>
      </c>
      <c r="O174" s="2">
        <f t="shared" si="31"/>
        <v>547708</v>
      </c>
      <c r="P174" s="3">
        <f t="shared" si="34"/>
        <v>547708</v>
      </c>
    </row>
    <row r="175" spans="1:16" ht="55.2">
      <c r="A175" s="13" t="s">
        <v>357</v>
      </c>
      <c r="B175" s="14" t="s">
        <v>358</v>
      </c>
      <c r="C175" s="15" t="s">
        <v>247</v>
      </c>
      <c r="D175" s="15">
        <v>1</v>
      </c>
      <c r="E175" s="21">
        <v>997193</v>
      </c>
      <c r="F175" s="21">
        <v>939950</v>
      </c>
      <c r="G175" s="21">
        <v>900785.8</v>
      </c>
      <c r="H175" s="2">
        <f t="shared" si="24"/>
        <v>945976.2666666666</v>
      </c>
      <c r="I175" s="2">
        <f t="shared" si="25"/>
        <v>48485.296435242417</v>
      </c>
      <c r="J175" s="2">
        <f t="shared" si="26"/>
        <v>994461.56310190901</v>
      </c>
      <c r="K175" s="2">
        <f t="shared" si="27"/>
        <v>897490.9702314242</v>
      </c>
      <c r="L175" s="2" t="str">
        <f t="shared" si="28"/>
        <v/>
      </c>
      <c r="M175" s="2">
        <f t="shared" si="29"/>
        <v>939950</v>
      </c>
      <c r="N175" s="2">
        <f t="shared" si="30"/>
        <v>900785.8</v>
      </c>
      <c r="O175" s="2">
        <f t="shared" si="31"/>
        <v>939950</v>
      </c>
      <c r="P175" s="3">
        <f t="shared" si="34"/>
        <v>939950</v>
      </c>
    </row>
    <row r="176" spans="1:16" ht="55.2">
      <c r="A176" s="13" t="s">
        <v>359</v>
      </c>
      <c r="B176" s="14" t="s">
        <v>360</v>
      </c>
      <c r="C176" s="15" t="s">
        <v>247</v>
      </c>
      <c r="D176" s="15">
        <v>1</v>
      </c>
      <c r="E176" s="21">
        <v>1051303</v>
      </c>
      <c r="F176" s="21">
        <v>990954</v>
      </c>
      <c r="G176" s="21">
        <v>949664.25</v>
      </c>
      <c r="H176" s="2">
        <f t="shared" si="24"/>
        <v>997307.08333333337</v>
      </c>
      <c r="I176" s="2">
        <f t="shared" si="25"/>
        <v>51116.339132129106</v>
      </c>
      <c r="J176" s="2">
        <f t="shared" si="26"/>
        <v>1048423.4224654625</v>
      </c>
      <c r="K176" s="2">
        <f t="shared" si="27"/>
        <v>946190.74420120427</v>
      </c>
      <c r="L176" s="2" t="str">
        <f t="shared" si="28"/>
        <v/>
      </c>
      <c r="M176" s="2">
        <f t="shared" si="29"/>
        <v>990954</v>
      </c>
      <c r="N176" s="2">
        <f t="shared" si="30"/>
        <v>949664.25</v>
      </c>
      <c r="O176" s="2">
        <f t="shared" si="31"/>
        <v>990954</v>
      </c>
      <c r="P176" s="3">
        <f t="shared" si="34"/>
        <v>990954</v>
      </c>
    </row>
    <row r="177" spans="1:16" ht="96.6">
      <c r="A177" s="13" t="s">
        <v>361</v>
      </c>
      <c r="B177" s="14" t="s">
        <v>362</v>
      </c>
      <c r="C177" s="15" t="s">
        <v>15</v>
      </c>
      <c r="D177" s="15">
        <v>1</v>
      </c>
      <c r="E177" s="21">
        <v>364196</v>
      </c>
      <c r="F177" s="21">
        <v>343289</v>
      </c>
      <c r="G177" s="21">
        <v>328985.09999999998</v>
      </c>
      <c r="H177" s="2">
        <f t="shared" si="24"/>
        <v>345490.03333333333</v>
      </c>
      <c r="I177" s="2">
        <f t="shared" si="25"/>
        <v>17708.339292642144</v>
      </c>
      <c r="J177" s="2">
        <f t="shared" si="26"/>
        <v>363198.37262597546</v>
      </c>
      <c r="K177" s="2">
        <f t="shared" si="27"/>
        <v>327781.69404069119</v>
      </c>
      <c r="L177" s="2" t="str">
        <f t="shared" si="28"/>
        <v/>
      </c>
      <c r="M177" s="2">
        <f t="shared" si="29"/>
        <v>343289</v>
      </c>
      <c r="N177" s="2">
        <f t="shared" si="30"/>
        <v>328985.09999999998</v>
      </c>
      <c r="O177" s="2">
        <f t="shared" si="31"/>
        <v>343289</v>
      </c>
      <c r="P177" s="3">
        <f t="shared" si="34"/>
        <v>343289</v>
      </c>
    </row>
    <row r="178" spans="1:16" ht="96.6">
      <c r="A178" s="13" t="s">
        <v>363</v>
      </c>
      <c r="B178" s="14" t="s">
        <v>364</v>
      </c>
      <c r="C178" s="15" t="s">
        <v>15</v>
      </c>
      <c r="D178" s="15">
        <v>1</v>
      </c>
      <c r="E178" s="21">
        <v>430717</v>
      </c>
      <c r="F178" s="21">
        <v>405992</v>
      </c>
      <c r="G178" s="21">
        <v>389076.05</v>
      </c>
      <c r="H178" s="2">
        <f t="shared" si="24"/>
        <v>408595.01666666666</v>
      </c>
      <c r="I178" s="2">
        <f t="shared" si="25"/>
        <v>20942.157268314877</v>
      </c>
      <c r="J178" s="2">
        <f t="shared" si="26"/>
        <v>429537.17393498152</v>
      </c>
      <c r="K178" s="2">
        <f t="shared" si="27"/>
        <v>387652.85939835181</v>
      </c>
      <c r="L178" s="2" t="str">
        <f t="shared" si="28"/>
        <v/>
      </c>
      <c r="M178" s="2">
        <f t="shared" si="29"/>
        <v>405992</v>
      </c>
      <c r="N178" s="2">
        <f t="shared" si="30"/>
        <v>389076.05</v>
      </c>
      <c r="O178" s="2">
        <f t="shared" si="31"/>
        <v>405992</v>
      </c>
      <c r="P178" s="3">
        <f t="shared" si="34"/>
        <v>405992</v>
      </c>
    </row>
    <row r="179" spans="1:16" ht="96.6">
      <c r="A179" s="13" t="s">
        <v>365</v>
      </c>
      <c r="B179" s="14" t="s">
        <v>366</v>
      </c>
      <c r="C179" s="15" t="s">
        <v>15</v>
      </c>
      <c r="D179" s="15">
        <v>1</v>
      </c>
      <c r="E179" s="21">
        <v>374618</v>
      </c>
      <c r="F179" s="21">
        <v>353114</v>
      </c>
      <c r="G179" s="21">
        <v>338401.3</v>
      </c>
      <c r="H179" s="2">
        <f t="shared" si="24"/>
        <v>355377.76666666666</v>
      </c>
      <c r="I179" s="2">
        <f t="shared" si="25"/>
        <v>18214.165349071955</v>
      </c>
      <c r="J179" s="2">
        <f t="shared" si="26"/>
        <v>373591.93201573862</v>
      </c>
      <c r="K179" s="2">
        <f t="shared" si="27"/>
        <v>337163.6013175947</v>
      </c>
      <c r="L179" s="2" t="str">
        <f t="shared" si="28"/>
        <v/>
      </c>
      <c r="M179" s="2">
        <f t="shared" si="29"/>
        <v>353114</v>
      </c>
      <c r="N179" s="2">
        <f t="shared" si="30"/>
        <v>338401.3</v>
      </c>
      <c r="O179" s="2">
        <f t="shared" si="31"/>
        <v>353114</v>
      </c>
      <c r="P179" s="3">
        <f t="shared" si="34"/>
        <v>353114</v>
      </c>
    </row>
    <row r="180" spans="1:16" ht="69">
      <c r="A180" s="13" t="s">
        <v>367</v>
      </c>
      <c r="B180" s="14" t="s">
        <v>368</v>
      </c>
      <c r="C180" s="15" t="s">
        <v>247</v>
      </c>
      <c r="D180" s="15">
        <v>1</v>
      </c>
      <c r="E180" s="21">
        <v>1429021</v>
      </c>
      <c r="F180" s="21">
        <v>1346989</v>
      </c>
      <c r="G180" s="21">
        <v>1290864.6499999999</v>
      </c>
      <c r="H180" s="2">
        <f t="shared" si="24"/>
        <v>1355624.8833333333</v>
      </c>
      <c r="I180" s="2">
        <f t="shared" si="25"/>
        <v>69481.854624361033</v>
      </c>
      <c r="J180" s="2">
        <f t="shared" si="26"/>
        <v>1425106.7379576943</v>
      </c>
      <c r="K180" s="2">
        <f t="shared" si="27"/>
        <v>1286143.0287089723</v>
      </c>
      <c r="L180" s="2" t="str">
        <f t="shared" si="28"/>
        <v/>
      </c>
      <c r="M180" s="2">
        <f t="shared" si="29"/>
        <v>1346989</v>
      </c>
      <c r="N180" s="2">
        <f t="shared" si="30"/>
        <v>1290864.6499999999</v>
      </c>
      <c r="O180" s="2">
        <f t="shared" si="31"/>
        <v>1346989</v>
      </c>
      <c r="P180" s="3">
        <f t="shared" si="34"/>
        <v>1346989</v>
      </c>
    </row>
    <row r="181" spans="1:16" ht="55.2">
      <c r="A181" s="13" t="s">
        <v>369</v>
      </c>
      <c r="B181" s="14" t="s">
        <v>370</v>
      </c>
      <c r="C181" s="15" t="s">
        <v>247</v>
      </c>
      <c r="D181" s="15">
        <v>1</v>
      </c>
      <c r="E181" s="21">
        <v>1002728</v>
      </c>
      <c r="F181" s="21">
        <v>945167</v>
      </c>
      <c r="G181" s="21">
        <v>905784.85</v>
      </c>
      <c r="H181" s="2">
        <f t="shared" si="24"/>
        <v>951226.6166666667</v>
      </c>
      <c r="I181" s="2">
        <f t="shared" si="25"/>
        <v>48754.823336679568</v>
      </c>
      <c r="J181" s="2">
        <f t="shared" si="26"/>
        <v>999981.4400033463</v>
      </c>
      <c r="K181" s="2">
        <f t="shared" si="27"/>
        <v>902471.79332998709</v>
      </c>
      <c r="L181" s="2" t="str">
        <f t="shared" si="28"/>
        <v/>
      </c>
      <c r="M181" s="2">
        <f t="shared" si="29"/>
        <v>945167</v>
      </c>
      <c r="N181" s="2">
        <f t="shared" si="30"/>
        <v>905784.85</v>
      </c>
      <c r="O181" s="2">
        <f t="shared" si="31"/>
        <v>945167</v>
      </c>
      <c r="P181" s="3">
        <f t="shared" si="34"/>
        <v>945167</v>
      </c>
    </row>
    <row r="182" spans="1:16" ht="27.6">
      <c r="A182" s="13" t="s">
        <v>371</v>
      </c>
      <c r="B182" s="14" t="s">
        <v>372</v>
      </c>
      <c r="C182" s="15" t="s">
        <v>247</v>
      </c>
      <c r="D182" s="15">
        <v>1</v>
      </c>
      <c r="E182" s="21">
        <v>649481</v>
      </c>
      <c r="F182" s="21">
        <v>612198</v>
      </c>
      <c r="G182" s="21">
        <v>586689.75</v>
      </c>
      <c r="H182" s="2">
        <f t="shared" si="24"/>
        <v>616122.91666666663</v>
      </c>
      <c r="I182" s="2">
        <f t="shared" si="25"/>
        <v>31579.09114067144</v>
      </c>
      <c r="J182" s="2">
        <f t="shared" si="26"/>
        <v>647702.00780733803</v>
      </c>
      <c r="K182" s="2">
        <f t="shared" si="27"/>
        <v>584543.82552599523</v>
      </c>
      <c r="L182" s="2" t="str">
        <f t="shared" si="28"/>
        <v/>
      </c>
      <c r="M182" s="2">
        <f t="shared" si="29"/>
        <v>612198</v>
      </c>
      <c r="N182" s="2">
        <f t="shared" si="30"/>
        <v>586689.75</v>
      </c>
      <c r="O182" s="2">
        <f t="shared" si="31"/>
        <v>612198</v>
      </c>
      <c r="P182" s="3">
        <f t="shared" si="34"/>
        <v>612198</v>
      </c>
    </row>
    <row r="183" spans="1:16">
      <c r="A183" s="13" t="s">
        <v>373</v>
      </c>
      <c r="B183" s="14" t="s">
        <v>374</v>
      </c>
      <c r="C183" s="15" t="s">
        <v>247</v>
      </c>
      <c r="D183" s="15">
        <v>1</v>
      </c>
      <c r="E183" s="21">
        <v>828291</v>
      </c>
      <c r="F183" s="21">
        <v>780744</v>
      </c>
      <c r="G183" s="21">
        <v>748213</v>
      </c>
      <c r="H183" s="2">
        <f t="shared" si="24"/>
        <v>785749.33333333337</v>
      </c>
      <c r="I183" s="2">
        <f t="shared" si="25"/>
        <v>40272.962919722377</v>
      </c>
      <c r="J183" s="2">
        <f t="shared" si="26"/>
        <v>826022.2962530558</v>
      </c>
      <c r="K183" s="2">
        <f t="shared" si="27"/>
        <v>745476.37041361094</v>
      </c>
      <c r="L183" s="2" t="str">
        <f t="shared" si="28"/>
        <v/>
      </c>
      <c r="M183" s="2">
        <f t="shared" si="29"/>
        <v>780744</v>
      </c>
      <c r="N183" s="2">
        <f t="shared" si="30"/>
        <v>748213</v>
      </c>
      <c r="O183" s="2">
        <f t="shared" si="31"/>
        <v>780744</v>
      </c>
      <c r="P183" s="3">
        <f t="shared" si="34"/>
        <v>780744</v>
      </c>
    </row>
    <row r="184" spans="1:16" ht="41.4">
      <c r="A184" s="13" t="s">
        <v>375</v>
      </c>
      <c r="B184" s="14" t="s">
        <v>376</v>
      </c>
      <c r="C184" s="15" t="s">
        <v>15</v>
      </c>
      <c r="D184" s="15">
        <v>1</v>
      </c>
      <c r="E184" s="21">
        <v>193662</v>
      </c>
      <c r="F184" s="21">
        <v>182545</v>
      </c>
      <c r="G184" s="21">
        <v>174939.15</v>
      </c>
      <c r="H184" s="2">
        <f t="shared" si="24"/>
        <v>183715.38333333333</v>
      </c>
      <c r="I184" s="2">
        <f t="shared" si="25"/>
        <v>9416.136463052846</v>
      </c>
      <c r="J184" s="2">
        <f t="shared" si="26"/>
        <v>193131.51979638619</v>
      </c>
      <c r="K184" s="2">
        <f t="shared" si="27"/>
        <v>174299.24687028048</v>
      </c>
      <c r="L184" s="2" t="str">
        <f t="shared" si="28"/>
        <v/>
      </c>
      <c r="M184" s="2">
        <f t="shared" si="29"/>
        <v>182545</v>
      </c>
      <c r="N184" s="2">
        <f t="shared" si="30"/>
        <v>174939.15</v>
      </c>
      <c r="O184" s="2">
        <f t="shared" si="31"/>
        <v>182545</v>
      </c>
      <c r="P184" s="3">
        <f t="shared" si="34"/>
        <v>182545</v>
      </c>
    </row>
    <row r="185" spans="1:16" ht="41.4">
      <c r="A185" s="13" t="s">
        <v>377</v>
      </c>
      <c r="B185" s="14" t="s">
        <v>378</v>
      </c>
      <c r="C185" s="15" t="s">
        <v>18</v>
      </c>
      <c r="D185" s="15">
        <v>1</v>
      </c>
      <c r="E185" s="21">
        <v>139611</v>
      </c>
      <c r="F185" s="21">
        <v>131597</v>
      </c>
      <c r="G185" s="21">
        <v>126113.60000000001</v>
      </c>
      <c r="H185" s="2">
        <f t="shared" si="24"/>
        <v>132440.53333333333</v>
      </c>
      <c r="I185" s="2">
        <f t="shared" si="25"/>
        <v>6788.1229403520156</v>
      </c>
      <c r="J185" s="2">
        <f t="shared" si="26"/>
        <v>139228.65627368534</v>
      </c>
      <c r="K185" s="2">
        <f t="shared" si="27"/>
        <v>125652.41039298131</v>
      </c>
      <c r="L185" s="2" t="str">
        <f t="shared" si="28"/>
        <v/>
      </c>
      <c r="M185" s="2">
        <f t="shared" si="29"/>
        <v>131597</v>
      </c>
      <c r="N185" s="2">
        <f t="shared" si="30"/>
        <v>126113.60000000001</v>
      </c>
      <c r="O185" s="2">
        <f t="shared" si="31"/>
        <v>131597</v>
      </c>
      <c r="P185" s="3">
        <f t="shared" si="34"/>
        <v>131597</v>
      </c>
    </row>
    <row r="186" spans="1:16" ht="27.6">
      <c r="A186" s="13" t="s">
        <v>379</v>
      </c>
      <c r="B186" s="14" t="s">
        <v>380</v>
      </c>
      <c r="C186" s="15" t="s">
        <v>247</v>
      </c>
      <c r="D186" s="15">
        <v>1</v>
      </c>
      <c r="E186" s="21">
        <v>422827</v>
      </c>
      <c r="F186" s="21">
        <v>398555</v>
      </c>
      <c r="G186" s="21">
        <v>381948.35</v>
      </c>
      <c r="H186" s="2">
        <f t="shared" si="24"/>
        <v>401110.1166666667</v>
      </c>
      <c r="I186" s="2">
        <f t="shared" si="25"/>
        <v>20558.756585475538</v>
      </c>
      <c r="J186" s="2">
        <f t="shared" si="26"/>
        <v>421668.87325214222</v>
      </c>
      <c r="K186" s="2">
        <f t="shared" si="27"/>
        <v>380551.36008119117</v>
      </c>
      <c r="L186" s="2" t="str">
        <f t="shared" si="28"/>
        <v/>
      </c>
      <c r="M186" s="2">
        <f t="shared" si="29"/>
        <v>398555</v>
      </c>
      <c r="N186" s="2">
        <f t="shared" si="30"/>
        <v>381948.35</v>
      </c>
      <c r="O186" s="2">
        <f t="shared" si="31"/>
        <v>398555</v>
      </c>
      <c r="P186" s="3">
        <f t="shared" si="34"/>
        <v>398555</v>
      </c>
    </row>
    <row r="187" spans="1:16" ht="27.6">
      <c r="A187" s="13" t="s">
        <v>381</v>
      </c>
      <c r="B187" s="14" t="s">
        <v>382</v>
      </c>
      <c r="C187" s="15" t="s">
        <v>18</v>
      </c>
      <c r="D187" s="15">
        <v>1</v>
      </c>
      <c r="E187" s="21">
        <v>399951</v>
      </c>
      <c r="F187" s="21">
        <v>376992</v>
      </c>
      <c r="G187" s="21">
        <v>361284</v>
      </c>
      <c r="H187" s="2">
        <f t="shared" si="24"/>
        <v>379409</v>
      </c>
      <c r="I187" s="2">
        <f t="shared" si="25"/>
        <v>19446.481404099817</v>
      </c>
      <c r="J187" s="2">
        <f t="shared" si="26"/>
        <v>398855.48140409985</v>
      </c>
      <c r="K187" s="2">
        <f t="shared" si="27"/>
        <v>359962.51859590015</v>
      </c>
      <c r="L187" s="2" t="str">
        <f t="shared" si="28"/>
        <v/>
      </c>
      <c r="M187" s="2">
        <f t="shared" si="29"/>
        <v>376992</v>
      </c>
      <c r="N187" s="2">
        <f t="shared" si="30"/>
        <v>361284</v>
      </c>
      <c r="O187" s="2">
        <f t="shared" si="31"/>
        <v>376992</v>
      </c>
      <c r="P187" s="3">
        <f t="shared" si="34"/>
        <v>376992</v>
      </c>
    </row>
    <row r="188" spans="1:16" ht="41.4">
      <c r="A188" s="13" t="s">
        <v>383</v>
      </c>
      <c r="B188" s="14" t="s">
        <v>384</v>
      </c>
      <c r="C188" s="15" t="s">
        <v>15</v>
      </c>
      <c r="D188" s="15">
        <v>1</v>
      </c>
      <c r="E188" s="21">
        <v>466003</v>
      </c>
      <c r="F188" s="21">
        <v>439252</v>
      </c>
      <c r="G188" s="21">
        <v>420949.45</v>
      </c>
      <c r="H188" s="2">
        <f t="shared" si="24"/>
        <v>442068.14999999997</v>
      </c>
      <c r="I188" s="2">
        <f t="shared" si="25"/>
        <v>22658.411628300422</v>
      </c>
      <c r="J188" s="2">
        <f t="shared" si="26"/>
        <v>464726.56162830041</v>
      </c>
      <c r="K188" s="2">
        <f t="shared" si="27"/>
        <v>419409.73837169952</v>
      </c>
      <c r="L188" s="2" t="str">
        <f t="shared" si="28"/>
        <v/>
      </c>
      <c r="M188" s="2">
        <f t="shared" si="29"/>
        <v>439252</v>
      </c>
      <c r="N188" s="2">
        <f t="shared" si="30"/>
        <v>420949.45</v>
      </c>
      <c r="O188" s="2">
        <f t="shared" si="31"/>
        <v>439252</v>
      </c>
      <c r="P188" s="3">
        <f t="shared" si="34"/>
        <v>439252</v>
      </c>
    </row>
    <row r="189" spans="1:16" ht="69">
      <c r="A189" s="13" t="s">
        <v>385</v>
      </c>
      <c r="B189" s="14" t="s">
        <v>386</v>
      </c>
      <c r="C189" s="15" t="s">
        <v>152</v>
      </c>
      <c r="D189" s="15">
        <v>1</v>
      </c>
      <c r="E189" s="21">
        <v>359259</v>
      </c>
      <c r="F189" s="21">
        <v>338636</v>
      </c>
      <c r="G189" s="21">
        <v>324526.55</v>
      </c>
      <c r="H189" s="2">
        <f t="shared" si="24"/>
        <v>340807.18333333335</v>
      </c>
      <c r="I189" s="2">
        <f t="shared" si="25"/>
        <v>17467.721618769679</v>
      </c>
      <c r="J189" s="2">
        <f t="shared" si="26"/>
        <v>358274.90495210304</v>
      </c>
      <c r="K189" s="2">
        <f t="shared" si="27"/>
        <v>323339.46171456366</v>
      </c>
      <c r="L189" s="2" t="str">
        <f t="shared" si="28"/>
        <v/>
      </c>
      <c r="M189" s="2">
        <f t="shared" si="29"/>
        <v>338636</v>
      </c>
      <c r="N189" s="2">
        <f t="shared" si="30"/>
        <v>324526.55</v>
      </c>
      <c r="O189" s="2">
        <f t="shared" si="31"/>
        <v>338636</v>
      </c>
      <c r="P189" s="3">
        <f t="shared" si="34"/>
        <v>338636</v>
      </c>
    </row>
    <row r="190" spans="1:16" ht="27.6">
      <c r="A190" s="13" t="s">
        <v>387</v>
      </c>
      <c r="B190" s="14" t="s">
        <v>388</v>
      </c>
      <c r="C190" s="15" t="s">
        <v>15</v>
      </c>
      <c r="D190" s="15">
        <v>1</v>
      </c>
      <c r="E190" s="21">
        <v>398061</v>
      </c>
      <c r="F190" s="21">
        <v>375211</v>
      </c>
      <c r="G190" s="21">
        <v>359577.4</v>
      </c>
      <c r="H190" s="2">
        <f t="shared" si="24"/>
        <v>377616.46666666662</v>
      </c>
      <c r="I190" s="2">
        <f t="shared" si="25"/>
        <v>19354.239061594049</v>
      </c>
      <c r="J190" s="2">
        <f t="shared" si="26"/>
        <v>396970.70572826068</v>
      </c>
      <c r="K190" s="2">
        <f t="shared" si="27"/>
        <v>358262.22760507255</v>
      </c>
      <c r="L190" s="2" t="str">
        <f t="shared" si="28"/>
        <v/>
      </c>
      <c r="M190" s="2">
        <f t="shared" si="29"/>
        <v>375211</v>
      </c>
      <c r="N190" s="2">
        <f t="shared" si="30"/>
        <v>359577.4</v>
      </c>
      <c r="O190" s="2">
        <f t="shared" si="31"/>
        <v>375211</v>
      </c>
      <c r="P190" s="3">
        <f t="shared" si="34"/>
        <v>375211</v>
      </c>
    </row>
    <row r="191" spans="1:16" ht="41.4">
      <c r="A191" s="13" t="s">
        <v>389</v>
      </c>
      <c r="B191" s="14" t="s">
        <v>390</v>
      </c>
      <c r="C191" s="15" t="s">
        <v>18</v>
      </c>
      <c r="D191" s="15">
        <v>1</v>
      </c>
      <c r="E191" s="21">
        <v>153143</v>
      </c>
      <c r="F191" s="21">
        <v>144352</v>
      </c>
      <c r="G191" s="21">
        <v>138336.95000000001</v>
      </c>
      <c r="H191" s="2">
        <f t="shared" si="24"/>
        <v>145277.31666666668</v>
      </c>
      <c r="I191" s="2">
        <f t="shared" si="25"/>
        <v>7446.2700294062161</v>
      </c>
      <c r="J191" s="2">
        <f t="shared" si="26"/>
        <v>152723.58669607289</v>
      </c>
      <c r="K191" s="2">
        <f t="shared" si="27"/>
        <v>137831.04663726047</v>
      </c>
      <c r="L191" s="2" t="str">
        <f t="shared" si="28"/>
        <v/>
      </c>
      <c r="M191" s="2">
        <f t="shared" si="29"/>
        <v>144352</v>
      </c>
      <c r="N191" s="2">
        <f t="shared" si="30"/>
        <v>138336.95000000001</v>
      </c>
      <c r="O191" s="2">
        <f t="shared" si="31"/>
        <v>144352</v>
      </c>
      <c r="P191" s="3">
        <f t="shared" si="34"/>
        <v>144352</v>
      </c>
    </row>
    <row r="192" spans="1:16" ht="27.6">
      <c r="A192" s="13" t="s">
        <v>391</v>
      </c>
      <c r="B192" s="14" t="s">
        <v>392</v>
      </c>
      <c r="C192" s="15" t="s">
        <v>152</v>
      </c>
      <c r="D192" s="15">
        <v>1</v>
      </c>
      <c r="E192" s="21">
        <v>29114</v>
      </c>
      <c r="F192" s="21">
        <v>27443</v>
      </c>
      <c r="G192" s="21">
        <v>26299.35</v>
      </c>
      <c r="H192" s="2">
        <f t="shared" si="24"/>
        <v>27618.783333333336</v>
      </c>
      <c r="I192" s="2">
        <f t="shared" si="25"/>
        <v>1415.5347013879014</v>
      </c>
      <c r="J192" s="2">
        <f t="shared" si="26"/>
        <v>29034.318034721236</v>
      </c>
      <c r="K192" s="2">
        <f t="shared" si="27"/>
        <v>26203.248631945437</v>
      </c>
      <c r="L192" s="2" t="str">
        <f t="shared" si="28"/>
        <v/>
      </c>
      <c r="M192" s="2">
        <f t="shared" si="29"/>
        <v>27443</v>
      </c>
      <c r="N192" s="2">
        <f t="shared" si="30"/>
        <v>26299.35</v>
      </c>
      <c r="O192" s="2">
        <f t="shared" si="31"/>
        <v>27443</v>
      </c>
      <c r="P192" s="3">
        <f t="shared" si="34"/>
        <v>27443</v>
      </c>
    </row>
    <row r="193" spans="1:16" ht="41.4">
      <c r="A193" s="13" t="s">
        <v>393</v>
      </c>
      <c r="B193" s="14" t="s">
        <v>394</v>
      </c>
      <c r="C193" s="15" t="s">
        <v>18</v>
      </c>
      <c r="D193" s="15">
        <v>1</v>
      </c>
      <c r="E193" s="21">
        <v>150785</v>
      </c>
      <c r="F193" s="21">
        <v>142129</v>
      </c>
      <c r="G193" s="21">
        <v>136207.15</v>
      </c>
      <c r="H193" s="2">
        <f t="shared" si="24"/>
        <v>143040.38333333333</v>
      </c>
      <c r="I193" s="2">
        <f t="shared" si="25"/>
        <v>7331.5341055493545</v>
      </c>
      <c r="J193" s="2">
        <f t="shared" si="26"/>
        <v>150371.91743888269</v>
      </c>
      <c r="K193" s="2">
        <f t="shared" si="27"/>
        <v>135708.84922778397</v>
      </c>
      <c r="L193" s="2" t="str">
        <f t="shared" si="28"/>
        <v/>
      </c>
      <c r="M193" s="2">
        <f t="shared" si="29"/>
        <v>142129</v>
      </c>
      <c r="N193" s="2">
        <f t="shared" si="30"/>
        <v>136207.15</v>
      </c>
      <c r="O193" s="2">
        <f t="shared" si="31"/>
        <v>142129</v>
      </c>
      <c r="P193" s="3">
        <f t="shared" si="34"/>
        <v>142129</v>
      </c>
    </row>
    <row r="194" spans="1:16">
      <c r="A194" s="12" t="s">
        <v>395</v>
      </c>
      <c r="B194" s="48" t="s">
        <v>396</v>
      </c>
      <c r="C194" s="48"/>
      <c r="D194" s="48"/>
      <c r="E194" s="48"/>
      <c r="F194" s="48"/>
      <c r="G194" s="48"/>
      <c r="H194" s="48"/>
      <c r="I194" s="48"/>
      <c r="J194" s="48"/>
      <c r="K194" s="48"/>
      <c r="L194" s="48"/>
      <c r="M194" s="48"/>
      <c r="N194" s="48"/>
      <c r="O194" s="48"/>
      <c r="P194" s="49"/>
    </row>
    <row r="195" spans="1:16" ht="55.2">
      <c r="A195" s="13" t="s">
        <v>397</v>
      </c>
      <c r="B195" s="14" t="s">
        <v>398</v>
      </c>
      <c r="C195" s="15" t="s">
        <v>15</v>
      </c>
      <c r="D195" s="15">
        <v>1</v>
      </c>
      <c r="E195" s="21">
        <v>69786</v>
      </c>
      <c r="F195" s="21">
        <v>65780</v>
      </c>
      <c r="G195" s="21">
        <v>63039.55</v>
      </c>
      <c r="H195" s="2">
        <f t="shared" si="24"/>
        <v>66201.849999999991</v>
      </c>
      <c r="I195" s="2">
        <f t="shared" si="25"/>
        <v>3392.9507758734121</v>
      </c>
      <c r="J195" s="2">
        <f t="shared" si="26"/>
        <v>69594.800775873402</v>
      </c>
      <c r="K195" s="2">
        <f t="shared" si="27"/>
        <v>62808.899224126581</v>
      </c>
      <c r="L195" s="2" t="str">
        <f t="shared" si="28"/>
        <v/>
      </c>
      <c r="M195" s="2">
        <f t="shared" si="29"/>
        <v>65780</v>
      </c>
      <c r="N195" s="2">
        <f t="shared" si="30"/>
        <v>63039.55</v>
      </c>
      <c r="O195" s="2">
        <f t="shared" si="31"/>
        <v>65780</v>
      </c>
      <c r="P195" s="3">
        <f t="shared" ref="P195:P200" si="35">ROUND(O195*D195*$D$1,0)</f>
        <v>65780</v>
      </c>
    </row>
    <row r="196" spans="1:16" ht="41.4">
      <c r="A196" s="13" t="s">
        <v>399</v>
      </c>
      <c r="B196" s="14" t="s">
        <v>400</v>
      </c>
      <c r="C196" s="15" t="s">
        <v>18</v>
      </c>
      <c r="D196" s="15">
        <v>1</v>
      </c>
      <c r="E196" s="21">
        <v>33235</v>
      </c>
      <c r="F196" s="21">
        <v>31327</v>
      </c>
      <c r="G196" s="21">
        <v>30021.9</v>
      </c>
      <c r="H196" s="2">
        <f t="shared" si="24"/>
        <v>31527.966666666664</v>
      </c>
      <c r="I196" s="2">
        <f t="shared" si="25"/>
        <v>1615.9497527254152</v>
      </c>
      <c r="J196" s="2">
        <f t="shared" si="26"/>
        <v>33143.916419392081</v>
      </c>
      <c r="K196" s="2">
        <f t="shared" si="27"/>
        <v>29912.016913941246</v>
      </c>
      <c r="L196" s="2" t="str">
        <f t="shared" si="28"/>
        <v/>
      </c>
      <c r="M196" s="2">
        <f t="shared" si="29"/>
        <v>31327</v>
      </c>
      <c r="N196" s="2">
        <f t="shared" si="30"/>
        <v>30021.9</v>
      </c>
      <c r="O196" s="2">
        <f t="shared" si="31"/>
        <v>31327</v>
      </c>
      <c r="P196" s="3">
        <f t="shared" si="35"/>
        <v>31327</v>
      </c>
    </row>
    <row r="197" spans="1:16" ht="55.2">
      <c r="A197" s="13" t="s">
        <v>401</v>
      </c>
      <c r="B197" s="14" t="s">
        <v>402</v>
      </c>
      <c r="C197" s="15" t="s">
        <v>152</v>
      </c>
      <c r="D197" s="15">
        <v>1</v>
      </c>
      <c r="E197" s="21">
        <v>991471</v>
      </c>
      <c r="F197" s="21">
        <v>934556</v>
      </c>
      <c r="G197" s="21">
        <v>895616.55</v>
      </c>
      <c r="H197" s="2">
        <f t="shared" si="24"/>
        <v>940547.85</v>
      </c>
      <c r="I197" s="2">
        <f t="shared" si="25"/>
        <v>48207.318905094668</v>
      </c>
      <c r="J197" s="2">
        <f t="shared" si="26"/>
        <v>988755.16890509462</v>
      </c>
      <c r="K197" s="2">
        <f t="shared" si="27"/>
        <v>892340.53109490534</v>
      </c>
      <c r="L197" s="2" t="str">
        <f t="shared" si="28"/>
        <v/>
      </c>
      <c r="M197" s="2">
        <f t="shared" si="29"/>
        <v>934556</v>
      </c>
      <c r="N197" s="2">
        <f t="shared" si="30"/>
        <v>895616.55</v>
      </c>
      <c r="O197" s="2">
        <f t="shared" si="31"/>
        <v>934556</v>
      </c>
      <c r="P197" s="3">
        <f t="shared" si="35"/>
        <v>934556</v>
      </c>
    </row>
    <row r="198" spans="1:16" ht="27.6">
      <c r="A198" s="13" t="s">
        <v>403</v>
      </c>
      <c r="B198" s="14" t="s">
        <v>404</v>
      </c>
      <c r="C198" s="15" t="s">
        <v>18</v>
      </c>
      <c r="D198" s="15">
        <v>1</v>
      </c>
      <c r="E198" s="21">
        <v>5917</v>
      </c>
      <c r="F198" s="21">
        <v>5578</v>
      </c>
      <c r="G198" s="21">
        <v>5345.2</v>
      </c>
      <c r="H198" s="2">
        <f t="shared" si="24"/>
        <v>5613.4000000000005</v>
      </c>
      <c r="I198" s="2">
        <f t="shared" si="25"/>
        <v>287.53900604961416</v>
      </c>
      <c r="J198" s="2">
        <f t="shared" si="26"/>
        <v>5900.9390060496144</v>
      </c>
      <c r="K198" s="2">
        <f t="shared" si="27"/>
        <v>5325.8609939503867</v>
      </c>
      <c r="L198" s="2" t="str">
        <f t="shared" si="28"/>
        <v/>
      </c>
      <c r="M198" s="2">
        <f t="shared" si="29"/>
        <v>5578</v>
      </c>
      <c r="N198" s="2">
        <f t="shared" si="30"/>
        <v>5345.2</v>
      </c>
      <c r="O198" s="2">
        <f t="shared" si="31"/>
        <v>5578</v>
      </c>
      <c r="P198" s="3">
        <f t="shared" si="35"/>
        <v>5578</v>
      </c>
    </row>
    <row r="199" spans="1:16" ht="27.6">
      <c r="A199" s="13" t="s">
        <v>405</v>
      </c>
      <c r="B199" s="14" t="s">
        <v>406</v>
      </c>
      <c r="C199" s="15" t="s">
        <v>152</v>
      </c>
      <c r="D199" s="15">
        <v>1</v>
      </c>
      <c r="E199" s="21">
        <v>38849</v>
      </c>
      <c r="F199" s="21">
        <v>36618</v>
      </c>
      <c r="G199" s="21">
        <v>35092.25</v>
      </c>
      <c r="H199" s="2">
        <f t="shared" ref="H199:H262" si="36">AVERAGE(E199,F199,G199)</f>
        <v>36853.083333333336</v>
      </c>
      <c r="I199" s="2">
        <f t="shared" ref="I199:I262" si="37">STDEV(E199,F199,G199)</f>
        <v>1889.3757622117771</v>
      </c>
      <c r="J199" s="2">
        <f t="shared" ref="J199:J262" si="38">+H199+I199</f>
        <v>38742.459095545113</v>
      </c>
      <c r="K199" s="2">
        <f t="shared" ref="K199:K262" si="39">+H199-I199</f>
        <v>34963.707571121558</v>
      </c>
      <c r="L199" s="2" t="str">
        <f t="shared" ref="L199:L262" si="40">IF(AND(E199&lt;=$J199,E199&gt;=$K199),E199,"")</f>
        <v/>
      </c>
      <c r="M199" s="2">
        <f t="shared" ref="M199:M262" si="41">IF(AND(F199&lt;=$J199,F199&gt;=$K199),F199,"")</f>
        <v>36618</v>
      </c>
      <c r="N199" s="2">
        <f t="shared" ref="N199:N262" si="42">IF(AND(G199&lt;=$J199,G199&gt;=$K199),G199,"")</f>
        <v>35092.25</v>
      </c>
      <c r="O199" s="2">
        <f t="shared" si="31"/>
        <v>36618</v>
      </c>
      <c r="P199" s="3">
        <f t="shared" si="35"/>
        <v>36618</v>
      </c>
    </row>
    <row r="200" spans="1:16" ht="41.4">
      <c r="A200" s="13" t="s">
        <v>407</v>
      </c>
      <c r="B200" s="14" t="s">
        <v>408</v>
      </c>
      <c r="C200" s="15" t="s">
        <v>15</v>
      </c>
      <c r="D200" s="15">
        <v>1</v>
      </c>
      <c r="E200" s="21">
        <v>19855</v>
      </c>
      <c r="F200" s="21">
        <v>18716</v>
      </c>
      <c r="G200" s="21">
        <v>17936.55</v>
      </c>
      <c r="H200" s="2">
        <f t="shared" si="36"/>
        <v>18835.850000000002</v>
      </c>
      <c r="I200" s="2">
        <f t="shared" si="37"/>
        <v>964.82413812051811</v>
      </c>
      <c r="J200" s="2">
        <f t="shared" si="38"/>
        <v>19800.674138120521</v>
      </c>
      <c r="K200" s="2">
        <f t="shared" si="39"/>
        <v>17871.025861879483</v>
      </c>
      <c r="L200" s="2" t="str">
        <f t="shared" si="40"/>
        <v/>
      </c>
      <c r="M200" s="2">
        <f t="shared" si="41"/>
        <v>18716</v>
      </c>
      <c r="N200" s="2">
        <f t="shared" si="42"/>
        <v>17936.55</v>
      </c>
      <c r="O200" s="2">
        <f t="shared" si="31"/>
        <v>18716</v>
      </c>
      <c r="P200" s="3">
        <f t="shared" si="35"/>
        <v>18716</v>
      </c>
    </row>
    <row r="201" spans="1:16">
      <c r="A201" s="12" t="s">
        <v>409</v>
      </c>
      <c r="B201" s="48" t="s">
        <v>410</v>
      </c>
      <c r="C201" s="48"/>
      <c r="D201" s="48"/>
      <c r="E201" s="48"/>
      <c r="F201" s="48"/>
      <c r="G201" s="48"/>
      <c r="H201" s="48"/>
      <c r="I201" s="48"/>
      <c r="J201" s="48"/>
      <c r="K201" s="48"/>
      <c r="L201" s="48"/>
      <c r="M201" s="48"/>
      <c r="N201" s="48"/>
      <c r="O201" s="48"/>
      <c r="P201" s="49"/>
    </row>
    <row r="202" spans="1:16" ht="41.4">
      <c r="A202" s="13" t="s">
        <v>411</v>
      </c>
      <c r="B202" s="14" t="s">
        <v>412</v>
      </c>
      <c r="C202" s="15" t="s">
        <v>247</v>
      </c>
      <c r="D202" s="15">
        <v>1</v>
      </c>
      <c r="E202" s="21">
        <v>1259118</v>
      </c>
      <c r="F202" s="21">
        <v>1186840</v>
      </c>
      <c r="G202" s="21">
        <v>1137387.95</v>
      </c>
      <c r="H202" s="2">
        <f t="shared" si="36"/>
        <v>1194448.6500000001</v>
      </c>
      <c r="I202" s="2">
        <f t="shared" si="37"/>
        <v>61220.665909213225</v>
      </c>
      <c r="J202" s="2">
        <f t="shared" si="38"/>
        <v>1255669.3159092134</v>
      </c>
      <c r="K202" s="2">
        <f t="shared" si="39"/>
        <v>1133227.9840907869</v>
      </c>
      <c r="L202" s="2" t="str">
        <f t="shared" si="40"/>
        <v/>
      </c>
      <c r="M202" s="2">
        <f t="shared" si="41"/>
        <v>1186840</v>
      </c>
      <c r="N202" s="2">
        <f t="shared" si="42"/>
        <v>1137387.95</v>
      </c>
      <c r="O202" s="2">
        <f t="shared" ref="O202:O265" si="43">ROUND(IF(IFERROR((AVERAGEIF(L202:M202,"&lt;&gt;0")),0)&lt;H202,IFERROR((AVERAGEIF(L202:M202,"&lt;&gt;0")),0),H202),0)</f>
        <v>1186840</v>
      </c>
      <c r="P202" s="3">
        <f t="shared" ref="P202:P217" si="44">ROUND(O202*D202*$D$1,0)</f>
        <v>1186840</v>
      </c>
    </row>
    <row r="203" spans="1:16" ht="55.2">
      <c r="A203" s="13" t="s">
        <v>413</v>
      </c>
      <c r="B203" s="14" t="s">
        <v>414</v>
      </c>
      <c r="C203" s="15" t="s">
        <v>18</v>
      </c>
      <c r="D203" s="15">
        <v>1</v>
      </c>
      <c r="E203" s="21">
        <v>450455</v>
      </c>
      <c r="F203" s="21">
        <v>424597</v>
      </c>
      <c r="G203" s="21">
        <v>406905.65</v>
      </c>
      <c r="H203" s="2">
        <f t="shared" si="36"/>
        <v>427319.21666666662</v>
      </c>
      <c r="I203" s="2">
        <f t="shared" si="37"/>
        <v>21901.925007652477</v>
      </c>
      <c r="J203" s="2">
        <f t="shared" si="38"/>
        <v>449221.14167431911</v>
      </c>
      <c r="K203" s="2">
        <f t="shared" si="39"/>
        <v>405417.29165901412</v>
      </c>
      <c r="L203" s="2" t="str">
        <f t="shared" si="40"/>
        <v/>
      </c>
      <c r="M203" s="2">
        <f t="shared" si="41"/>
        <v>424597</v>
      </c>
      <c r="N203" s="2">
        <f t="shared" si="42"/>
        <v>406905.65</v>
      </c>
      <c r="O203" s="2">
        <f t="shared" si="43"/>
        <v>424597</v>
      </c>
      <c r="P203" s="3">
        <f t="shared" si="44"/>
        <v>424597</v>
      </c>
    </row>
    <row r="204" spans="1:16" ht="55.2">
      <c r="A204" s="13" t="s">
        <v>415</v>
      </c>
      <c r="B204" s="14" t="s">
        <v>416</v>
      </c>
      <c r="C204" s="15" t="s">
        <v>15</v>
      </c>
      <c r="D204" s="15">
        <v>1</v>
      </c>
      <c r="E204" s="21">
        <v>159415</v>
      </c>
      <c r="F204" s="21">
        <v>150264</v>
      </c>
      <c r="G204" s="21">
        <v>144003</v>
      </c>
      <c r="H204" s="2">
        <f t="shared" si="36"/>
        <v>151227.33333333334</v>
      </c>
      <c r="I204" s="2">
        <f t="shared" si="37"/>
        <v>7751.0285984076545</v>
      </c>
      <c r="J204" s="2">
        <f t="shared" si="38"/>
        <v>158978.361931741</v>
      </c>
      <c r="K204" s="2">
        <f t="shared" si="39"/>
        <v>143476.30473492568</v>
      </c>
      <c r="L204" s="2" t="str">
        <f t="shared" si="40"/>
        <v/>
      </c>
      <c r="M204" s="2">
        <f t="shared" si="41"/>
        <v>150264</v>
      </c>
      <c r="N204" s="2">
        <f t="shared" si="42"/>
        <v>144003</v>
      </c>
      <c r="O204" s="2">
        <f t="shared" si="43"/>
        <v>150264</v>
      </c>
      <c r="P204" s="3">
        <f t="shared" si="44"/>
        <v>150264</v>
      </c>
    </row>
    <row r="205" spans="1:16" ht="27.6">
      <c r="A205" s="13" t="s">
        <v>417</v>
      </c>
      <c r="B205" s="14" t="s">
        <v>418</v>
      </c>
      <c r="C205" s="15" t="s">
        <v>152</v>
      </c>
      <c r="D205" s="15">
        <v>1</v>
      </c>
      <c r="E205" s="21">
        <v>392864</v>
      </c>
      <c r="F205" s="21">
        <v>370312</v>
      </c>
      <c r="G205" s="21">
        <v>354881.95</v>
      </c>
      <c r="H205" s="2">
        <f t="shared" si="36"/>
        <v>372685.98333333334</v>
      </c>
      <c r="I205" s="2">
        <f t="shared" si="37"/>
        <v>19101.986237060089</v>
      </c>
      <c r="J205" s="2">
        <f t="shared" si="38"/>
        <v>391787.96957039344</v>
      </c>
      <c r="K205" s="2">
        <f t="shared" si="39"/>
        <v>353583.99709627323</v>
      </c>
      <c r="L205" s="2" t="str">
        <f t="shared" si="40"/>
        <v/>
      </c>
      <c r="M205" s="2">
        <f t="shared" si="41"/>
        <v>370312</v>
      </c>
      <c r="N205" s="2">
        <f t="shared" si="42"/>
        <v>354881.95</v>
      </c>
      <c r="O205" s="2">
        <f t="shared" si="43"/>
        <v>370312</v>
      </c>
      <c r="P205" s="3">
        <f t="shared" si="44"/>
        <v>370312</v>
      </c>
    </row>
    <row r="206" spans="1:16" ht="27.6">
      <c r="A206" s="13" t="s">
        <v>419</v>
      </c>
      <c r="B206" s="14" t="s">
        <v>420</v>
      </c>
      <c r="C206" s="15" t="s">
        <v>421</v>
      </c>
      <c r="D206" s="15">
        <v>1</v>
      </c>
      <c r="E206" s="21">
        <v>730915</v>
      </c>
      <c r="F206" s="21">
        <v>688957</v>
      </c>
      <c r="G206" s="21">
        <v>660250.65</v>
      </c>
      <c r="H206" s="2">
        <f t="shared" si="36"/>
        <v>693374.21666666667</v>
      </c>
      <c r="I206" s="2">
        <f t="shared" si="37"/>
        <v>35538.66123731777</v>
      </c>
      <c r="J206" s="2">
        <f t="shared" si="38"/>
        <v>728912.87790398439</v>
      </c>
      <c r="K206" s="2">
        <f t="shared" si="39"/>
        <v>657835.55542934895</v>
      </c>
      <c r="L206" s="2" t="str">
        <f t="shared" si="40"/>
        <v/>
      </c>
      <c r="M206" s="2">
        <f t="shared" si="41"/>
        <v>688957</v>
      </c>
      <c r="N206" s="2">
        <f t="shared" si="42"/>
        <v>660250.65</v>
      </c>
      <c r="O206" s="2">
        <f t="shared" si="43"/>
        <v>688957</v>
      </c>
      <c r="P206" s="3">
        <f t="shared" si="44"/>
        <v>688957</v>
      </c>
    </row>
    <row r="207" spans="1:16" ht="27.6">
      <c r="A207" s="13" t="s">
        <v>422</v>
      </c>
      <c r="B207" s="14" t="s">
        <v>423</v>
      </c>
      <c r="C207" s="15" t="s">
        <v>18</v>
      </c>
      <c r="D207" s="15">
        <v>1</v>
      </c>
      <c r="E207" s="21">
        <v>46042</v>
      </c>
      <c r="F207" s="21">
        <v>43399</v>
      </c>
      <c r="G207" s="21">
        <v>41590.9</v>
      </c>
      <c r="H207" s="2">
        <f t="shared" si="36"/>
        <v>43677.299999999996</v>
      </c>
      <c r="I207" s="2">
        <f t="shared" si="37"/>
        <v>2238.5622551092915</v>
      </c>
      <c r="J207" s="2">
        <f t="shared" si="38"/>
        <v>45915.862255109285</v>
      </c>
      <c r="K207" s="2">
        <f t="shared" si="39"/>
        <v>41438.737744890706</v>
      </c>
      <c r="L207" s="2" t="str">
        <f t="shared" si="40"/>
        <v/>
      </c>
      <c r="M207" s="2">
        <f t="shared" si="41"/>
        <v>43399</v>
      </c>
      <c r="N207" s="2">
        <f t="shared" si="42"/>
        <v>41590.9</v>
      </c>
      <c r="O207" s="2">
        <f t="shared" si="43"/>
        <v>43399</v>
      </c>
      <c r="P207" s="3">
        <f t="shared" si="44"/>
        <v>43399</v>
      </c>
    </row>
    <row r="208" spans="1:16">
      <c r="A208" s="13" t="s">
        <v>424</v>
      </c>
      <c r="B208" s="14" t="s">
        <v>425</v>
      </c>
      <c r="C208" s="15" t="s">
        <v>18</v>
      </c>
      <c r="D208" s="15">
        <v>1</v>
      </c>
      <c r="E208" s="21">
        <v>102717</v>
      </c>
      <c r="F208" s="21">
        <v>96820</v>
      </c>
      <c r="G208" s="21">
        <v>92785.45</v>
      </c>
      <c r="H208" s="2">
        <f t="shared" si="36"/>
        <v>97440.816666666666</v>
      </c>
      <c r="I208" s="2">
        <f t="shared" si="37"/>
        <v>4994.7954263246202</v>
      </c>
      <c r="J208" s="2">
        <f t="shared" si="38"/>
        <v>102435.61209299129</v>
      </c>
      <c r="K208" s="2">
        <f t="shared" si="39"/>
        <v>92446.021240342045</v>
      </c>
      <c r="L208" s="2" t="str">
        <f t="shared" si="40"/>
        <v/>
      </c>
      <c r="M208" s="2">
        <f t="shared" si="41"/>
        <v>96820</v>
      </c>
      <c r="N208" s="2">
        <f t="shared" si="42"/>
        <v>92785.45</v>
      </c>
      <c r="O208" s="2">
        <f t="shared" si="43"/>
        <v>96820</v>
      </c>
      <c r="P208" s="3">
        <f t="shared" si="44"/>
        <v>96820</v>
      </c>
    </row>
    <row r="209" spans="1:16" ht="27.6">
      <c r="A209" s="13" t="s">
        <v>426</v>
      </c>
      <c r="B209" s="14" t="s">
        <v>427</v>
      </c>
      <c r="C209" s="15" t="s">
        <v>18</v>
      </c>
      <c r="D209" s="15">
        <v>1</v>
      </c>
      <c r="E209" s="21">
        <v>66863</v>
      </c>
      <c r="F209" s="21">
        <v>63025</v>
      </c>
      <c r="G209" s="21">
        <v>60399.15</v>
      </c>
      <c r="H209" s="2">
        <f t="shared" si="36"/>
        <v>63429.049999999996</v>
      </c>
      <c r="I209" s="2">
        <f t="shared" si="37"/>
        <v>3250.8124380683662</v>
      </c>
      <c r="J209" s="2">
        <f t="shared" si="38"/>
        <v>66679.862438068361</v>
      </c>
      <c r="K209" s="2">
        <f t="shared" si="39"/>
        <v>60178.23756193163</v>
      </c>
      <c r="L209" s="2" t="str">
        <f t="shared" si="40"/>
        <v/>
      </c>
      <c r="M209" s="2">
        <f t="shared" si="41"/>
        <v>63025</v>
      </c>
      <c r="N209" s="2">
        <f t="shared" si="42"/>
        <v>60399.15</v>
      </c>
      <c r="O209" s="2">
        <f t="shared" si="43"/>
        <v>63025</v>
      </c>
      <c r="P209" s="3">
        <f t="shared" si="44"/>
        <v>63025</v>
      </c>
    </row>
    <row r="210" spans="1:16" ht="41.4">
      <c r="A210" s="13" t="s">
        <v>428</v>
      </c>
      <c r="B210" s="14" t="s">
        <v>429</v>
      </c>
      <c r="C210" s="15" t="s">
        <v>247</v>
      </c>
      <c r="D210" s="15">
        <v>1</v>
      </c>
      <c r="E210" s="21">
        <v>816879</v>
      </c>
      <c r="F210" s="21">
        <v>769986</v>
      </c>
      <c r="G210" s="21">
        <v>737903.25</v>
      </c>
      <c r="H210" s="2">
        <f t="shared" si="36"/>
        <v>774922.75</v>
      </c>
      <c r="I210" s="2">
        <f t="shared" si="37"/>
        <v>39718.646722131656</v>
      </c>
      <c r="J210" s="2">
        <f t="shared" si="38"/>
        <v>814641.39672213164</v>
      </c>
      <c r="K210" s="2">
        <f t="shared" si="39"/>
        <v>735204.10327786836</v>
      </c>
      <c r="L210" s="2" t="str">
        <f t="shared" si="40"/>
        <v/>
      </c>
      <c r="M210" s="2">
        <f t="shared" si="41"/>
        <v>769986</v>
      </c>
      <c r="N210" s="2">
        <f t="shared" si="42"/>
        <v>737903.25</v>
      </c>
      <c r="O210" s="2">
        <f t="shared" si="43"/>
        <v>769986</v>
      </c>
      <c r="P210" s="3">
        <f t="shared" si="44"/>
        <v>769986</v>
      </c>
    </row>
    <row r="211" spans="1:16" ht="41.4">
      <c r="A211" s="13" t="s">
        <v>430</v>
      </c>
      <c r="B211" s="14" t="s">
        <v>431</v>
      </c>
      <c r="C211" s="15" t="s">
        <v>247</v>
      </c>
      <c r="D211" s="15">
        <v>1</v>
      </c>
      <c r="E211" s="21">
        <v>862315</v>
      </c>
      <c r="F211" s="21">
        <v>812815</v>
      </c>
      <c r="G211" s="21">
        <v>778947.9</v>
      </c>
      <c r="H211" s="2">
        <f t="shared" si="36"/>
        <v>818025.96666666667</v>
      </c>
      <c r="I211" s="2">
        <f t="shared" si="37"/>
        <v>41927.126908522274</v>
      </c>
      <c r="J211" s="2">
        <f t="shared" si="38"/>
        <v>859953.09357518889</v>
      </c>
      <c r="K211" s="2">
        <f t="shared" si="39"/>
        <v>776098.83975814446</v>
      </c>
      <c r="L211" s="2" t="str">
        <f t="shared" si="40"/>
        <v/>
      </c>
      <c r="M211" s="2">
        <f t="shared" si="41"/>
        <v>812815</v>
      </c>
      <c r="N211" s="2">
        <f t="shared" si="42"/>
        <v>778947.9</v>
      </c>
      <c r="O211" s="2">
        <f t="shared" si="43"/>
        <v>812815</v>
      </c>
      <c r="P211" s="3">
        <f t="shared" si="44"/>
        <v>812815</v>
      </c>
    </row>
    <row r="212" spans="1:16" ht="27.6">
      <c r="A212" s="13" t="s">
        <v>432</v>
      </c>
      <c r="B212" s="14" t="s">
        <v>433</v>
      </c>
      <c r="C212" s="15" t="s">
        <v>152</v>
      </c>
      <c r="D212" s="15">
        <v>1</v>
      </c>
      <c r="E212" s="21">
        <v>255876</v>
      </c>
      <c r="F212" s="21">
        <v>241187</v>
      </c>
      <c r="G212" s="21">
        <v>231137.35</v>
      </c>
      <c r="H212" s="2">
        <f t="shared" si="36"/>
        <v>242733.44999999998</v>
      </c>
      <c r="I212" s="2">
        <f t="shared" si="37"/>
        <v>12441.616922952575</v>
      </c>
      <c r="J212" s="2">
        <f t="shared" si="38"/>
        <v>255175.06692295257</v>
      </c>
      <c r="K212" s="2">
        <f t="shared" si="39"/>
        <v>230291.8330770474</v>
      </c>
      <c r="L212" s="2" t="str">
        <f t="shared" si="40"/>
        <v/>
      </c>
      <c r="M212" s="2">
        <f t="shared" si="41"/>
        <v>241187</v>
      </c>
      <c r="N212" s="2">
        <f t="shared" si="42"/>
        <v>231137.35</v>
      </c>
      <c r="O212" s="2">
        <f t="shared" si="43"/>
        <v>241187</v>
      </c>
      <c r="P212" s="3">
        <f t="shared" si="44"/>
        <v>241187</v>
      </c>
    </row>
    <row r="213" spans="1:16" ht="27.6">
      <c r="A213" s="13" t="s">
        <v>434</v>
      </c>
      <c r="B213" s="14" t="s">
        <v>435</v>
      </c>
      <c r="C213" s="15" t="s">
        <v>152</v>
      </c>
      <c r="D213" s="15">
        <v>1</v>
      </c>
      <c r="E213" s="21">
        <v>12668</v>
      </c>
      <c r="F213" s="21">
        <v>11941</v>
      </c>
      <c r="G213" s="21">
        <v>11443.65</v>
      </c>
      <c r="H213" s="2">
        <f t="shared" si="36"/>
        <v>12017.550000000001</v>
      </c>
      <c r="I213" s="2">
        <f t="shared" si="37"/>
        <v>615.75413721712027</v>
      </c>
      <c r="J213" s="2">
        <f t="shared" si="38"/>
        <v>12633.304137217121</v>
      </c>
      <c r="K213" s="2">
        <f t="shared" si="39"/>
        <v>11401.795862782881</v>
      </c>
      <c r="L213" s="2" t="str">
        <f t="shared" si="40"/>
        <v/>
      </c>
      <c r="M213" s="2">
        <f t="shared" si="41"/>
        <v>11941</v>
      </c>
      <c r="N213" s="2">
        <f t="shared" si="42"/>
        <v>11443.65</v>
      </c>
      <c r="O213" s="2">
        <f t="shared" si="43"/>
        <v>11941</v>
      </c>
      <c r="P213" s="3">
        <f t="shared" si="44"/>
        <v>11941</v>
      </c>
    </row>
    <row r="214" spans="1:16" ht="41.4">
      <c r="A214" s="13" t="s">
        <v>436</v>
      </c>
      <c r="B214" s="14" t="s">
        <v>437</v>
      </c>
      <c r="C214" s="15" t="s">
        <v>247</v>
      </c>
      <c r="D214" s="15">
        <v>1</v>
      </c>
      <c r="E214" s="21">
        <v>1557359</v>
      </c>
      <c r="F214" s="21">
        <v>1467960</v>
      </c>
      <c r="G214" s="21">
        <v>1406795</v>
      </c>
      <c r="H214" s="2">
        <f t="shared" si="36"/>
        <v>1477371.3333333333</v>
      </c>
      <c r="I214" s="2">
        <f t="shared" si="37"/>
        <v>75721.92166297244</v>
      </c>
      <c r="J214" s="2">
        <f t="shared" si="38"/>
        <v>1553093.2549963058</v>
      </c>
      <c r="K214" s="2">
        <f t="shared" si="39"/>
        <v>1401649.4116703607</v>
      </c>
      <c r="L214" s="2" t="str">
        <f t="shared" si="40"/>
        <v/>
      </c>
      <c r="M214" s="2">
        <f t="shared" si="41"/>
        <v>1467960</v>
      </c>
      <c r="N214" s="2">
        <f t="shared" si="42"/>
        <v>1406795</v>
      </c>
      <c r="O214" s="2">
        <f t="shared" si="43"/>
        <v>1467960</v>
      </c>
      <c r="P214" s="3">
        <f t="shared" si="44"/>
        <v>1467960</v>
      </c>
    </row>
    <row r="215" spans="1:16">
      <c r="A215" s="13" t="s">
        <v>438</v>
      </c>
      <c r="B215" s="14" t="s">
        <v>439</v>
      </c>
      <c r="C215" s="15" t="s">
        <v>15</v>
      </c>
      <c r="D215" s="15">
        <v>1</v>
      </c>
      <c r="E215" s="21">
        <v>152032</v>
      </c>
      <c r="F215" s="21">
        <v>143305</v>
      </c>
      <c r="G215" s="21">
        <v>137334.15</v>
      </c>
      <c r="H215" s="2">
        <f t="shared" si="36"/>
        <v>144223.71666666667</v>
      </c>
      <c r="I215" s="2">
        <f t="shared" si="37"/>
        <v>7391.8691067167429</v>
      </c>
      <c r="J215" s="2">
        <f t="shared" si="38"/>
        <v>151615.58577338341</v>
      </c>
      <c r="K215" s="2">
        <f t="shared" si="39"/>
        <v>136831.84755994994</v>
      </c>
      <c r="L215" s="2" t="str">
        <f t="shared" si="40"/>
        <v/>
      </c>
      <c r="M215" s="2">
        <f t="shared" si="41"/>
        <v>143305</v>
      </c>
      <c r="N215" s="2">
        <f t="shared" si="42"/>
        <v>137334.15</v>
      </c>
      <c r="O215" s="2">
        <f t="shared" si="43"/>
        <v>143305</v>
      </c>
      <c r="P215" s="3">
        <f t="shared" si="44"/>
        <v>143305</v>
      </c>
    </row>
    <row r="216" spans="1:16" ht="41.4">
      <c r="A216" s="13" t="s">
        <v>440</v>
      </c>
      <c r="B216" s="14" t="s">
        <v>441</v>
      </c>
      <c r="C216" s="15" t="s">
        <v>152</v>
      </c>
      <c r="D216" s="15">
        <v>1</v>
      </c>
      <c r="E216" s="21">
        <v>404682</v>
      </c>
      <c r="F216" s="21">
        <v>381451</v>
      </c>
      <c r="G216" s="21">
        <v>365557.4</v>
      </c>
      <c r="H216" s="2">
        <f t="shared" si="36"/>
        <v>383896.8</v>
      </c>
      <c r="I216" s="2">
        <f t="shared" si="37"/>
        <v>19676.636768513046</v>
      </c>
      <c r="J216" s="2">
        <f t="shared" si="38"/>
        <v>403573.43676851306</v>
      </c>
      <c r="K216" s="2">
        <f t="shared" si="39"/>
        <v>364220.16323148692</v>
      </c>
      <c r="L216" s="2" t="str">
        <f t="shared" si="40"/>
        <v/>
      </c>
      <c r="M216" s="2">
        <f t="shared" si="41"/>
        <v>381451</v>
      </c>
      <c r="N216" s="2">
        <f t="shared" si="42"/>
        <v>365557.4</v>
      </c>
      <c r="O216" s="2">
        <f t="shared" si="43"/>
        <v>381451</v>
      </c>
      <c r="P216" s="3">
        <f t="shared" si="44"/>
        <v>381451</v>
      </c>
    </row>
    <row r="217" spans="1:16" ht="41.4">
      <c r="A217" s="13" t="s">
        <v>442</v>
      </c>
      <c r="B217" s="14" t="s">
        <v>443</v>
      </c>
      <c r="C217" s="15" t="s">
        <v>18</v>
      </c>
      <c r="D217" s="15">
        <v>1</v>
      </c>
      <c r="E217" s="21">
        <v>48016</v>
      </c>
      <c r="F217" s="21">
        <v>45259</v>
      </c>
      <c r="G217" s="21">
        <v>43373.4</v>
      </c>
      <c r="H217" s="2">
        <f t="shared" si="36"/>
        <v>45549.466666666667</v>
      </c>
      <c r="I217" s="2">
        <f t="shared" si="37"/>
        <v>2334.8901159012453</v>
      </c>
      <c r="J217" s="2">
        <f t="shared" si="38"/>
        <v>47884.356782567913</v>
      </c>
      <c r="K217" s="2">
        <f t="shared" si="39"/>
        <v>43214.576550765421</v>
      </c>
      <c r="L217" s="2" t="str">
        <f t="shared" si="40"/>
        <v/>
      </c>
      <c r="M217" s="2">
        <f t="shared" si="41"/>
        <v>45259</v>
      </c>
      <c r="N217" s="2">
        <f t="shared" si="42"/>
        <v>43373.4</v>
      </c>
      <c r="O217" s="2">
        <f t="shared" si="43"/>
        <v>45259</v>
      </c>
      <c r="P217" s="3">
        <f t="shared" si="44"/>
        <v>45259</v>
      </c>
    </row>
    <row r="218" spans="1:16">
      <c r="A218" s="12" t="s">
        <v>444</v>
      </c>
      <c r="B218" s="48" t="s">
        <v>445</v>
      </c>
      <c r="C218" s="48"/>
      <c r="D218" s="48"/>
      <c r="E218" s="48"/>
      <c r="F218" s="48"/>
      <c r="G218" s="48"/>
      <c r="H218" s="48"/>
      <c r="I218" s="48"/>
      <c r="J218" s="48"/>
      <c r="K218" s="48"/>
      <c r="L218" s="48"/>
      <c r="M218" s="48"/>
      <c r="N218" s="48"/>
      <c r="O218" s="48"/>
      <c r="P218" s="49"/>
    </row>
    <row r="219" spans="1:16">
      <c r="A219" s="13" t="s">
        <v>446</v>
      </c>
      <c r="B219" s="14" t="s">
        <v>447</v>
      </c>
      <c r="C219" s="15" t="s">
        <v>448</v>
      </c>
      <c r="D219" s="15">
        <v>1</v>
      </c>
      <c r="E219" s="21">
        <v>6434</v>
      </c>
      <c r="F219" s="21">
        <v>6065</v>
      </c>
      <c r="G219" s="21">
        <v>5812.1</v>
      </c>
      <c r="H219" s="2">
        <f t="shared" si="36"/>
        <v>6103.7</v>
      </c>
      <c r="I219" s="2">
        <f t="shared" si="37"/>
        <v>312.7509712215134</v>
      </c>
      <c r="J219" s="2">
        <f t="shared" si="38"/>
        <v>6416.4509712215131</v>
      </c>
      <c r="K219" s="2">
        <f t="shared" si="39"/>
        <v>5790.9490287784865</v>
      </c>
      <c r="L219" s="2" t="str">
        <f t="shared" si="40"/>
        <v/>
      </c>
      <c r="M219" s="2">
        <f t="shared" si="41"/>
        <v>6065</v>
      </c>
      <c r="N219" s="2">
        <f t="shared" si="42"/>
        <v>5812.1</v>
      </c>
      <c r="O219" s="2">
        <f t="shared" si="43"/>
        <v>6065</v>
      </c>
      <c r="P219" s="3">
        <f>ROUND(O219*D219*$D$1,0)</f>
        <v>6065</v>
      </c>
    </row>
    <row r="220" spans="1:16" ht="27.6">
      <c r="A220" s="13" t="s">
        <v>449</v>
      </c>
      <c r="B220" s="14" t="s">
        <v>450</v>
      </c>
      <c r="C220" s="15" t="s">
        <v>448</v>
      </c>
      <c r="D220" s="15">
        <v>1</v>
      </c>
      <c r="E220" s="21">
        <v>6943</v>
      </c>
      <c r="F220" s="21">
        <v>6545</v>
      </c>
      <c r="G220" s="21">
        <v>6272.1</v>
      </c>
      <c r="H220" s="2">
        <f t="shared" si="36"/>
        <v>6586.7</v>
      </c>
      <c r="I220" s="2">
        <f t="shared" si="37"/>
        <v>337.38830744410791</v>
      </c>
      <c r="J220" s="2">
        <f t="shared" si="38"/>
        <v>6924.0883074441081</v>
      </c>
      <c r="K220" s="2">
        <f t="shared" si="39"/>
        <v>6249.3116925558916</v>
      </c>
      <c r="L220" s="2" t="str">
        <f t="shared" si="40"/>
        <v/>
      </c>
      <c r="M220" s="2">
        <f t="shared" si="41"/>
        <v>6545</v>
      </c>
      <c r="N220" s="2">
        <f t="shared" si="42"/>
        <v>6272.1</v>
      </c>
      <c r="O220" s="2">
        <f t="shared" si="43"/>
        <v>6545</v>
      </c>
      <c r="P220" s="3">
        <f>ROUND(O220*D220*$D$1,0)</f>
        <v>6545</v>
      </c>
    </row>
    <row r="221" spans="1:16">
      <c r="A221" s="12" t="s">
        <v>451</v>
      </c>
      <c r="B221" s="48" t="s">
        <v>452</v>
      </c>
      <c r="C221" s="48"/>
      <c r="D221" s="48"/>
      <c r="E221" s="48"/>
      <c r="F221" s="48"/>
      <c r="G221" s="48"/>
      <c r="H221" s="48"/>
      <c r="I221" s="48"/>
      <c r="J221" s="48"/>
      <c r="K221" s="48"/>
      <c r="L221" s="48"/>
      <c r="M221" s="48"/>
      <c r="N221" s="48"/>
      <c r="O221" s="48"/>
      <c r="P221" s="49"/>
    </row>
    <row r="222" spans="1:16" ht="41.4">
      <c r="A222" s="13" t="s">
        <v>453</v>
      </c>
      <c r="B222" s="14" t="s">
        <v>454</v>
      </c>
      <c r="C222" s="15" t="s">
        <v>152</v>
      </c>
      <c r="D222" s="15">
        <v>1</v>
      </c>
      <c r="E222" s="21">
        <v>649469</v>
      </c>
      <c r="F222" s="21">
        <v>612186</v>
      </c>
      <c r="G222" s="21">
        <v>586678.25</v>
      </c>
      <c r="H222" s="2">
        <f t="shared" si="36"/>
        <v>616111.08333333337</v>
      </c>
      <c r="I222" s="2">
        <f t="shared" si="37"/>
        <v>31578.858129622633</v>
      </c>
      <c r="J222" s="2">
        <f t="shared" si="38"/>
        <v>647689.94146295602</v>
      </c>
      <c r="K222" s="2">
        <f t="shared" si="39"/>
        <v>584532.22520371072</v>
      </c>
      <c r="L222" s="2" t="str">
        <f t="shared" si="40"/>
        <v/>
      </c>
      <c r="M222" s="2">
        <f t="shared" si="41"/>
        <v>612186</v>
      </c>
      <c r="N222" s="2">
        <f t="shared" si="42"/>
        <v>586678.25</v>
      </c>
      <c r="O222" s="2">
        <f t="shared" si="43"/>
        <v>612186</v>
      </c>
      <c r="P222" s="3">
        <f t="shared" ref="P222:P227" si="45">ROUND(O222*D222*$D$1,0)</f>
        <v>612186</v>
      </c>
    </row>
    <row r="223" spans="1:16" ht="27.6">
      <c r="A223" s="13" t="s">
        <v>455</v>
      </c>
      <c r="B223" s="14" t="s">
        <v>456</v>
      </c>
      <c r="C223" s="15" t="s">
        <v>448</v>
      </c>
      <c r="D223" s="15">
        <v>1</v>
      </c>
      <c r="E223" s="21">
        <v>23790</v>
      </c>
      <c r="F223" s="21">
        <v>22424</v>
      </c>
      <c r="G223" s="21">
        <v>21490.05</v>
      </c>
      <c r="H223" s="2">
        <f t="shared" si="36"/>
        <v>22568.016666666666</v>
      </c>
      <c r="I223" s="2">
        <f t="shared" si="37"/>
        <v>1156.7186783454886</v>
      </c>
      <c r="J223" s="2">
        <f t="shared" si="38"/>
        <v>23724.735345012155</v>
      </c>
      <c r="K223" s="2">
        <f t="shared" si="39"/>
        <v>21411.297988321177</v>
      </c>
      <c r="L223" s="2" t="str">
        <f t="shared" si="40"/>
        <v/>
      </c>
      <c r="M223" s="2">
        <f t="shared" si="41"/>
        <v>22424</v>
      </c>
      <c r="N223" s="2">
        <f t="shared" si="42"/>
        <v>21490.05</v>
      </c>
      <c r="O223" s="2">
        <f t="shared" si="43"/>
        <v>22424</v>
      </c>
      <c r="P223" s="3">
        <f t="shared" si="45"/>
        <v>22424</v>
      </c>
    </row>
    <row r="224" spans="1:16" ht="27.6">
      <c r="A224" s="13" t="s">
        <v>457</v>
      </c>
      <c r="B224" s="14" t="s">
        <v>458</v>
      </c>
      <c r="C224" s="15" t="s">
        <v>152</v>
      </c>
      <c r="D224" s="15">
        <v>1</v>
      </c>
      <c r="E224" s="21">
        <v>162226</v>
      </c>
      <c r="F224" s="21">
        <v>152914</v>
      </c>
      <c r="G224" s="21">
        <v>146542.20000000001</v>
      </c>
      <c r="H224" s="2">
        <f t="shared" si="36"/>
        <v>153894.06666666668</v>
      </c>
      <c r="I224" s="2">
        <f t="shared" si="37"/>
        <v>7887.6988794789359</v>
      </c>
      <c r="J224" s="2">
        <f t="shared" si="38"/>
        <v>161781.76554614562</v>
      </c>
      <c r="K224" s="2">
        <f t="shared" si="39"/>
        <v>146006.36778718774</v>
      </c>
      <c r="L224" s="2" t="str">
        <f t="shared" si="40"/>
        <v/>
      </c>
      <c r="M224" s="2">
        <f t="shared" si="41"/>
        <v>152914</v>
      </c>
      <c r="N224" s="2">
        <f t="shared" si="42"/>
        <v>146542.20000000001</v>
      </c>
      <c r="O224" s="2">
        <f t="shared" si="43"/>
        <v>152914</v>
      </c>
      <c r="P224" s="3">
        <f t="shared" si="45"/>
        <v>152914</v>
      </c>
    </row>
    <row r="225" spans="1:16" ht="96.6">
      <c r="A225" s="13" t="s">
        <v>459</v>
      </c>
      <c r="B225" s="14" t="s">
        <v>460</v>
      </c>
      <c r="C225" s="15" t="s">
        <v>448</v>
      </c>
      <c r="D225" s="15">
        <v>1</v>
      </c>
      <c r="E225" s="21">
        <v>22495</v>
      </c>
      <c r="F225" s="21">
        <v>21204</v>
      </c>
      <c r="G225" s="21">
        <v>20320.5</v>
      </c>
      <c r="H225" s="2">
        <f t="shared" si="36"/>
        <v>21339.833333333332</v>
      </c>
      <c r="I225" s="2">
        <f t="shared" si="37"/>
        <v>1093.5952557200187</v>
      </c>
      <c r="J225" s="2">
        <f t="shared" si="38"/>
        <v>22433.42858905335</v>
      </c>
      <c r="K225" s="2">
        <f t="shared" si="39"/>
        <v>20246.238077613314</v>
      </c>
      <c r="L225" s="2" t="str">
        <f t="shared" si="40"/>
        <v/>
      </c>
      <c r="M225" s="2">
        <f t="shared" si="41"/>
        <v>21204</v>
      </c>
      <c r="N225" s="2">
        <f t="shared" si="42"/>
        <v>20320.5</v>
      </c>
      <c r="O225" s="2">
        <f t="shared" si="43"/>
        <v>21204</v>
      </c>
      <c r="P225" s="3">
        <f t="shared" si="45"/>
        <v>21204</v>
      </c>
    </row>
    <row r="226" spans="1:16" ht="27.6">
      <c r="A226" s="13" t="s">
        <v>461</v>
      </c>
      <c r="B226" s="14" t="s">
        <v>462</v>
      </c>
      <c r="C226" s="15" t="s">
        <v>448</v>
      </c>
      <c r="D226" s="15">
        <v>1</v>
      </c>
      <c r="E226" s="21">
        <v>162226</v>
      </c>
      <c r="F226" s="21">
        <v>152914</v>
      </c>
      <c r="G226" s="21">
        <v>146542.20000000001</v>
      </c>
      <c r="H226" s="2">
        <f t="shared" si="36"/>
        <v>153894.06666666668</v>
      </c>
      <c r="I226" s="2">
        <f t="shared" si="37"/>
        <v>7887.6988794789359</v>
      </c>
      <c r="J226" s="2">
        <f t="shared" si="38"/>
        <v>161781.76554614562</v>
      </c>
      <c r="K226" s="2">
        <f t="shared" si="39"/>
        <v>146006.36778718774</v>
      </c>
      <c r="L226" s="2" t="str">
        <f t="shared" si="40"/>
        <v/>
      </c>
      <c r="M226" s="2">
        <f t="shared" si="41"/>
        <v>152914</v>
      </c>
      <c r="N226" s="2">
        <f t="shared" si="42"/>
        <v>146542.20000000001</v>
      </c>
      <c r="O226" s="2">
        <f t="shared" si="43"/>
        <v>152914</v>
      </c>
      <c r="P226" s="3">
        <f t="shared" si="45"/>
        <v>152914</v>
      </c>
    </row>
    <row r="227" spans="1:16" ht="41.4">
      <c r="A227" s="13" t="s">
        <v>463</v>
      </c>
      <c r="B227" s="14" t="s">
        <v>464</v>
      </c>
      <c r="C227" s="15" t="s">
        <v>152</v>
      </c>
      <c r="D227" s="15">
        <v>1</v>
      </c>
      <c r="E227" s="21">
        <v>143992</v>
      </c>
      <c r="F227" s="21">
        <v>135726</v>
      </c>
      <c r="G227" s="21">
        <v>130070.75</v>
      </c>
      <c r="H227" s="2">
        <f t="shared" si="36"/>
        <v>136596.25</v>
      </c>
      <c r="I227" s="2">
        <f t="shared" si="37"/>
        <v>7001.3071413486778</v>
      </c>
      <c r="J227" s="2">
        <f t="shared" si="38"/>
        <v>143597.55714134869</v>
      </c>
      <c r="K227" s="2">
        <f t="shared" si="39"/>
        <v>129594.94285865132</v>
      </c>
      <c r="L227" s="2" t="str">
        <f t="shared" si="40"/>
        <v/>
      </c>
      <c r="M227" s="2">
        <f t="shared" si="41"/>
        <v>135726</v>
      </c>
      <c r="N227" s="2">
        <f t="shared" si="42"/>
        <v>130070.75</v>
      </c>
      <c r="O227" s="2">
        <f t="shared" si="43"/>
        <v>135726</v>
      </c>
      <c r="P227" s="3">
        <f t="shared" si="45"/>
        <v>135726</v>
      </c>
    </row>
    <row r="228" spans="1:16">
      <c r="A228" s="16" t="s">
        <v>465</v>
      </c>
      <c r="B228" s="50" t="s">
        <v>466</v>
      </c>
      <c r="C228" s="51"/>
      <c r="D228" s="51"/>
      <c r="E228" s="51"/>
      <c r="F228" s="51"/>
      <c r="G228" s="51"/>
      <c r="H228" s="51"/>
      <c r="I228" s="51"/>
      <c r="J228" s="51"/>
      <c r="K228" s="51"/>
      <c r="L228" s="51"/>
      <c r="M228" s="51"/>
      <c r="N228" s="51"/>
      <c r="O228" s="51"/>
      <c r="P228" s="52"/>
    </row>
    <row r="229" spans="1:16">
      <c r="A229" s="12" t="s">
        <v>467</v>
      </c>
      <c r="B229" s="48" t="s">
        <v>468</v>
      </c>
      <c r="C229" s="48"/>
      <c r="D229" s="48"/>
      <c r="E229" s="48"/>
      <c r="F229" s="48"/>
      <c r="G229" s="48"/>
      <c r="H229" s="48"/>
      <c r="I229" s="48"/>
      <c r="J229" s="48"/>
      <c r="K229" s="48"/>
      <c r="L229" s="48"/>
      <c r="M229" s="48"/>
      <c r="N229" s="48"/>
      <c r="O229" s="48"/>
      <c r="P229" s="49"/>
    </row>
    <row r="230" spans="1:16" ht="69">
      <c r="A230" s="13" t="s">
        <v>469</v>
      </c>
      <c r="B230" s="14" t="s">
        <v>470</v>
      </c>
      <c r="C230" s="15" t="s">
        <v>15</v>
      </c>
      <c r="D230" s="15">
        <v>1</v>
      </c>
      <c r="E230" s="21">
        <v>62444</v>
      </c>
      <c r="F230" s="21">
        <v>58859</v>
      </c>
      <c r="G230" s="21">
        <v>56406.35</v>
      </c>
      <c r="H230" s="2">
        <f t="shared" si="36"/>
        <v>59236.450000000004</v>
      </c>
      <c r="I230" s="2">
        <f t="shared" si="37"/>
        <v>3036.4709380298709</v>
      </c>
      <c r="J230" s="2">
        <f t="shared" si="38"/>
        <v>62272.920938029878</v>
      </c>
      <c r="K230" s="2">
        <f t="shared" si="39"/>
        <v>56199.979061970131</v>
      </c>
      <c r="L230" s="2" t="str">
        <f t="shared" si="40"/>
        <v/>
      </c>
      <c r="M230" s="2">
        <f t="shared" si="41"/>
        <v>58859</v>
      </c>
      <c r="N230" s="2">
        <f t="shared" si="42"/>
        <v>56406.35</v>
      </c>
      <c r="O230" s="2">
        <f t="shared" si="43"/>
        <v>58859</v>
      </c>
      <c r="P230" s="3">
        <f t="shared" ref="P230:P236" si="46">ROUND(O230*D230*$D$1,0)</f>
        <v>58859</v>
      </c>
    </row>
    <row r="231" spans="1:16" ht="55.2">
      <c r="A231" s="13" t="s">
        <v>471</v>
      </c>
      <c r="B231" s="14" t="s">
        <v>472</v>
      </c>
      <c r="C231" s="15" t="s">
        <v>15</v>
      </c>
      <c r="D231" s="15">
        <v>1</v>
      </c>
      <c r="E231" s="21">
        <v>61106</v>
      </c>
      <c r="F231" s="21">
        <v>57598</v>
      </c>
      <c r="G231" s="21">
        <v>55197.7</v>
      </c>
      <c r="H231" s="2">
        <f t="shared" si="36"/>
        <v>57967.233333333337</v>
      </c>
      <c r="I231" s="2">
        <f t="shared" si="37"/>
        <v>2971.4057554183578</v>
      </c>
      <c r="J231" s="2">
        <f t="shared" si="38"/>
        <v>60938.639088751697</v>
      </c>
      <c r="K231" s="2">
        <f t="shared" si="39"/>
        <v>54995.827577914977</v>
      </c>
      <c r="L231" s="2" t="str">
        <f t="shared" si="40"/>
        <v/>
      </c>
      <c r="M231" s="2">
        <f t="shared" si="41"/>
        <v>57598</v>
      </c>
      <c r="N231" s="2">
        <f t="shared" si="42"/>
        <v>55197.7</v>
      </c>
      <c r="O231" s="2">
        <f t="shared" si="43"/>
        <v>57598</v>
      </c>
      <c r="P231" s="3">
        <f t="shared" si="46"/>
        <v>57598</v>
      </c>
    </row>
    <row r="232" spans="1:16" ht="55.2">
      <c r="A232" s="13" t="s">
        <v>473</v>
      </c>
      <c r="B232" s="14" t="s">
        <v>474</v>
      </c>
      <c r="C232" s="15" t="s">
        <v>15</v>
      </c>
      <c r="D232" s="15">
        <v>1</v>
      </c>
      <c r="E232" s="21">
        <v>253961</v>
      </c>
      <c r="F232" s="21">
        <v>239383</v>
      </c>
      <c r="G232" s="21">
        <v>229408.9</v>
      </c>
      <c r="H232" s="2">
        <f t="shared" si="36"/>
        <v>240917.63333333333</v>
      </c>
      <c r="I232" s="2">
        <f t="shared" si="37"/>
        <v>12347.782319239896</v>
      </c>
      <c r="J232" s="2">
        <f t="shared" si="38"/>
        <v>253265.41565257323</v>
      </c>
      <c r="K232" s="2">
        <f t="shared" si="39"/>
        <v>228569.85101409344</v>
      </c>
      <c r="L232" s="2" t="str">
        <f t="shared" si="40"/>
        <v/>
      </c>
      <c r="M232" s="2">
        <f t="shared" si="41"/>
        <v>239383</v>
      </c>
      <c r="N232" s="2">
        <f t="shared" si="42"/>
        <v>229408.9</v>
      </c>
      <c r="O232" s="2">
        <f t="shared" si="43"/>
        <v>239383</v>
      </c>
      <c r="P232" s="3">
        <f t="shared" si="46"/>
        <v>239383</v>
      </c>
    </row>
    <row r="233" spans="1:16" ht="69">
      <c r="A233" s="13" t="s">
        <v>475</v>
      </c>
      <c r="B233" s="14" t="s">
        <v>476</v>
      </c>
      <c r="C233" s="15" t="s">
        <v>15</v>
      </c>
      <c r="D233" s="15">
        <v>1</v>
      </c>
      <c r="E233" s="21">
        <v>123478</v>
      </c>
      <c r="F233" s="21">
        <v>116390</v>
      </c>
      <c r="G233" s="21">
        <v>111540.8</v>
      </c>
      <c r="H233" s="2">
        <f t="shared" si="36"/>
        <v>117136.26666666666</v>
      </c>
      <c r="I233" s="2">
        <f t="shared" si="37"/>
        <v>6003.4882704418869</v>
      </c>
      <c r="J233" s="2">
        <f t="shared" si="38"/>
        <v>123139.75493710855</v>
      </c>
      <c r="K233" s="2">
        <f t="shared" si="39"/>
        <v>111132.77839622478</v>
      </c>
      <c r="L233" s="2" t="str">
        <f t="shared" si="40"/>
        <v/>
      </c>
      <c r="M233" s="2">
        <f t="shared" si="41"/>
        <v>116390</v>
      </c>
      <c r="N233" s="2">
        <f t="shared" si="42"/>
        <v>111540.8</v>
      </c>
      <c r="O233" s="2">
        <f t="shared" si="43"/>
        <v>116390</v>
      </c>
      <c r="P233" s="3">
        <f t="shared" si="46"/>
        <v>116390</v>
      </c>
    </row>
    <row r="234" spans="1:16" ht="69">
      <c r="A234" s="13" t="s">
        <v>477</v>
      </c>
      <c r="B234" s="14" t="s">
        <v>478</v>
      </c>
      <c r="C234" s="15" t="s">
        <v>15</v>
      </c>
      <c r="D234" s="15">
        <v>1</v>
      </c>
      <c r="E234" s="21">
        <v>132197</v>
      </c>
      <c r="F234" s="21">
        <v>124609</v>
      </c>
      <c r="G234" s="21">
        <v>119417.15</v>
      </c>
      <c r="H234" s="2">
        <f t="shared" si="36"/>
        <v>125407.71666666667</v>
      </c>
      <c r="I234" s="2">
        <f t="shared" si="37"/>
        <v>6427.2546814976431</v>
      </c>
      <c r="J234" s="2">
        <f t="shared" si="38"/>
        <v>131834.97134816431</v>
      </c>
      <c r="K234" s="2">
        <f t="shared" si="39"/>
        <v>118980.46198516904</v>
      </c>
      <c r="L234" s="2" t="str">
        <f t="shared" si="40"/>
        <v/>
      </c>
      <c r="M234" s="2">
        <f t="shared" si="41"/>
        <v>124609</v>
      </c>
      <c r="N234" s="2">
        <f t="shared" si="42"/>
        <v>119417.15</v>
      </c>
      <c r="O234" s="2">
        <f t="shared" si="43"/>
        <v>124609</v>
      </c>
      <c r="P234" s="3">
        <f t="shared" si="46"/>
        <v>124609</v>
      </c>
    </row>
    <row r="235" spans="1:16" ht="27.6">
      <c r="A235" s="13" t="s">
        <v>479</v>
      </c>
      <c r="B235" s="14" t="s">
        <v>480</v>
      </c>
      <c r="C235" s="15" t="s">
        <v>15</v>
      </c>
      <c r="D235" s="15">
        <v>1</v>
      </c>
      <c r="E235" s="21">
        <v>212484</v>
      </c>
      <c r="F235" s="21">
        <v>200286</v>
      </c>
      <c r="G235" s="21">
        <v>191940.75</v>
      </c>
      <c r="H235" s="2">
        <f t="shared" si="36"/>
        <v>201570.25</v>
      </c>
      <c r="I235" s="2">
        <f t="shared" si="37"/>
        <v>10331.662677783281</v>
      </c>
      <c r="J235" s="2">
        <f t="shared" si="38"/>
        <v>211901.91267778329</v>
      </c>
      <c r="K235" s="2">
        <f t="shared" si="39"/>
        <v>191238.58732221671</v>
      </c>
      <c r="L235" s="2" t="str">
        <f t="shared" si="40"/>
        <v/>
      </c>
      <c r="M235" s="2">
        <f t="shared" si="41"/>
        <v>200286</v>
      </c>
      <c r="N235" s="2">
        <f t="shared" si="42"/>
        <v>191940.75</v>
      </c>
      <c r="O235" s="2">
        <f t="shared" si="43"/>
        <v>200286</v>
      </c>
      <c r="P235" s="3">
        <f t="shared" si="46"/>
        <v>200286</v>
      </c>
    </row>
    <row r="236" spans="1:16" ht="110.4">
      <c r="A236" s="13" t="s">
        <v>481</v>
      </c>
      <c r="B236" s="14" t="s">
        <v>482</v>
      </c>
      <c r="C236" s="15" t="s">
        <v>152</v>
      </c>
      <c r="D236" s="15">
        <v>1</v>
      </c>
      <c r="E236" s="21">
        <v>17553</v>
      </c>
      <c r="F236" s="21">
        <v>16546</v>
      </c>
      <c r="G236" s="21">
        <v>15856.2</v>
      </c>
      <c r="H236" s="2">
        <f t="shared" si="36"/>
        <v>16651.733333333334</v>
      </c>
      <c r="I236" s="2">
        <f t="shared" si="37"/>
        <v>853.3271432067146</v>
      </c>
      <c r="J236" s="2">
        <f t="shared" si="38"/>
        <v>17505.060476540049</v>
      </c>
      <c r="K236" s="2">
        <f t="shared" si="39"/>
        <v>15798.40619012662</v>
      </c>
      <c r="L236" s="2" t="str">
        <f t="shared" si="40"/>
        <v/>
      </c>
      <c r="M236" s="2">
        <f t="shared" si="41"/>
        <v>16546</v>
      </c>
      <c r="N236" s="2">
        <f t="shared" si="42"/>
        <v>15856.2</v>
      </c>
      <c r="O236" s="2">
        <f t="shared" si="43"/>
        <v>16546</v>
      </c>
      <c r="P236" s="3">
        <f t="shared" si="46"/>
        <v>16546</v>
      </c>
    </row>
    <row r="237" spans="1:16">
      <c r="A237" s="12" t="s">
        <v>483</v>
      </c>
      <c r="B237" s="48" t="s">
        <v>484</v>
      </c>
      <c r="C237" s="48"/>
      <c r="D237" s="48"/>
      <c r="E237" s="48"/>
      <c r="F237" s="48"/>
      <c r="G237" s="48"/>
      <c r="H237" s="48"/>
      <c r="I237" s="48"/>
      <c r="J237" s="48"/>
      <c r="K237" s="48"/>
      <c r="L237" s="48"/>
      <c r="M237" s="48"/>
      <c r="N237" s="48"/>
      <c r="O237" s="48"/>
      <c r="P237" s="49"/>
    </row>
    <row r="238" spans="1:16" ht="124.2">
      <c r="A238" s="13" t="s">
        <v>485</v>
      </c>
      <c r="B238" s="14" t="s">
        <v>486</v>
      </c>
      <c r="C238" s="15" t="s">
        <v>152</v>
      </c>
      <c r="D238" s="15">
        <v>1</v>
      </c>
      <c r="E238" s="21">
        <v>105642</v>
      </c>
      <c r="F238" s="21">
        <v>99578</v>
      </c>
      <c r="G238" s="21">
        <v>95429.3</v>
      </c>
      <c r="H238" s="2">
        <f t="shared" si="36"/>
        <v>100216.43333333333</v>
      </c>
      <c r="I238" s="2">
        <f t="shared" si="37"/>
        <v>5136.1958844395058</v>
      </c>
      <c r="J238" s="2">
        <f t="shared" si="38"/>
        <v>105352.62921777285</v>
      </c>
      <c r="K238" s="2">
        <f t="shared" si="39"/>
        <v>95080.237448893822</v>
      </c>
      <c r="L238" s="2" t="str">
        <f t="shared" si="40"/>
        <v/>
      </c>
      <c r="M238" s="2">
        <f t="shared" si="41"/>
        <v>99578</v>
      </c>
      <c r="N238" s="2">
        <f t="shared" si="42"/>
        <v>95429.3</v>
      </c>
      <c r="O238" s="2">
        <f t="shared" si="43"/>
        <v>99578</v>
      </c>
      <c r="P238" s="3">
        <f t="shared" ref="P238:P244" si="47">ROUND(O238*D238*$D$1,0)</f>
        <v>99578</v>
      </c>
    </row>
    <row r="239" spans="1:16">
      <c r="A239" s="13" t="s">
        <v>487</v>
      </c>
      <c r="B239" s="14" t="s">
        <v>488</v>
      </c>
      <c r="C239" s="15" t="s">
        <v>18</v>
      </c>
      <c r="D239" s="15">
        <v>1</v>
      </c>
      <c r="E239" s="21">
        <v>64791</v>
      </c>
      <c r="F239" s="21">
        <v>61072</v>
      </c>
      <c r="G239" s="21">
        <v>58526.95</v>
      </c>
      <c r="H239" s="2">
        <f t="shared" si="36"/>
        <v>61463.316666666673</v>
      </c>
      <c r="I239" s="2">
        <f t="shared" si="37"/>
        <v>3150.3058821062664</v>
      </c>
      <c r="J239" s="2">
        <f t="shared" si="38"/>
        <v>64613.622548772939</v>
      </c>
      <c r="K239" s="2">
        <f t="shared" si="39"/>
        <v>58313.010784560407</v>
      </c>
      <c r="L239" s="2" t="str">
        <f t="shared" si="40"/>
        <v/>
      </c>
      <c r="M239" s="2">
        <f t="shared" si="41"/>
        <v>61072</v>
      </c>
      <c r="N239" s="2">
        <f t="shared" si="42"/>
        <v>58526.95</v>
      </c>
      <c r="O239" s="2">
        <f t="shared" si="43"/>
        <v>61072</v>
      </c>
      <c r="P239" s="3">
        <f t="shared" si="47"/>
        <v>61072</v>
      </c>
    </row>
    <row r="240" spans="1:16" ht="27.6">
      <c r="A240" s="13" t="s">
        <v>489</v>
      </c>
      <c r="B240" s="14" t="s">
        <v>490</v>
      </c>
      <c r="C240" s="15" t="s">
        <v>18</v>
      </c>
      <c r="D240" s="15">
        <v>1</v>
      </c>
      <c r="E240" s="21">
        <v>152635</v>
      </c>
      <c r="F240" s="21">
        <v>143873</v>
      </c>
      <c r="G240" s="21">
        <v>137878.1</v>
      </c>
      <c r="H240" s="2">
        <f t="shared" si="36"/>
        <v>144795.36666666667</v>
      </c>
      <c r="I240" s="2">
        <f t="shared" si="37"/>
        <v>7421.5628140798817</v>
      </c>
      <c r="J240" s="2">
        <f t="shared" si="38"/>
        <v>152216.92948074656</v>
      </c>
      <c r="K240" s="2">
        <f t="shared" si="39"/>
        <v>137373.80385258677</v>
      </c>
      <c r="L240" s="2" t="str">
        <f t="shared" si="40"/>
        <v/>
      </c>
      <c r="M240" s="2">
        <f t="shared" si="41"/>
        <v>143873</v>
      </c>
      <c r="N240" s="2">
        <f t="shared" si="42"/>
        <v>137878.1</v>
      </c>
      <c r="O240" s="2">
        <f t="shared" si="43"/>
        <v>143873</v>
      </c>
      <c r="P240" s="3">
        <f t="shared" si="47"/>
        <v>143873</v>
      </c>
    </row>
    <row r="241" spans="1:16">
      <c r="A241" s="13" t="s">
        <v>491</v>
      </c>
      <c r="B241" s="14" t="s">
        <v>492</v>
      </c>
      <c r="C241" s="15" t="s">
        <v>18</v>
      </c>
      <c r="D241" s="15">
        <v>1</v>
      </c>
      <c r="E241" s="21">
        <v>33747</v>
      </c>
      <c r="F241" s="21">
        <v>31810</v>
      </c>
      <c r="G241" s="21">
        <v>30484.2</v>
      </c>
      <c r="H241" s="2">
        <f t="shared" si="36"/>
        <v>32013.733333333334</v>
      </c>
      <c r="I241" s="2">
        <f t="shared" si="37"/>
        <v>1640.9132863540756</v>
      </c>
      <c r="J241" s="2">
        <f t="shared" si="38"/>
        <v>33654.64661968741</v>
      </c>
      <c r="K241" s="2">
        <f t="shared" si="39"/>
        <v>30372.820046979257</v>
      </c>
      <c r="L241" s="2" t="str">
        <f t="shared" si="40"/>
        <v/>
      </c>
      <c r="M241" s="2">
        <f t="shared" si="41"/>
        <v>31810</v>
      </c>
      <c r="N241" s="2">
        <f t="shared" si="42"/>
        <v>30484.2</v>
      </c>
      <c r="O241" s="2">
        <f t="shared" si="43"/>
        <v>31810</v>
      </c>
      <c r="P241" s="3">
        <f t="shared" si="47"/>
        <v>31810</v>
      </c>
    </row>
    <row r="242" spans="1:16" ht="27.6">
      <c r="A242" s="13" t="s">
        <v>493</v>
      </c>
      <c r="B242" s="14" t="s">
        <v>494</v>
      </c>
      <c r="C242" s="15" t="s">
        <v>18</v>
      </c>
      <c r="D242" s="15">
        <v>1</v>
      </c>
      <c r="E242" s="21">
        <v>75373</v>
      </c>
      <c r="F242" s="21">
        <v>71047</v>
      </c>
      <c r="G242" s="21">
        <v>68086.899999999994</v>
      </c>
      <c r="H242" s="2">
        <f t="shared" si="36"/>
        <v>71502.3</v>
      </c>
      <c r="I242" s="2">
        <f t="shared" si="37"/>
        <v>3664.3262504858953</v>
      </c>
      <c r="J242" s="2">
        <f t="shared" si="38"/>
        <v>75166.626250485904</v>
      </c>
      <c r="K242" s="2">
        <f t="shared" si="39"/>
        <v>67837.973749514102</v>
      </c>
      <c r="L242" s="2" t="str">
        <f t="shared" si="40"/>
        <v/>
      </c>
      <c r="M242" s="2">
        <f t="shared" si="41"/>
        <v>71047</v>
      </c>
      <c r="N242" s="2">
        <f t="shared" si="42"/>
        <v>68086.899999999994</v>
      </c>
      <c r="O242" s="2">
        <f t="shared" si="43"/>
        <v>71047</v>
      </c>
      <c r="P242" s="3">
        <f t="shared" si="47"/>
        <v>71047</v>
      </c>
    </row>
    <row r="243" spans="1:16" ht="27.6">
      <c r="A243" s="13" t="s">
        <v>495</v>
      </c>
      <c r="B243" s="14" t="s">
        <v>496</v>
      </c>
      <c r="C243" s="15" t="s">
        <v>18</v>
      </c>
      <c r="D243" s="15">
        <v>1</v>
      </c>
      <c r="E243" s="21">
        <v>73270</v>
      </c>
      <c r="F243" s="21">
        <v>69064</v>
      </c>
      <c r="G243" s="21">
        <v>66185.95</v>
      </c>
      <c r="H243" s="2">
        <f t="shared" si="36"/>
        <v>69506.650000000009</v>
      </c>
      <c r="I243" s="2">
        <f t="shared" si="37"/>
        <v>3562.7089928171245</v>
      </c>
      <c r="J243" s="2">
        <f t="shared" si="38"/>
        <v>73069.358992817128</v>
      </c>
      <c r="K243" s="2">
        <f t="shared" si="39"/>
        <v>65943.94100718289</v>
      </c>
      <c r="L243" s="2" t="str">
        <f t="shared" si="40"/>
        <v/>
      </c>
      <c r="M243" s="2">
        <f t="shared" si="41"/>
        <v>69064</v>
      </c>
      <c r="N243" s="2">
        <f t="shared" si="42"/>
        <v>66185.95</v>
      </c>
      <c r="O243" s="2">
        <f t="shared" si="43"/>
        <v>69064</v>
      </c>
      <c r="P243" s="3">
        <f t="shared" si="47"/>
        <v>69064</v>
      </c>
    </row>
    <row r="244" spans="1:16" ht="41.4">
      <c r="A244" s="13" t="s">
        <v>497</v>
      </c>
      <c r="B244" s="14" t="s">
        <v>498</v>
      </c>
      <c r="C244" s="15" t="s">
        <v>152</v>
      </c>
      <c r="D244" s="15">
        <v>1</v>
      </c>
      <c r="E244" s="21">
        <v>95855</v>
      </c>
      <c r="F244" s="21">
        <v>90352</v>
      </c>
      <c r="G244" s="21">
        <v>86586.95</v>
      </c>
      <c r="H244" s="2">
        <f t="shared" si="36"/>
        <v>90931.316666666666</v>
      </c>
      <c r="I244" s="2">
        <f t="shared" si="37"/>
        <v>4661.1043273920986</v>
      </c>
      <c r="J244" s="2">
        <f t="shared" si="38"/>
        <v>95592.420994058761</v>
      </c>
      <c r="K244" s="2">
        <f t="shared" si="39"/>
        <v>86270.212339274571</v>
      </c>
      <c r="L244" s="2" t="str">
        <f t="shared" si="40"/>
        <v/>
      </c>
      <c r="M244" s="2">
        <f t="shared" si="41"/>
        <v>90352</v>
      </c>
      <c r="N244" s="2">
        <f t="shared" si="42"/>
        <v>86586.95</v>
      </c>
      <c r="O244" s="2">
        <f t="shared" si="43"/>
        <v>90352</v>
      </c>
      <c r="P244" s="3">
        <f t="shared" si="47"/>
        <v>90352</v>
      </c>
    </row>
    <row r="245" spans="1:16" ht="27.6" customHeight="1">
      <c r="A245" s="12" t="s">
        <v>499</v>
      </c>
      <c r="B245" s="48" t="s">
        <v>500</v>
      </c>
      <c r="C245" s="48"/>
      <c r="D245" s="48"/>
      <c r="E245" s="48"/>
      <c r="F245" s="48"/>
      <c r="G245" s="48"/>
      <c r="H245" s="48"/>
      <c r="I245" s="48"/>
      <c r="J245" s="48"/>
      <c r="K245" s="48"/>
      <c r="L245" s="48"/>
      <c r="M245" s="48"/>
      <c r="N245" s="48"/>
      <c r="O245" s="48"/>
      <c r="P245" s="49"/>
    </row>
    <row r="246" spans="1:16" ht="96.6">
      <c r="A246" s="13" t="s">
        <v>501</v>
      </c>
      <c r="B246" s="14" t="s">
        <v>502</v>
      </c>
      <c r="C246" s="15" t="s">
        <v>18</v>
      </c>
      <c r="D246" s="15">
        <v>1</v>
      </c>
      <c r="E246" s="21">
        <v>125819</v>
      </c>
      <c r="F246" s="21">
        <v>118596</v>
      </c>
      <c r="G246" s="21">
        <v>113654.5</v>
      </c>
      <c r="H246" s="2">
        <f t="shared" si="36"/>
        <v>119356.5</v>
      </c>
      <c r="I246" s="2">
        <f t="shared" si="37"/>
        <v>6117.804773773024</v>
      </c>
      <c r="J246" s="2">
        <f t="shared" si="38"/>
        <v>125474.30477377302</v>
      </c>
      <c r="K246" s="2">
        <f t="shared" si="39"/>
        <v>113238.69522622698</v>
      </c>
      <c r="L246" s="2" t="str">
        <f t="shared" si="40"/>
        <v/>
      </c>
      <c r="M246" s="2">
        <f t="shared" si="41"/>
        <v>118596</v>
      </c>
      <c r="N246" s="2">
        <f t="shared" si="42"/>
        <v>113654.5</v>
      </c>
      <c r="O246" s="2">
        <f t="shared" si="43"/>
        <v>118596</v>
      </c>
      <c r="P246" s="3">
        <f>ROUND(O246*D246*$D$1,0)</f>
        <v>118596</v>
      </c>
    </row>
    <row r="247" spans="1:16" ht="96.6">
      <c r="A247" s="13" t="s">
        <v>503</v>
      </c>
      <c r="B247" s="14" t="s">
        <v>504</v>
      </c>
      <c r="C247" s="15" t="s">
        <v>18</v>
      </c>
      <c r="D247" s="15">
        <v>1</v>
      </c>
      <c r="E247" s="21">
        <v>183926</v>
      </c>
      <c r="F247" s="21">
        <v>173368</v>
      </c>
      <c r="G247" s="21">
        <v>166143.95000000001</v>
      </c>
      <c r="H247" s="2">
        <f t="shared" si="36"/>
        <v>174479.31666666668</v>
      </c>
      <c r="I247" s="2">
        <f t="shared" si="37"/>
        <v>8942.9633847418409</v>
      </c>
      <c r="J247" s="2">
        <f t="shared" si="38"/>
        <v>183422.28005140851</v>
      </c>
      <c r="K247" s="2">
        <f t="shared" si="39"/>
        <v>165536.35328192485</v>
      </c>
      <c r="L247" s="2" t="str">
        <f t="shared" si="40"/>
        <v/>
      </c>
      <c r="M247" s="2">
        <f t="shared" si="41"/>
        <v>173368</v>
      </c>
      <c r="N247" s="2">
        <f t="shared" si="42"/>
        <v>166143.95000000001</v>
      </c>
      <c r="O247" s="2">
        <f t="shared" si="43"/>
        <v>173368</v>
      </c>
      <c r="P247" s="3">
        <f>ROUND(O247*D247*$D$1,0)</f>
        <v>173368</v>
      </c>
    </row>
    <row r="248" spans="1:16" ht="69">
      <c r="A248" s="13" t="s">
        <v>505</v>
      </c>
      <c r="B248" s="14" t="s">
        <v>506</v>
      </c>
      <c r="C248" s="15" t="s">
        <v>247</v>
      </c>
      <c r="D248" s="15">
        <v>1</v>
      </c>
      <c r="E248" s="21">
        <v>650975</v>
      </c>
      <c r="F248" s="21">
        <v>613607</v>
      </c>
      <c r="G248" s="21">
        <v>588039.85</v>
      </c>
      <c r="H248" s="2">
        <f t="shared" si="36"/>
        <v>617540.6166666667</v>
      </c>
      <c r="I248" s="2">
        <f t="shared" si="37"/>
        <v>31651.43411349372</v>
      </c>
      <c r="J248" s="2">
        <f t="shared" si="38"/>
        <v>649192.05078016047</v>
      </c>
      <c r="K248" s="2">
        <f t="shared" si="39"/>
        <v>585889.18255317293</v>
      </c>
      <c r="L248" s="2" t="str">
        <f t="shared" si="40"/>
        <v/>
      </c>
      <c r="M248" s="2">
        <f t="shared" si="41"/>
        <v>613607</v>
      </c>
      <c r="N248" s="2">
        <f t="shared" si="42"/>
        <v>588039.85</v>
      </c>
      <c r="O248" s="2">
        <f t="shared" si="43"/>
        <v>613607</v>
      </c>
      <c r="P248" s="3">
        <f>ROUND(O248*D248*$D$1,0)</f>
        <v>613607</v>
      </c>
    </row>
    <row r="249" spans="1:16" ht="27.6" customHeight="1">
      <c r="A249" s="12" t="s">
        <v>507</v>
      </c>
      <c r="B249" s="48" t="s">
        <v>508</v>
      </c>
      <c r="C249" s="48"/>
      <c r="D249" s="48"/>
      <c r="E249" s="48"/>
      <c r="F249" s="48"/>
      <c r="G249" s="48"/>
      <c r="H249" s="48"/>
      <c r="I249" s="48"/>
      <c r="J249" s="48"/>
      <c r="K249" s="48"/>
      <c r="L249" s="48"/>
      <c r="M249" s="48"/>
      <c r="N249" s="48"/>
      <c r="O249" s="48"/>
      <c r="P249" s="49"/>
    </row>
    <row r="250" spans="1:16" ht="96.6">
      <c r="A250" s="13" t="s">
        <v>509</v>
      </c>
      <c r="B250" s="14" t="s">
        <v>510</v>
      </c>
      <c r="C250" s="15" t="s">
        <v>152</v>
      </c>
      <c r="D250" s="15">
        <v>1</v>
      </c>
      <c r="E250" s="21">
        <v>20800</v>
      </c>
      <c r="F250" s="21">
        <v>19606</v>
      </c>
      <c r="G250" s="21">
        <v>18788.7</v>
      </c>
      <c r="H250" s="2">
        <f t="shared" si="36"/>
        <v>19731.566666666666</v>
      </c>
      <c r="I250" s="2">
        <f t="shared" si="37"/>
        <v>1011.5123149686971</v>
      </c>
      <c r="J250" s="2">
        <f t="shared" si="38"/>
        <v>20743.078981635364</v>
      </c>
      <c r="K250" s="2">
        <f t="shared" si="39"/>
        <v>18720.054351697967</v>
      </c>
      <c r="L250" s="2" t="str">
        <f t="shared" si="40"/>
        <v/>
      </c>
      <c r="M250" s="2">
        <f t="shared" si="41"/>
        <v>19606</v>
      </c>
      <c r="N250" s="2">
        <f t="shared" si="42"/>
        <v>18788.7</v>
      </c>
      <c r="O250" s="2">
        <f t="shared" si="43"/>
        <v>19606</v>
      </c>
      <c r="P250" s="3">
        <f>ROUND(O250*D250*$D$1,0)</f>
        <v>19606</v>
      </c>
    </row>
    <row r="251" spans="1:16">
      <c r="A251" s="13" t="s">
        <v>511</v>
      </c>
      <c r="B251" s="14" t="s">
        <v>512</v>
      </c>
      <c r="C251" s="15" t="s">
        <v>247</v>
      </c>
      <c r="D251" s="15">
        <v>1</v>
      </c>
      <c r="E251" s="21">
        <v>579005</v>
      </c>
      <c r="F251" s="21">
        <v>545768</v>
      </c>
      <c r="G251" s="21">
        <v>523028.05</v>
      </c>
      <c r="H251" s="2">
        <f t="shared" si="36"/>
        <v>549267.01666666672</v>
      </c>
      <c r="I251" s="2">
        <f t="shared" si="37"/>
        <v>28152.034936232118</v>
      </c>
      <c r="J251" s="2">
        <f t="shared" si="38"/>
        <v>577419.05160289886</v>
      </c>
      <c r="K251" s="2">
        <f t="shared" si="39"/>
        <v>521114.98173043458</v>
      </c>
      <c r="L251" s="2" t="str">
        <f t="shared" si="40"/>
        <v/>
      </c>
      <c r="M251" s="2">
        <f t="shared" si="41"/>
        <v>545768</v>
      </c>
      <c r="N251" s="2">
        <f t="shared" si="42"/>
        <v>523028.05</v>
      </c>
      <c r="O251" s="2">
        <f t="shared" si="43"/>
        <v>545768</v>
      </c>
      <c r="P251" s="3">
        <f>ROUND(O251*D251*$D$1,0)</f>
        <v>545768</v>
      </c>
    </row>
    <row r="252" spans="1:16" ht="27.6">
      <c r="A252" s="13" t="s">
        <v>513</v>
      </c>
      <c r="B252" s="14" t="s">
        <v>514</v>
      </c>
      <c r="C252" s="15" t="s">
        <v>15</v>
      </c>
      <c r="D252" s="15">
        <v>1</v>
      </c>
      <c r="E252" s="21">
        <v>10525</v>
      </c>
      <c r="F252" s="21">
        <v>9920</v>
      </c>
      <c r="G252" s="21">
        <v>9507.0499999999993</v>
      </c>
      <c r="H252" s="2">
        <f t="shared" si="36"/>
        <v>9984.0166666666664</v>
      </c>
      <c r="I252" s="2">
        <f t="shared" si="37"/>
        <v>511.98549865531709</v>
      </c>
      <c r="J252" s="2">
        <f t="shared" si="38"/>
        <v>10496.002165321983</v>
      </c>
      <c r="K252" s="2">
        <f t="shared" si="39"/>
        <v>9472.03116801135</v>
      </c>
      <c r="L252" s="2" t="str">
        <f t="shared" si="40"/>
        <v/>
      </c>
      <c r="M252" s="2">
        <f t="shared" si="41"/>
        <v>9920</v>
      </c>
      <c r="N252" s="2">
        <f t="shared" si="42"/>
        <v>9507.0499999999993</v>
      </c>
      <c r="O252" s="2">
        <f t="shared" si="43"/>
        <v>9920</v>
      </c>
      <c r="P252" s="3">
        <f>ROUND(O252*D252*$D$1,0)</f>
        <v>9920</v>
      </c>
    </row>
    <row r="253" spans="1:16" ht="27.6" customHeight="1">
      <c r="A253" s="12" t="s">
        <v>515</v>
      </c>
      <c r="B253" s="48" t="s">
        <v>516</v>
      </c>
      <c r="C253" s="48"/>
      <c r="D253" s="48"/>
      <c r="E253" s="48"/>
      <c r="F253" s="48"/>
      <c r="G253" s="48"/>
      <c r="H253" s="48"/>
      <c r="I253" s="48"/>
      <c r="J253" s="48"/>
      <c r="K253" s="48"/>
      <c r="L253" s="48"/>
      <c r="M253" s="48"/>
      <c r="N253" s="48"/>
      <c r="O253" s="48"/>
      <c r="P253" s="49"/>
    </row>
    <row r="254" spans="1:16" ht="69">
      <c r="A254" s="13" t="s">
        <v>517</v>
      </c>
      <c r="B254" s="14" t="s">
        <v>518</v>
      </c>
      <c r="C254" s="15" t="s">
        <v>15</v>
      </c>
      <c r="D254" s="15">
        <v>1</v>
      </c>
      <c r="E254" s="21">
        <v>12622</v>
      </c>
      <c r="F254" s="21">
        <v>11897</v>
      </c>
      <c r="G254" s="21">
        <v>11401.1</v>
      </c>
      <c r="H254" s="2">
        <f t="shared" si="36"/>
        <v>11973.366666666667</v>
      </c>
      <c r="I254" s="2">
        <f t="shared" si="37"/>
        <v>614.0220707216746</v>
      </c>
      <c r="J254" s="2">
        <f t="shared" si="38"/>
        <v>12587.388737388341</v>
      </c>
      <c r="K254" s="2">
        <f t="shared" si="39"/>
        <v>11359.344595944993</v>
      </c>
      <c r="L254" s="2" t="str">
        <f t="shared" si="40"/>
        <v/>
      </c>
      <c r="M254" s="2">
        <f t="shared" si="41"/>
        <v>11897</v>
      </c>
      <c r="N254" s="2">
        <f t="shared" si="42"/>
        <v>11401.1</v>
      </c>
      <c r="O254" s="2">
        <f t="shared" si="43"/>
        <v>11897</v>
      </c>
      <c r="P254" s="3">
        <f>ROUND(O254*D254*$D$1,0)</f>
        <v>11897</v>
      </c>
    </row>
    <row r="255" spans="1:16" ht="27.6">
      <c r="A255" s="13" t="s">
        <v>519</v>
      </c>
      <c r="B255" s="14" t="s">
        <v>520</v>
      </c>
      <c r="C255" s="15" t="s">
        <v>15</v>
      </c>
      <c r="D255" s="15">
        <v>1</v>
      </c>
      <c r="E255" s="21">
        <v>27124</v>
      </c>
      <c r="F255" s="21">
        <v>25567</v>
      </c>
      <c r="G255" s="21">
        <v>24501.9</v>
      </c>
      <c r="H255" s="2">
        <f t="shared" si="36"/>
        <v>25730.966666666664</v>
      </c>
      <c r="I255" s="2">
        <f t="shared" si="37"/>
        <v>1318.7175221909094</v>
      </c>
      <c r="J255" s="2">
        <f t="shared" si="38"/>
        <v>27049.684188857573</v>
      </c>
      <c r="K255" s="2">
        <f t="shared" si="39"/>
        <v>24412.249144475754</v>
      </c>
      <c r="L255" s="2" t="str">
        <f t="shared" si="40"/>
        <v/>
      </c>
      <c r="M255" s="2">
        <f t="shared" si="41"/>
        <v>25567</v>
      </c>
      <c r="N255" s="2">
        <f t="shared" si="42"/>
        <v>24501.9</v>
      </c>
      <c r="O255" s="2">
        <f t="shared" si="43"/>
        <v>25567</v>
      </c>
      <c r="P255" s="3">
        <f>ROUND(O255*D255*$D$1,0)</f>
        <v>25567</v>
      </c>
    </row>
    <row r="256" spans="1:16" ht="41.4">
      <c r="A256" s="13" t="s">
        <v>521</v>
      </c>
      <c r="B256" s="14" t="s">
        <v>522</v>
      </c>
      <c r="C256" s="15" t="s">
        <v>15</v>
      </c>
      <c r="D256" s="15">
        <v>1</v>
      </c>
      <c r="E256" s="21">
        <v>86626</v>
      </c>
      <c r="F256" s="21">
        <v>81653</v>
      </c>
      <c r="G256" s="21">
        <v>78250.600000000006</v>
      </c>
      <c r="H256" s="2">
        <f t="shared" si="36"/>
        <v>82176.53333333334</v>
      </c>
      <c r="I256" s="2">
        <f t="shared" si="37"/>
        <v>4212.1724386987426</v>
      </c>
      <c r="J256" s="2">
        <f t="shared" si="38"/>
        <v>86388.705772032088</v>
      </c>
      <c r="K256" s="2">
        <f t="shared" si="39"/>
        <v>77964.360894634592</v>
      </c>
      <c r="L256" s="2" t="str">
        <f t="shared" si="40"/>
        <v/>
      </c>
      <c r="M256" s="2">
        <f t="shared" si="41"/>
        <v>81653</v>
      </c>
      <c r="N256" s="2">
        <f t="shared" si="42"/>
        <v>78250.600000000006</v>
      </c>
      <c r="O256" s="2">
        <f t="shared" si="43"/>
        <v>81653</v>
      </c>
      <c r="P256" s="3">
        <f>ROUND(O256*D256*$D$1,0)</f>
        <v>81653</v>
      </c>
    </row>
    <row r="257" spans="1:16" ht="27.6">
      <c r="A257" s="13" t="s">
        <v>523</v>
      </c>
      <c r="B257" s="14" t="s">
        <v>524</v>
      </c>
      <c r="C257" s="15" t="s">
        <v>525</v>
      </c>
      <c r="D257" s="15">
        <v>1</v>
      </c>
      <c r="E257" s="21">
        <v>36205</v>
      </c>
      <c r="F257" s="21">
        <v>34126</v>
      </c>
      <c r="G257" s="21">
        <v>32703.7</v>
      </c>
      <c r="H257" s="2">
        <f t="shared" si="36"/>
        <v>34344.9</v>
      </c>
      <c r="I257" s="2">
        <f t="shared" si="37"/>
        <v>1760.8842466215656</v>
      </c>
      <c r="J257" s="2">
        <f t="shared" si="38"/>
        <v>36105.784246621566</v>
      </c>
      <c r="K257" s="2">
        <f t="shared" si="39"/>
        <v>32584.015753378437</v>
      </c>
      <c r="L257" s="2" t="str">
        <f t="shared" si="40"/>
        <v/>
      </c>
      <c r="M257" s="2">
        <f t="shared" si="41"/>
        <v>34126</v>
      </c>
      <c r="N257" s="2">
        <f t="shared" si="42"/>
        <v>32703.7</v>
      </c>
      <c r="O257" s="2">
        <f t="shared" si="43"/>
        <v>34126</v>
      </c>
      <c r="P257" s="3">
        <f>ROUND(O257*D257*$D$1,0)</f>
        <v>34126</v>
      </c>
    </row>
    <row r="258" spans="1:16" ht="27.6">
      <c r="A258" s="13" t="s">
        <v>526</v>
      </c>
      <c r="B258" s="14" t="s">
        <v>527</v>
      </c>
      <c r="C258" s="15" t="s">
        <v>15</v>
      </c>
      <c r="D258" s="15">
        <v>1</v>
      </c>
      <c r="E258" s="21">
        <v>30174</v>
      </c>
      <c r="F258" s="21">
        <v>28442</v>
      </c>
      <c r="G258" s="21">
        <v>27257.3</v>
      </c>
      <c r="H258" s="2">
        <f t="shared" si="36"/>
        <v>28624.433333333334</v>
      </c>
      <c r="I258" s="2">
        <f t="shared" si="37"/>
        <v>1466.8831457663334</v>
      </c>
      <c r="J258" s="2">
        <f t="shared" si="38"/>
        <v>30091.316479099667</v>
      </c>
      <c r="K258" s="2">
        <f t="shared" si="39"/>
        <v>27157.550187567002</v>
      </c>
      <c r="L258" s="2" t="str">
        <f t="shared" si="40"/>
        <v/>
      </c>
      <c r="M258" s="2">
        <f t="shared" si="41"/>
        <v>28442</v>
      </c>
      <c r="N258" s="2">
        <f t="shared" si="42"/>
        <v>27257.3</v>
      </c>
      <c r="O258" s="2">
        <f t="shared" si="43"/>
        <v>28442</v>
      </c>
      <c r="P258" s="3">
        <f>ROUND(O258*D258*$D$1,0)</f>
        <v>28442</v>
      </c>
    </row>
    <row r="259" spans="1:16" ht="27.6" customHeight="1">
      <c r="A259" s="16" t="s">
        <v>528</v>
      </c>
      <c r="B259" s="50" t="s">
        <v>529</v>
      </c>
      <c r="C259" s="51"/>
      <c r="D259" s="51"/>
      <c r="E259" s="51"/>
      <c r="F259" s="51"/>
      <c r="G259" s="51"/>
      <c r="H259" s="51"/>
      <c r="I259" s="51"/>
      <c r="J259" s="51"/>
      <c r="K259" s="51"/>
      <c r="L259" s="51"/>
      <c r="M259" s="51"/>
      <c r="N259" s="51"/>
      <c r="O259" s="51"/>
      <c r="P259" s="52"/>
    </row>
    <row r="260" spans="1:16">
      <c r="A260" s="12" t="s">
        <v>530</v>
      </c>
      <c r="B260" s="48" t="s">
        <v>531</v>
      </c>
      <c r="C260" s="48"/>
      <c r="D260" s="48"/>
      <c r="E260" s="48"/>
      <c r="F260" s="48"/>
      <c r="G260" s="48"/>
      <c r="H260" s="48"/>
      <c r="I260" s="48"/>
      <c r="J260" s="48"/>
      <c r="K260" s="48"/>
      <c r="L260" s="48"/>
      <c r="M260" s="48"/>
      <c r="N260" s="48"/>
      <c r="O260" s="48"/>
      <c r="P260" s="49"/>
    </row>
    <row r="261" spans="1:16" ht="110.4">
      <c r="A261" s="13" t="s">
        <v>532</v>
      </c>
      <c r="B261" s="14" t="s">
        <v>533</v>
      </c>
      <c r="C261" s="15" t="s">
        <v>18</v>
      </c>
      <c r="D261" s="15">
        <v>1</v>
      </c>
      <c r="E261" s="21">
        <v>19747</v>
      </c>
      <c r="F261" s="21">
        <v>18614</v>
      </c>
      <c r="G261" s="21">
        <v>17838.8</v>
      </c>
      <c r="H261" s="2">
        <f t="shared" si="36"/>
        <v>18733.266666666666</v>
      </c>
      <c r="I261" s="2">
        <f t="shared" si="37"/>
        <v>959.6745351072592</v>
      </c>
      <c r="J261" s="2">
        <f t="shared" si="38"/>
        <v>19692.941201773927</v>
      </c>
      <c r="K261" s="2">
        <f t="shared" si="39"/>
        <v>17773.592131559406</v>
      </c>
      <c r="L261" s="2" t="str">
        <f t="shared" si="40"/>
        <v/>
      </c>
      <c r="M261" s="2">
        <f t="shared" si="41"/>
        <v>18614</v>
      </c>
      <c r="N261" s="2">
        <f t="shared" si="42"/>
        <v>17838.8</v>
      </c>
      <c r="O261" s="2">
        <f t="shared" si="43"/>
        <v>18614</v>
      </c>
      <c r="P261" s="3">
        <f t="shared" ref="P261:P297" si="48">ROUND(O261*D261*$D$1,0)</f>
        <v>18614</v>
      </c>
    </row>
    <row r="262" spans="1:16" ht="124.2">
      <c r="A262" s="13" t="s">
        <v>534</v>
      </c>
      <c r="B262" s="14" t="s">
        <v>535</v>
      </c>
      <c r="C262" s="15" t="s">
        <v>18</v>
      </c>
      <c r="D262" s="15">
        <v>1</v>
      </c>
      <c r="E262" s="21">
        <v>40843</v>
      </c>
      <c r="F262" s="21">
        <v>38498</v>
      </c>
      <c r="G262" s="21">
        <v>36894.300000000003</v>
      </c>
      <c r="H262" s="2">
        <f t="shared" si="36"/>
        <v>38745.1</v>
      </c>
      <c r="I262" s="2">
        <f t="shared" si="37"/>
        <v>1985.9133238890347</v>
      </c>
      <c r="J262" s="2">
        <f t="shared" si="38"/>
        <v>40731.013323889034</v>
      </c>
      <c r="K262" s="2">
        <f t="shared" si="39"/>
        <v>36759.186676110963</v>
      </c>
      <c r="L262" s="2" t="str">
        <f t="shared" si="40"/>
        <v/>
      </c>
      <c r="M262" s="2">
        <f t="shared" si="41"/>
        <v>38498</v>
      </c>
      <c r="N262" s="2">
        <f t="shared" si="42"/>
        <v>36894.300000000003</v>
      </c>
      <c r="O262" s="2">
        <f t="shared" si="43"/>
        <v>38498</v>
      </c>
      <c r="P262" s="3">
        <f t="shared" si="48"/>
        <v>38498</v>
      </c>
    </row>
    <row r="263" spans="1:16" ht="124.2">
      <c r="A263" s="13" t="s">
        <v>536</v>
      </c>
      <c r="B263" s="14" t="s">
        <v>537</v>
      </c>
      <c r="C263" s="15" t="s">
        <v>18</v>
      </c>
      <c r="D263" s="15">
        <v>1</v>
      </c>
      <c r="E263" s="21">
        <v>32815</v>
      </c>
      <c r="F263" s="21">
        <v>30931</v>
      </c>
      <c r="G263" s="21">
        <v>29642.400000000001</v>
      </c>
      <c r="H263" s="2">
        <f t="shared" ref="H263:H326" si="49">AVERAGE(E263,F263,G263)</f>
        <v>31129.466666666664</v>
      </c>
      <c r="I263" s="2">
        <f t="shared" ref="I263:I326" si="50">STDEV(E263,F263,G263)</f>
        <v>1595.5843610832148</v>
      </c>
      <c r="J263" s="2">
        <f t="shared" ref="J263:J326" si="51">+H263+I263</f>
        <v>32725.05102774988</v>
      </c>
      <c r="K263" s="2">
        <f t="shared" ref="K263:K326" si="52">+H263-I263</f>
        <v>29533.882305583447</v>
      </c>
      <c r="L263" s="2" t="str">
        <f t="shared" ref="L263:L326" si="53">IF(AND(E263&lt;=$J263,E263&gt;=$K263),E263,"")</f>
        <v/>
      </c>
      <c r="M263" s="2">
        <f t="shared" ref="M263:M326" si="54">IF(AND(F263&lt;=$J263,F263&gt;=$K263),F263,"")</f>
        <v>30931</v>
      </c>
      <c r="N263" s="2">
        <f t="shared" ref="N263:N326" si="55">IF(AND(G263&lt;=$J263,G263&gt;=$K263),G263,"")</f>
        <v>29642.400000000001</v>
      </c>
      <c r="O263" s="2">
        <f t="shared" si="43"/>
        <v>30931</v>
      </c>
      <c r="P263" s="3">
        <f t="shared" si="48"/>
        <v>30931</v>
      </c>
    </row>
    <row r="264" spans="1:16" ht="124.2">
      <c r="A264" s="13" t="s">
        <v>538</v>
      </c>
      <c r="B264" s="14" t="s">
        <v>539</v>
      </c>
      <c r="C264" s="15" t="s">
        <v>18</v>
      </c>
      <c r="D264" s="15">
        <v>1</v>
      </c>
      <c r="E264" s="21">
        <v>87794</v>
      </c>
      <c r="F264" s="21">
        <v>82754</v>
      </c>
      <c r="G264" s="21">
        <v>79306.3</v>
      </c>
      <c r="H264" s="2">
        <f t="shared" si="49"/>
        <v>83284.766666666663</v>
      </c>
      <c r="I264" s="2">
        <f t="shared" si="50"/>
        <v>4268.6704913044441</v>
      </c>
      <c r="J264" s="2">
        <f t="shared" si="51"/>
        <v>87553.437157971101</v>
      </c>
      <c r="K264" s="2">
        <f t="shared" si="52"/>
        <v>79016.096175362225</v>
      </c>
      <c r="L264" s="2" t="str">
        <f t="shared" si="53"/>
        <v/>
      </c>
      <c r="M264" s="2">
        <f t="shared" si="54"/>
        <v>82754</v>
      </c>
      <c r="N264" s="2">
        <f t="shared" si="55"/>
        <v>79306.3</v>
      </c>
      <c r="O264" s="2">
        <f t="shared" si="43"/>
        <v>82754</v>
      </c>
      <c r="P264" s="3">
        <f t="shared" si="48"/>
        <v>82754</v>
      </c>
    </row>
    <row r="265" spans="1:16" ht="124.2">
      <c r="A265" s="13" t="s">
        <v>540</v>
      </c>
      <c r="B265" s="14" t="s">
        <v>541</v>
      </c>
      <c r="C265" s="15" t="s">
        <v>18</v>
      </c>
      <c r="D265" s="15">
        <v>1</v>
      </c>
      <c r="E265" s="21">
        <v>113442</v>
      </c>
      <c r="F265" s="21">
        <v>106930</v>
      </c>
      <c r="G265" s="21">
        <v>102474.2</v>
      </c>
      <c r="H265" s="2">
        <f t="shared" si="49"/>
        <v>107615.40000000001</v>
      </c>
      <c r="I265" s="2">
        <f t="shared" si="50"/>
        <v>5515.9304817954344</v>
      </c>
      <c r="J265" s="2">
        <f t="shared" si="51"/>
        <v>113131.33048179545</v>
      </c>
      <c r="K265" s="2">
        <f t="shared" si="52"/>
        <v>102099.46951820457</v>
      </c>
      <c r="L265" s="2" t="str">
        <f t="shared" si="53"/>
        <v/>
      </c>
      <c r="M265" s="2">
        <f t="shared" si="54"/>
        <v>106930</v>
      </c>
      <c r="N265" s="2">
        <f t="shared" si="55"/>
        <v>102474.2</v>
      </c>
      <c r="O265" s="2">
        <f t="shared" si="43"/>
        <v>106930</v>
      </c>
      <c r="P265" s="3">
        <f t="shared" si="48"/>
        <v>106930</v>
      </c>
    </row>
    <row r="266" spans="1:16" ht="124.2">
      <c r="A266" s="13" t="s">
        <v>542</v>
      </c>
      <c r="B266" s="14" t="s">
        <v>543</v>
      </c>
      <c r="C266" s="15" t="s">
        <v>18</v>
      </c>
      <c r="D266" s="15">
        <v>1</v>
      </c>
      <c r="E266" s="21">
        <v>126456</v>
      </c>
      <c r="F266" s="21">
        <v>119197</v>
      </c>
      <c r="G266" s="21">
        <v>114230.65</v>
      </c>
      <c r="H266" s="2">
        <f t="shared" si="49"/>
        <v>119961.21666666667</v>
      </c>
      <c r="I266" s="2">
        <f t="shared" si="50"/>
        <v>6148.3994657824051</v>
      </c>
      <c r="J266" s="2">
        <f t="shared" si="51"/>
        <v>126109.61613244908</v>
      </c>
      <c r="K266" s="2">
        <f t="shared" si="52"/>
        <v>113812.81720088427</v>
      </c>
      <c r="L266" s="2" t="str">
        <f t="shared" si="53"/>
        <v/>
      </c>
      <c r="M266" s="2">
        <f t="shared" si="54"/>
        <v>119197</v>
      </c>
      <c r="N266" s="2">
        <f t="shared" si="55"/>
        <v>114230.65</v>
      </c>
      <c r="O266" s="2">
        <f t="shared" ref="O266:O329" si="56">ROUND(IF(IFERROR((AVERAGEIF(L266:M266,"&lt;&gt;0")),0)&lt;H266,IFERROR((AVERAGEIF(L266:M266,"&lt;&gt;0")),0),H266),0)</f>
        <v>119197</v>
      </c>
      <c r="P266" s="3">
        <f t="shared" si="48"/>
        <v>119197</v>
      </c>
    </row>
    <row r="267" spans="1:16" ht="124.2">
      <c r="A267" s="13" t="s">
        <v>544</v>
      </c>
      <c r="B267" s="14" t="s">
        <v>545</v>
      </c>
      <c r="C267" s="15" t="s">
        <v>18</v>
      </c>
      <c r="D267" s="15">
        <v>1</v>
      </c>
      <c r="E267" s="21">
        <v>244580</v>
      </c>
      <c r="F267" s="21">
        <v>230540</v>
      </c>
      <c r="G267" s="21">
        <v>220934.55</v>
      </c>
      <c r="H267" s="2">
        <f t="shared" si="49"/>
        <v>232018.18333333335</v>
      </c>
      <c r="I267" s="2">
        <f t="shared" si="50"/>
        <v>11891.828955246265</v>
      </c>
      <c r="J267" s="2">
        <f t="shared" si="51"/>
        <v>243910.0122885796</v>
      </c>
      <c r="K267" s="2">
        <f t="shared" si="52"/>
        <v>220126.3543780871</v>
      </c>
      <c r="L267" s="2" t="str">
        <f t="shared" si="53"/>
        <v/>
      </c>
      <c r="M267" s="2">
        <f t="shared" si="54"/>
        <v>230540</v>
      </c>
      <c r="N267" s="2">
        <f t="shared" si="55"/>
        <v>220934.55</v>
      </c>
      <c r="O267" s="2">
        <f t="shared" si="56"/>
        <v>230540</v>
      </c>
      <c r="P267" s="3">
        <f t="shared" si="48"/>
        <v>230540</v>
      </c>
    </row>
    <row r="268" spans="1:16" ht="41.4">
      <c r="A268" s="13" t="s">
        <v>546</v>
      </c>
      <c r="B268" s="14" t="s">
        <v>547</v>
      </c>
      <c r="C268" s="15" t="s">
        <v>18</v>
      </c>
      <c r="D268" s="15">
        <v>1</v>
      </c>
      <c r="E268" s="21">
        <v>112312</v>
      </c>
      <c r="F268" s="21">
        <v>105865</v>
      </c>
      <c r="G268" s="21">
        <v>101454.15</v>
      </c>
      <c r="H268" s="2">
        <f t="shared" si="49"/>
        <v>106543.71666666667</v>
      </c>
      <c r="I268" s="2">
        <f t="shared" si="50"/>
        <v>5460.6518741660657</v>
      </c>
      <c r="J268" s="2">
        <f t="shared" si="51"/>
        <v>112004.36854083274</v>
      </c>
      <c r="K268" s="2">
        <f t="shared" si="52"/>
        <v>101083.06479250061</v>
      </c>
      <c r="L268" s="2" t="str">
        <f t="shared" si="53"/>
        <v/>
      </c>
      <c r="M268" s="2">
        <f t="shared" si="54"/>
        <v>105865</v>
      </c>
      <c r="N268" s="2">
        <f t="shared" si="55"/>
        <v>101454.15</v>
      </c>
      <c r="O268" s="2">
        <f t="shared" si="56"/>
        <v>105865</v>
      </c>
      <c r="P268" s="3">
        <f t="shared" si="48"/>
        <v>105865</v>
      </c>
    </row>
    <row r="269" spans="1:16" ht="41.4">
      <c r="A269" s="13" t="s">
        <v>548</v>
      </c>
      <c r="B269" s="14" t="s">
        <v>549</v>
      </c>
      <c r="C269" s="15" t="s">
        <v>18</v>
      </c>
      <c r="D269" s="15">
        <v>1</v>
      </c>
      <c r="E269" s="21">
        <v>16027</v>
      </c>
      <c r="F269" s="21">
        <v>15107</v>
      </c>
      <c r="G269" s="21">
        <v>14477.35</v>
      </c>
      <c r="H269" s="2">
        <f t="shared" si="49"/>
        <v>15203.783333333333</v>
      </c>
      <c r="I269" s="2">
        <f t="shared" si="50"/>
        <v>779.34526420151747</v>
      </c>
      <c r="J269" s="2">
        <f t="shared" si="51"/>
        <v>15983.128597534851</v>
      </c>
      <c r="K269" s="2">
        <f t="shared" si="52"/>
        <v>14424.438069131815</v>
      </c>
      <c r="L269" s="2" t="str">
        <f t="shared" si="53"/>
        <v/>
      </c>
      <c r="M269" s="2">
        <f t="shared" si="54"/>
        <v>15107</v>
      </c>
      <c r="N269" s="2">
        <f t="shared" si="55"/>
        <v>14477.35</v>
      </c>
      <c r="O269" s="2">
        <f t="shared" si="56"/>
        <v>15107</v>
      </c>
      <c r="P269" s="3">
        <f t="shared" si="48"/>
        <v>15107</v>
      </c>
    </row>
    <row r="270" spans="1:16" ht="41.4">
      <c r="A270" s="13" t="s">
        <v>550</v>
      </c>
      <c r="B270" s="14" t="s">
        <v>551</v>
      </c>
      <c r="C270" s="15" t="s">
        <v>18</v>
      </c>
      <c r="D270" s="15">
        <v>1</v>
      </c>
      <c r="E270" s="21">
        <v>36109</v>
      </c>
      <c r="F270" s="21">
        <v>34036</v>
      </c>
      <c r="G270" s="21">
        <v>32617.45</v>
      </c>
      <c r="H270" s="2">
        <f t="shared" si="49"/>
        <v>34254.15</v>
      </c>
      <c r="I270" s="2">
        <f t="shared" si="50"/>
        <v>1755.9676584436281</v>
      </c>
      <c r="J270" s="2">
        <f t="shared" si="51"/>
        <v>36010.117658443633</v>
      </c>
      <c r="K270" s="2">
        <f t="shared" si="52"/>
        <v>32498.182341556374</v>
      </c>
      <c r="L270" s="2" t="str">
        <f t="shared" si="53"/>
        <v/>
      </c>
      <c r="M270" s="2">
        <f t="shared" si="54"/>
        <v>34036</v>
      </c>
      <c r="N270" s="2">
        <f t="shared" si="55"/>
        <v>32617.45</v>
      </c>
      <c r="O270" s="2">
        <f t="shared" si="56"/>
        <v>34036</v>
      </c>
      <c r="P270" s="3">
        <f t="shared" si="48"/>
        <v>34036</v>
      </c>
    </row>
    <row r="271" spans="1:16" ht="41.4">
      <c r="A271" s="13" t="s">
        <v>552</v>
      </c>
      <c r="B271" s="14" t="s">
        <v>553</v>
      </c>
      <c r="C271" s="15" t="s">
        <v>18</v>
      </c>
      <c r="D271" s="15">
        <v>1</v>
      </c>
      <c r="E271" s="21">
        <v>36734</v>
      </c>
      <c r="F271" s="21">
        <v>34625</v>
      </c>
      <c r="G271" s="21">
        <v>33182.1</v>
      </c>
      <c r="H271" s="2">
        <f t="shared" si="49"/>
        <v>34847.033333333333</v>
      </c>
      <c r="I271" s="2">
        <f t="shared" si="50"/>
        <v>1786.3293378695139</v>
      </c>
      <c r="J271" s="2">
        <f t="shared" si="51"/>
        <v>36633.362671202849</v>
      </c>
      <c r="K271" s="2">
        <f t="shared" si="52"/>
        <v>33060.703995463817</v>
      </c>
      <c r="L271" s="2" t="str">
        <f t="shared" si="53"/>
        <v/>
      </c>
      <c r="M271" s="2">
        <f t="shared" si="54"/>
        <v>34625</v>
      </c>
      <c r="N271" s="2">
        <f t="shared" si="55"/>
        <v>33182.1</v>
      </c>
      <c r="O271" s="2">
        <f t="shared" si="56"/>
        <v>34625</v>
      </c>
      <c r="P271" s="3">
        <f t="shared" si="48"/>
        <v>34625</v>
      </c>
    </row>
    <row r="272" spans="1:16" ht="27.6">
      <c r="A272" s="13" t="s">
        <v>554</v>
      </c>
      <c r="B272" s="14" t="s">
        <v>555</v>
      </c>
      <c r="C272" s="15" t="s">
        <v>152</v>
      </c>
      <c r="D272" s="15">
        <v>1</v>
      </c>
      <c r="E272" s="21">
        <v>55257</v>
      </c>
      <c r="F272" s="21">
        <v>52085</v>
      </c>
      <c r="G272" s="21">
        <v>49914.6</v>
      </c>
      <c r="H272" s="2">
        <f t="shared" si="49"/>
        <v>52418.866666666669</v>
      </c>
      <c r="I272" s="2">
        <f t="shared" si="50"/>
        <v>2686.8028683424723</v>
      </c>
      <c r="J272" s="2">
        <f t="shared" si="51"/>
        <v>55105.66953500914</v>
      </c>
      <c r="K272" s="2">
        <f t="shared" si="52"/>
        <v>49732.063798324198</v>
      </c>
      <c r="L272" s="2" t="str">
        <f t="shared" si="53"/>
        <v/>
      </c>
      <c r="M272" s="2">
        <f t="shared" si="54"/>
        <v>52085</v>
      </c>
      <c r="N272" s="2">
        <f t="shared" si="55"/>
        <v>49914.6</v>
      </c>
      <c r="O272" s="2">
        <f t="shared" si="56"/>
        <v>52085</v>
      </c>
      <c r="P272" s="3">
        <f t="shared" si="48"/>
        <v>52085</v>
      </c>
    </row>
    <row r="273" spans="1:16" ht="27.6">
      <c r="A273" s="13" t="s">
        <v>556</v>
      </c>
      <c r="B273" s="14" t="s">
        <v>557</v>
      </c>
      <c r="C273" s="15" t="s">
        <v>152</v>
      </c>
      <c r="D273" s="15">
        <v>1</v>
      </c>
      <c r="E273" s="21">
        <v>58517</v>
      </c>
      <c r="F273" s="21">
        <v>55158</v>
      </c>
      <c r="G273" s="21">
        <v>52859.75</v>
      </c>
      <c r="H273" s="2">
        <f t="shared" si="49"/>
        <v>55511.583333333336</v>
      </c>
      <c r="I273" s="2">
        <f t="shared" si="50"/>
        <v>2845.1511859360539</v>
      </c>
      <c r="J273" s="2">
        <f t="shared" si="51"/>
        <v>58356.73451926939</v>
      </c>
      <c r="K273" s="2">
        <f t="shared" si="52"/>
        <v>52666.432147397281</v>
      </c>
      <c r="L273" s="2" t="str">
        <f t="shared" si="53"/>
        <v/>
      </c>
      <c r="M273" s="2">
        <f t="shared" si="54"/>
        <v>55158</v>
      </c>
      <c r="N273" s="2">
        <f t="shared" si="55"/>
        <v>52859.75</v>
      </c>
      <c r="O273" s="2">
        <f t="shared" si="56"/>
        <v>55158</v>
      </c>
      <c r="P273" s="3">
        <f t="shared" si="48"/>
        <v>55158</v>
      </c>
    </row>
    <row r="274" spans="1:16" ht="27.6">
      <c r="A274" s="13" t="s">
        <v>558</v>
      </c>
      <c r="B274" s="14" t="s">
        <v>559</v>
      </c>
      <c r="C274" s="15" t="s">
        <v>152</v>
      </c>
      <c r="D274" s="15">
        <v>1</v>
      </c>
      <c r="E274" s="21">
        <v>60582</v>
      </c>
      <c r="F274" s="21">
        <v>57104</v>
      </c>
      <c r="G274" s="21">
        <v>54725.05</v>
      </c>
      <c r="H274" s="2">
        <f t="shared" si="49"/>
        <v>57470.35</v>
      </c>
      <c r="I274" s="2">
        <f t="shared" si="50"/>
        <v>2945.611153479018</v>
      </c>
      <c r="J274" s="2">
        <f t="shared" si="51"/>
        <v>60415.961153479017</v>
      </c>
      <c r="K274" s="2">
        <f t="shared" si="52"/>
        <v>54524.738846520981</v>
      </c>
      <c r="L274" s="2" t="str">
        <f t="shared" si="53"/>
        <v/>
      </c>
      <c r="M274" s="2">
        <f t="shared" si="54"/>
        <v>57104</v>
      </c>
      <c r="N274" s="2">
        <f t="shared" si="55"/>
        <v>54725.05</v>
      </c>
      <c r="O274" s="2">
        <f t="shared" si="56"/>
        <v>57104</v>
      </c>
      <c r="P274" s="3">
        <f t="shared" si="48"/>
        <v>57104</v>
      </c>
    </row>
    <row r="275" spans="1:16" ht="27.6">
      <c r="A275" s="13" t="s">
        <v>560</v>
      </c>
      <c r="B275" s="14" t="s">
        <v>561</v>
      </c>
      <c r="C275" s="15" t="s">
        <v>152</v>
      </c>
      <c r="D275" s="15">
        <v>1</v>
      </c>
      <c r="E275" s="21">
        <v>98750</v>
      </c>
      <c r="F275" s="21">
        <v>93082</v>
      </c>
      <c r="G275" s="21">
        <v>89203.199999999997</v>
      </c>
      <c r="H275" s="2">
        <f t="shared" si="49"/>
        <v>93678.400000000009</v>
      </c>
      <c r="I275" s="2">
        <f t="shared" si="50"/>
        <v>4801.2620507529073</v>
      </c>
      <c r="J275" s="2">
        <f t="shared" si="51"/>
        <v>98479.662050752915</v>
      </c>
      <c r="K275" s="2">
        <f t="shared" si="52"/>
        <v>88877.137949247102</v>
      </c>
      <c r="L275" s="2" t="str">
        <f t="shared" si="53"/>
        <v/>
      </c>
      <c r="M275" s="2">
        <f t="shared" si="54"/>
        <v>93082</v>
      </c>
      <c r="N275" s="2">
        <f t="shared" si="55"/>
        <v>89203.199999999997</v>
      </c>
      <c r="O275" s="2">
        <f t="shared" si="56"/>
        <v>93082</v>
      </c>
      <c r="P275" s="3">
        <f t="shared" si="48"/>
        <v>93082</v>
      </c>
    </row>
    <row r="276" spans="1:16" ht="55.2">
      <c r="A276" s="13" t="s">
        <v>562</v>
      </c>
      <c r="B276" s="14" t="s">
        <v>563</v>
      </c>
      <c r="C276" s="15" t="s">
        <v>18</v>
      </c>
      <c r="D276" s="15">
        <v>1</v>
      </c>
      <c r="E276" s="21">
        <v>275028</v>
      </c>
      <c r="F276" s="21">
        <v>259240</v>
      </c>
      <c r="G276" s="21">
        <v>248437.95</v>
      </c>
      <c r="H276" s="2">
        <f t="shared" si="49"/>
        <v>260901.98333333331</v>
      </c>
      <c r="I276" s="2">
        <f t="shared" si="50"/>
        <v>13372.708446714645</v>
      </c>
      <c r="J276" s="2">
        <f t="shared" si="51"/>
        <v>274274.69178004796</v>
      </c>
      <c r="K276" s="2">
        <f t="shared" si="52"/>
        <v>247529.27488661866</v>
      </c>
      <c r="L276" s="2" t="str">
        <f t="shared" si="53"/>
        <v/>
      </c>
      <c r="M276" s="2">
        <f t="shared" si="54"/>
        <v>259240</v>
      </c>
      <c r="N276" s="2">
        <f t="shared" si="55"/>
        <v>248437.95</v>
      </c>
      <c r="O276" s="2">
        <f t="shared" si="56"/>
        <v>259240</v>
      </c>
      <c r="P276" s="3">
        <f t="shared" si="48"/>
        <v>259240</v>
      </c>
    </row>
    <row r="277" spans="1:16" ht="55.2">
      <c r="A277" s="13" t="s">
        <v>564</v>
      </c>
      <c r="B277" s="14" t="s">
        <v>565</v>
      </c>
      <c r="C277" s="15" t="s">
        <v>18</v>
      </c>
      <c r="D277" s="15">
        <v>1</v>
      </c>
      <c r="E277" s="21">
        <v>92471</v>
      </c>
      <c r="F277" s="21">
        <v>87163</v>
      </c>
      <c r="G277" s="21">
        <v>83531.399999999994</v>
      </c>
      <c r="H277" s="2">
        <f t="shared" si="49"/>
        <v>87721.8</v>
      </c>
      <c r="I277" s="2">
        <f t="shared" si="50"/>
        <v>4495.9209423654265</v>
      </c>
      <c r="J277" s="2">
        <f t="shared" si="51"/>
        <v>92217.720942365428</v>
      </c>
      <c r="K277" s="2">
        <f t="shared" si="52"/>
        <v>83225.879057634578</v>
      </c>
      <c r="L277" s="2" t="str">
        <f t="shared" si="53"/>
        <v/>
      </c>
      <c r="M277" s="2">
        <f t="shared" si="54"/>
        <v>87163</v>
      </c>
      <c r="N277" s="2">
        <f t="shared" si="55"/>
        <v>83531.399999999994</v>
      </c>
      <c r="O277" s="2">
        <f t="shared" si="56"/>
        <v>87163</v>
      </c>
      <c r="P277" s="3">
        <f t="shared" si="48"/>
        <v>87163</v>
      </c>
    </row>
    <row r="278" spans="1:16" ht="55.2">
      <c r="A278" s="13" t="s">
        <v>566</v>
      </c>
      <c r="B278" s="14" t="s">
        <v>567</v>
      </c>
      <c r="C278" s="15" t="s">
        <v>18</v>
      </c>
      <c r="D278" s="15">
        <v>1</v>
      </c>
      <c r="E278" s="21">
        <v>78440</v>
      </c>
      <c r="F278" s="21">
        <v>73937</v>
      </c>
      <c r="G278" s="21">
        <v>70856.100000000006</v>
      </c>
      <c r="H278" s="2">
        <f t="shared" si="49"/>
        <v>74411.03333333334</v>
      </c>
      <c r="I278" s="2">
        <f t="shared" si="50"/>
        <v>3814.1074320649795</v>
      </c>
      <c r="J278" s="2">
        <f t="shared" si="51"/>
        <v>78225.140765398319</v>
      </c>
      <c r="K278" s="2">
        <f t="shared" si="52"/>
        <v>70596.925901268361</v>
      </c>
      <c r="L278" s="2" t="str">
        <f t="shared" si="53"/>
        <v/>
      </c>
      <c r="M278" s="2">
        <f t="shared" si="54"/>
        <v>73937</v>
      </c>
      <c r="N278" s="2">
        <f t="shared" si="55"/>
        <v>70856.100000000006</v>
      </c>
      <c r="O278" s="2">
        <f t="shared" si="56"/>
        <v>73937</v>
      </c>
      <c r="P278" s="3">
        <f t="shared" si="48"/>
        <v>73937</v>
      </c>
    </row>
    <row r="279" spans="1:16" ht="55.2">
      <c r="A279" s="13" t="s">
        <v>568</v>
      </c>
      <c r="B279" s="14" t="s">
        <v>569</v>
      </c>
      <c r="C279" s="15" t="s">
        <v>18</v>
      </c>
      <c r="D279" s="15">
        <v>1</v>
      </c>
      <c r="E279" s="21">
        <v>44813</v>
      </c>
      <c r="F279" s="21">
        <v>42241</v>
      </c>
      <c r="G279" s="21">
        <v>40481.15</v>
      </c>
      <c r="H279" s="2">
        <f t="shared" si="49"/>
        <v>42511.716666666667</v>
      </c>
      <c r="I279" s="2">
        <f t="shared" si="50"/>
        <v>2178.5767695523909</v>
      </c>
      <c r="J279" s="2">
        <f t="shared" si="51"/>
        <v>44690.293436219057</v>
      </c>
      <c r="K279" s="2">
        <f t="shared" si="52"/>
        <v>40333.139897114277</v>
      </c>
      <c r="L279" s="2" t="str">
        <f t="shared" si="53"/>
        <v/>
      </c>
      <c r="M279" s="2">
        <f t="shared" si="54"/>
        <v>42241</v>
      </c>
      <c r="N279" s="2">
        <f t="shared" si="55"/>
        <v>40481.15</v>
      </c>
      <c r="O279" s="2">
        <f t="shared" si="56"/>
        <v>42241</v>
      </c>
      <c r="P279" s="3">
        <f t="shared" si="48"/>
        <v>42241</v>
      </c>
    </row>
    <row r="280" spans="1:16" ht="55.2">
      <c r="A280" s="13" t="s">
        <v>570</v>
      </c>
      <c r="B280" s="14" t="s">
        <v>571</v>
      </c>
      <c r="C280" s="15" t="s">
        <v>18</v>
      </c>
      <c r="D280" s="15">
        <v>1</v>
      </c>
      <c r="E280" s="21">
        <v>19535</v>
      </c>
      <c r="F280" s="21">
        <v>18414</v>
      </c>
      <c r="G280" s="21">
        <v>17646.75</v>
      </c>
      <c r="H280" s="2">
        <f t="shared" si="49"/>
        <v>18531.916666666668</v>
      </c>
      <c r="I280" s="2">
        <f t="shared" si="50"/>
        <v>949.63165007982616</v>
      </c>
      <c r="J280" s="2">
        <f t="shared" si="51"/>
        <v>19481.548316746495</v>
      </c>
      <c r="K280" s="2">
        <f t="shared" si="52"/>
        <v>17582.28501658684</v>
      </c>
      <c r="L280" s="2" t="str">
        <f t="shared" si="53"/>
        <v/>
      </c>
      <c r="M280" s="2">
        <f t="shared" si="54"/>
        <v>18414</v>
      </c>
      <c r="N280" s="2">
        <f t="shared" si="55"/>
        <v>17646.75</v>
      </c>
      <c r="O280" s="2">
        <f t="shared" si="56"/>
        <v>18414</v>
      </c>
      <c r="P280" s="3">
        <f t="shared" si="48"/>
        <v>18414</v>
      </c>
    </row>
    <row r="281" spans="1:16" ht="55.2">
      <c r="A281" s="13" t="s">
        <v>572</v>
      </c>
      <c r="B281" s="14" t="s">
        <v>573</v>
      </c>
      <c r="C281" s="15" t="s">
        <v>18</v>
      </c>
      <c r="D281" s="15">
        <v>1</v>
      </c>
      <c r="E281" s="21">
        <v>62376</v>
      </c>
      <c r="F281" s="21">
        <v>58795</v>
      </c>
      <c r="G281" s="21">
        <v>56345.4</v>
      </c>
      <c r="H281" s="2">
        <f t="shared" si="49"/>
        <v>59172.133333333331</v>
      </c>
      <c r="I281" s="2">
        <f t="shared" si="50"/>
        <v>3032.9369023000345</v>
      </c>
      <c r="J281" s="2">
        <f t="shared" si="51"/>
        <v>62205.070235633364</v>
      </c>
      <c r="K281" s="2">
        <f t="shared" si="52"/>
        <v>56139.196431033299</v>
      </c>
      <c r="L281" s="2" t="str">
        <f t="shared" si="53"/>
        <v/>
      </c>
      <c r="M281" s="2">
        <f t="shared" si="54"/>
        <v>58795</v>
      </c>
      <c r="N281" s="2">
        <f t="shared" si="55"/>
        <v>56345.4</v>
      </c>
      <c r="O281" s="2">
        <f t="shared" si="56"/>
        <v>58795</v>
      </c>
      <c r="P281" s="3">
        <f t="shared" si="48"/>
        <v>58795</v>
      </c>
    </row>
    <row r="282" spans="1:16" ht="55.2">
      <c r="A282" s="13" t="s">
        <v>574</v>
      </c>
      <c r="B282" s="14" t="s">
        <v>575</v>
      </c>
      <c r="C282" s="15" t="s">
        <v>18</v>
      </c>
      <c r="D282" s="15">
        <v>1</v>
      </c>
      <c r="E282" s="21">
        <v>54220</v>
      </c>
      <c r="F282" s="21">
        <v>51108</v>
      </c>
      <c r="G282" s="21">
        <v>48978.5</v>
      </c>
      <c r="H282" s="2">
        <f t="shared" si="49"/>
        <v>51435.5</v>
      </c>
      <c r="I282" s="2">
        <f t="shared" si="50"/>
        <v>2636.0524937868745</v>
      </c>
      <c r="J282" s="2">
        <f t="shared" si="51"/>
        <v>54071.552493786876</v>
      </c>
      <c r="K282" s="2">
        <f t="shared" si="52"/>
        <v>48799.447506213124</v>
      </c>
      <c r="L282" s="2" t="str">
        <f t="shared" si="53"/>
        <v/>
      </c>
      <c r="M282" s="2">
        <f t="shared" si="54"/>
        <v>51108</v>
      </c>
      <c r="N282" s="2">
        <f t="shared" si="55"/>
        <v>48978.5</v>
      </c>
      <c r="O282" s="2">
        <f t="shared" si="56"/>
        <v>51108</v>
      </c>
      <c r="P282" s="3">
        <f t="shared" si="48"/>
        <v>51108</v>
      </c>
    </row>
    <row r="283" spans="1:16" ht="55.2">
      <c r="A283" s="13" t="s">
        <v>576</v>
      </c>
      <c r="B283" s="14" t="s">
        <v>577</v>
      </c>
      <c r="C283" s="15" t="s">
        <v>18</v>
      </c>
      <c r="D283" s="15">
        <v>1</v>
      </c>
      <c r="E283" s="21">
        <v>34077</v>
      </c>
      <c r="F283" s="21">
        <v>32120</v>
      </c>
      <c r="G283" s="21">
        <v>30782.05</v>
      </c>
      <c r="H283" s="2">
        <f t="shared" si="49"/>
        <v>32326.350000000002</v>
      </c>
      <c r="I283" s="2">
        <f t="shared" si="50"/>
        <v>1657.1388347087884</v>
      </c>
      <c r="J283" s="2">
        <f t="shared" si="51"/>
        <v>33983.488834708791</v>
      </c>
      <c r="K283" s="2">
        <f t="shared" si="52"/>
        <v>30669.211165291214</v>
      </c>
      <c r="L283" s="2" t="str">
        <f t="shared" si="53"/>
        <v/>
      </c>
      <c r="M283" s="2">
        <f t="shared" si="54"/>
        <v>32120</v>
      </c>
      <c r="N283" s="2">
        <f t="shared" si="55"/>
        <v>30782.05</v>
      </c>
      <c r="O283" s="2">
        <f t="shared" si="56"/>
        <v>32120</v>
      </c>
      <c r="P283" s="3">
        <f t="shared" si="48"/>
        <v>32120</v>
      </c>
    </row>
    <row r="284" spans="1:16">
      <c r="A284" s="13" t="s">
        <v>578</v>
      </c>
      <c r="B284" s="14" t="s">
        <v>579</v>
      </c>
      <c r="C284" s="15" t="s">
        <v>152</v>
      </c>
      <c r="D284" s="15">
        <v>1</v>
      </c>
      <c r="E284" s="21">
        <v>74735</v>
      </c>
      <c r="F284" s="21">
        <v>70445</v>
      </c>
      <c r="G284" s="21">
        <v>67509.600000000006</v>
      </c>
      <c r="H284" s="2">
        <f t="shared" si="49"/>
        <v>70896.53333333334</v>
      </c>
      <c r="I284" s="2">
        <f t="shared" si="50"/>
        <v>3633.8014603625929</v>
      </c>
      <c r="J284" s="2">
        <f t="shared" si="51"/>
        <v>74530.334793695933</v>
      </c>
      <c r="K284" s="2">
        <f t="shared" si="52"/>
        <v>67262.731872970748</v>
      </c>
      <c r="L284" s="2" t="str">
        <f t="shared" si="53"/>
        <v/>
      </c>
      <c r="M284" s="2">
        <f t="shared" si="54"/>
        <v>70445</v>
      </c>
      <c r="N284" s="2">
        <f t="shared" si="55"/>
        <v>67509.600000000006</v>
      </c>
      <c r="O284" s="2">
        <f t="shared" si="56"/>
        <v>70445</v>
      </c>
      <c r="P284" s="3">
        <f t="shared" si="48"/>
        <v>70445</v>
      </c>
    </row>
    <row r="285" spans="1:16">
      <c r="A285" s="13" t="s">
        <v>580</v>
      </c>
      <c r="B285" s="14" t="s">
        <v>581</v>
      </c>
      <c r="C285" s="15" t="s">
        <v>152</v>
      </c>
      <c r="D285" s="15">
        <v>1</v>
      </c>
      <c r="E285" s="21">
        <v>69649</v>
      </c>
      <c r="F285" s="21">
        <v>65650</v>
      </c>
      <c r="G285" s="21">
        <v>62914.2</v>
      </c>
      <c r="H285" s="2">
        <f t="shared" si="49"/>
        <v>66071.066666666666</v>
      </c>
      <c r="I285" s="2">
        <f t="shared" si="50"/>
        <v>3387.0865966687866</v>
      </c>
      <c r="J285" s="2">
        <f t="shared" si="51"/>
        <v>69458.153263335451</v>
      </c>
      <c r="K285" s="2">
        <f t="shared" si="52"/>
        <v>62683.98006999788</v>
      </c>
      <c r="L285" s="2" t="str">
        <f t="shared" si="53"/>
        <v/>
      </c>
      <c r="M285" s="2">
        <f t="shared" si="54"/>
        <v>65650</v>
      </c>
      <c r="N285" s="2">
        <f t="shared" si="55"/>
        <v>62914.2</v>
      </c>
      <c r="O285" s="2">
        <f t="shared" si="56"/>
        <v>65650</v>
      </c>
      <c r="P285" s="3">
        <f t="shared" si="48"/>
        <v>65650</v>
      </c>
    </row>
    <row r="286" spans="1:16">
      <c r="A286" s="13" t="s">
        <v>582</v>
      </c>
      <c r="B286" s="14" t="s">
        <v>583</v>
      </c>
      <c r="C286" s="15" t="s">
        <v>152</v>
      </c>
      <c r="D286" s="15">
        <v>1</v>
      </c>
      <c r="E286" s="21">
        <v>55385</v>
      </c>
      <c r="F286" s="21">
        <v>52206</v>
      </c>
      <c r="G286" s="21">
        <v>50030.75</v>
      </c>
      <c r="H286" s="2">
        <f t="shared" si="49"/>
        <v>52540.583333333336</v>
      </c>
      <c r="I286" s="2">
        <f t="shared" si="50"/>
        <v>2692.7602512725362</v>
      </c>
      <c r="J286" s="2">
        <f t="shared" si="51"/>
        <v>55233.343584605871</v>
      </c>
      <c r="K286" s="2">
        <f t="shared" si="52"/>
        <v>49847.823082060801</v>
      </c>
      <c r="L286" s="2" t="str">
        <f t="shared" si="53"/>
        <v/>
      </c>
      <c r="M286" s="2">
        <f t="shared" si="54"/>
        <v>52206</v>
      </c>
      <c r="N286" s="2">
        <f t="shared" si="55"/>
        <v>50030.75</v>
      </c>
      <c r="O286" s="2">
        <f t="shared" si="56"/>
        <v>52206</v>
      </c>
      <c r="P286" s="3">
        <f t="shared" si="48"/>
        <v>52206</v>
      </c>
    </row>
    <row r="287" spans="1:16">
      <c r="A287" s="13" t="s">
        <v>584</v>
      </c>
      <c r="B287" s="14" t="s">
        <v>585</v>
      </c>
      <c r="C287" s="15" t="s">
        <v>18</v>
      </c>
      <c r="D287" s="15">
        <v>1</v>
      </c>
      <c r="E287" s="21">
        <v>200655</v>
      </c>
      <c r="F287" s="21">
        <v>189137</v>
      </c>
      <c r="G287" s="21">
        <v>181256.1</v>
      </c>
      <c r="H287" s="2">
        <f t="shared" si="49"/>
        <v>190349.36666666667</v>
      </c>
      <c r="I287" s="2">
        <f t="shared" si="50"/>
        <v>9756.1111618991545</v>
      </c>
      <c r="J287" s="2">
        <f t="shared" si="51"/>
        <v>200105.47782856581</v>
      </c>
      <c r="K287" s="2">
        <f t="shared" si="52"/>
        <v>180593.25550476753</v>
      </c>
      <c r="L287" s="2" t="str">
        <f t="shared" si="53"/>
        <v/>
      </c>
      <c r="M287" s="2">
        <f t="shared" si="54"/>
        <v>189137</v>
      </c>
      <c r="N287" s="2">
        <f t="shared" si="55"/>
        <v>181256.1</v>
      </c>
      <c r="O287" s="2">
        <f t="shared" si="56"/>
        <v>189137</v>
      </c>
      <c r="P287" s="3">
        <f t="shared" si="48"/>
        <v>189137</v>
      </c>
    </row>
    <row r="288" spans="1:16">
      <c r="A288" s="13" t="s">
        <v>586</v>
      </c>
      <c r="B288" s="14" t="s">
        <v>587</v>
      </c>
      <c r="C288" s="15" t="s">
        <v>18</v>
      </c>
      <c r="D288" s="15">
        <v>1</v>
      </c>
      <c r="E288" s="21">
        <v>157325</v>
      </c>
      <c r="F288" s="21">
        <v>148294</v>
      </c>
      <c r="G288" s="21">
        <v>142114.70000000001</v>
      </c>
      <c r="H288" s="2">
        <f t="shared" si="49"/>
        <v>149244.56666666668</v>
      </c>
      <c r="I288" s="2">
        <f t="shared" si="50"/>
        <v>7649.5744498196273</v>
      </c>
      <c r="J288" s="2">
        <f t="shared" si="51"/>
        <v>156894.14111648631</v>
      </c>
      <c r="K288" s="2">
        <f t="shared" si="52"/>
        <v>141594.99221684705</v>
      </c>
      <c r="L288" s="2" t="str">
        <f t="shared" si="53"/>
        <v/>
      </c>
      <c r="M288" s="2">
        <f t="shared" si="54"/>
        <v>148294</v>
      </c>
      <c r="N288" s="2">
        <f t="shared" si="55"/>
        <v>142114.70000000001</v>
      </c>
      <c r="O288" s="2">
        <f t="shared" si="56"/>
        <v>148294</v>
      </c>
      <c r="P288" s="3">
        <f t="shared" si="48"/>
        <v>148294</v>
      </c>
    </row>
    <row r="289" spans="1:16">
      <c r="A289" s="13" t="s">
        <v>588</v>
      </c>
      <c r="B289" s="14" t="s">
        <v>589</v>
      </c>
      <c r="C289" s="15" t="s">
        <v>18</v>
      </c>
      <c r="D289" s="15">
        <v>1</v>
      </c>
      <c r="E289" s="21">
        <v>105978</v>
      </c>
      <c r="F289" s="21">
        <v>99894</v>
      </c>
      <c r="G289" s="21">
        <v>95731.75</v>
      </c>
      <c r="H289" s="2">
        <f t="shared" si="49"/>
        <v>100534.58333333333</v>
      </c>
      <c r="I289" s="2">
        <f t="shared" si="50"/>
        <v>5153.0738419736754</v>
      </c>
      <c r="J289" s="2">
        <f t="shared" si="51"/>
        <v>105687.657175307</v>
      </c>
      <c r="K289" s="2">
        <f t="shared" si="52"/>
        <v>95381.509491359655</v>
      </c>
      <c r="L289" s="2" t="str">
        <f t="shared" si="53"/>
        <v/>
      </c>
      <c r="M289" s="2">
        <f t="shared" si="54"/>
        <v>99894</v>
      </c>
      <c r="N289" s="2">
        <f t="shared" si="55"/>
        <v>95731.75</v>
      </c>
      <c r="O289" s="2">
        <f t="shared" si="56"/>
        <v>99894</v>
      </c>
      <c r="P289" s="3">
        <f t="shared" si="48"/>
        <v>99894</v>
      </c>
    </row>
    <row r="290" spans="1:16">
      <c r="A290" s="13" t="s">
        <v>590</v>
      </c>
      <c r="B290" s="14" t="s">
        <v>591</v>
      </c>
      <c r="C290" s="15" t="s">
        <v>18</v>
      </c>
      <c r="D290" s="15">
        <v>1</v>
      </c>
      <c r="E290" s="21">
        <v>90217</v>
      </c>
      <c r="F290" s="21">
        <v>85038</v>
      </c>
      <c r="G290" s="21">
        <v>81494.75</v>
      </c>
      <c r="H290" s="2">
        <f t="shared" si="49"/>
        <v>85583.25</v>
      </c>
      <c r="I290" s="2">
        <f t="shared" si="50"/>
        <v>4386.6142339508269</v>
      </c>
      <c r="J290" s="2">
        <f t="shared" si="51"/>
        <v>89969.864233950822</v>
      </c>
      <c r="K290" s="2">
        <f t="shared" si="52"/>
        <v>81196.635766049178</v>
      </c>
      <c r="L290" s="2" t="str">
        <f t="shared" si="53"/>
        <v/>
      </c>
      <c r="M290" s="2">
        <f t="shared" si="54"/>
        <v>85038</v>
      </c>
      <c r="N290" s="2">
        <f t="shared" si="55"/>
        <v>81494.75</v>
      </c>
      <c r="O290" s="2">
        <f t="shared" si="56"/>
        <v>85038</v>
      </c>
      <c r="P290" s="3">
        <f t="shared" si="48"/>
        <v>85038</v>
      </c>
    </row>
    <row r="291" spans="1:16">
      <c r="A291" s="13" t="s">
        <v>592</v>
      </c>
      <c r="B291" s="14" t="s">
        <v>593</v>
      </c>
      <c r="C291" s="15" t="s">
        <v>18</v>
      </c>
      <c r="D291" s="15">
        <v>1</v>
      </c>
      <c r="E291" s="21">
        <v>82507</v>
      </c>
      <c r="F291" s="21">
        <v>77771</v>
      </c>
      <c r="G291" s="21">
        <v>74530.350000000006</v>
      </c>
      <c r="H291" s="2">
        <f t="shared" si="49"/>
        <v>78269.45</v>
      </c>
      <c r="I291" s="2">
        <f t="shared" si="50"/>
        <v>4011.617579917106</v>
      </c>
      <c r="J291" s="2">
        <f t="shared" si="51"/>
        <v>82281.0675799171</v>
      </c>
      <c r="K291" s="2">
        <f t="shared" si="52"/>
        <v>74257.832420082894</v>
      </c>
      <c r="L291" s="2" t="str">
        <f t="shared" si="53"/>
        <v/>
      </c>
      <c r="M291" s="2">
        <f t="shared" si="54"/>
        <v>77771</v>
      </c>
      <c r="N291" s="2">
        <f t="shared" si="55"/>
        <v>74530.350000000006</v>
      </c>
      <c r="O291" s="2">
        <f t="shared" si="56"/>
        <v>77771</v>
      </c>
      <c r="P291" s="3">
        <f t="shared" si="48"/>
        <v>77771</v>
      </c>
    </row>
    <row r="292" spans="1:16">
      <c r="A292" s="13" t="s">
        <v>594</v>
      </c>
      <c r="B292" s="14" t="s">
        <v>595</v>
      </c>
      <c r="C292" s="15" t="s">
        <v>18</v>
      </c>
      <c r="D292" s="15">
        <v>1</v>
      </c>
      <c r="E292" s="21">
        <v>65061</v>
      </c>
      <c r="F292" s="21">
        <v>61326</v>
      </c>
      <c r="G292" s="21">
        <v>58770.75</v>
      </c>
      <c r="H292" s="2">
        <f t="shared" si="49"/>
        <v>61719.25</v>
      </c>
      <c r="I292" s="2">
        <f t="shared" si="50"/>
        <v>3163.5099869448809</v>
      </c>
      <c r="J292" s="2">
        <f t="shared" si="51"/>
        <v>64882.759986944882</v>
      </c>
      <c r="K292" s="2">
        <f t="shared" si="52"/>
        <v>58555.740013055118</v>
      </c>
      <c r="L292" s="2" t="str">
        <f t="shared" si="53"/>
        <v/>
      </c>
      <c r="M292" s="2">
        <f t="shared" si="54"/>
        <v>61326</v>
      </c>
      <c r="N292" s="2">
        <f t="shared" si="55"/>
        <v>58770.75</v>
      </c>
      <c r="O292" s="2">
        <f t="shared" si="56"/>
        <v>61326</v>
      </c>
      <c r="P292" s="3">
        <f t="shared" si="48"/>
        <v>61326</v>
      </c>
    </row>
    <row r="293" spans="1:16">
      <c r="A293" s="13" t="s">
        <v>596</v>
      </c>
      <c r="B293" s="14" t="s">
        <v>597</v>
      </c>
      <c r="C293" s="15" t="s">
        <v>18</v>
      </c>
      <c r="D293" s="15">
        <v>1</v>
      </c>
      <c r="E293" s="21">
        <v>51285</v>
      </c>
      <c r="F293" s="21">
        <v>48341</v>
      </c>
      <c r="G293" s="21">
        <v>46326.6</v>
      </c>
      <c r="H293" s="2">
        <f t="shared" si="49"/>
        <v>48650.866666666669</v>
      </c>
      <c r="I293" s="2">
        <f t="shared" si="50"/>
        <v>2493.6811450811701</v>
      </c>
      <c r="J293" s="2">
        <f t="shared" si="51"/>
        <v>51144.547811747841</v>
      </c>
      <c r="K293" s="2">
        <f t="shared" si="52"/>
        <v>46157.185521585496</v>
      </c>
      <c r="L293" s="2" t="str">
        <f t="shared" si="53"/>
        <v/>
      </c>
      <c r="M293" s="2">
        <f t="shared" si="54"/>
        <v>48341</v>
      </c>
      <c r="N293" s="2">
        <f t="shared" si="55"/>
        <v>46326.6</v>
      </c>
      <c r="O293" s="2">
        <f t="shared" si="56"/>
        <v>48341</v>
      </c>
      <c r="P293" s="3">
        <f t="shared" si="48"/>
        <v>48341</v>
      </c>
    </row>
    <row r="294" spans="1:16">
      <c r="A294" s="13" t="s">
        <v>598</v>
      </c>
      <c r="B294" s="14" t="s">
        <v>599</v>
      </c>
      <c r="C294" s="15" t="s">
        <v>18</v>
      </c>
      <c r="D294" s="15">
        <v>1</v>
      </c>
      <c r="E294" s="21">
        <v>47238</v>
      </c>
      <c r="F294" s="21">
        <v>44526</v>
      </c>
      <c r="G294" s="21">
        <v>42670.75</v>
      </c>
      <c r="H294" s="2">
        <f t="shared" si="49"/>
        <v>44811.583333333336</v>
      </c>
      <c r="I294" s="2">
        <f t="shared" si="50"/>
        <v>2296.9787811021097</v>
      </c>
      <c r="J294" s="2">
        <f t="shared" si="51"/>
        <v>47108.562114435445</v>
      </c>
      <c r="K294" s="2">
        <f t="shared" si="52"/>
        <v>42514.604552231227</v>
      </c>
      <c r="L294" s="2" t="str">
        <f t="shared" si="53"/>
        <v/>
      </c>
      <c r="M294" s="2">
        <f t="shared" si="54"/>
        <v>44526</v>
      </c>
      <c r="N294" s="2">
        <f t="shared" si="55"/>
        <v>42670.75</v>
      </c>
      <c r="O294" s="2">
        <f t="shared" si="56"/>
        <v>44526</v>
      </c>
      <c r="P294" s="3">
        <f t="shared" si="48"/>
        <v>44526</v>
      </c>
    </row>
    <row r="295" spans="1:16" ht="27.6">
      <c r="A295" s="13" t="s">
        <v>600</v>
      </c>
      <c r="B295" s="14" t="s">
        <v>601</v>
      </c>
      <c r="C295" s="15" t="s">
        <v>152</v>
      </c>
      <c r="D295" s="15">
        <v>1</v>
      </c>
      <c r="E295" s="21">
        <v>136266</v>
      </c>
      <c r="F295" s="21">
        <v>128444</v>
      </c>
      <c r="G295" s="21">
        <v>123092.55</v>
      </c>
      <c r="H295" s="2">
        <f t="shared" si="49"/>
        <v>129267.51666666666</v>
      </c>
      <c r="I295" s="2">
        <f t="shared" si="50"/>
        <v>6625.223090646331</v>
      </c>
      <c r="J295" s="2">
        <f t="shared" si="51"/>
        <v>135892.73975731299</v>
      </c>
      <c r="K295" s="2">
        <f t="shared" si="52"/>
        <v>122642.29357602033</v>
      </c>
      <c r="L295" s="2" t="str">
        <f t="shared" si="53"/>
        <v/>
      </c>
      <c r="M295" s="2">
        <f t="shared" si="54"/>
        <v>128444</v>
      </c>
      <c r="N295" s="2">
        <f t="shared" si="55"/>
        <v>123092.55</v>
      </c>
      <c r="O295" s="2">
        <f t="shared" si="56"/>
        <v>128444</v>
      </c>
      <c r="P295" s="3">
        <f t="shared" si="48"/>
        <v>128444</v>
      </c>
    </row>
    <row r="296" spans="1:16" ht="27.6">
      <c r="A296" s="13" t="s">
        <v>602</v>
      </c>
      <c r="B296" s="14" t="s">
        <v>603</v>
      </c>
      <c r="C296" s="15" t="s">
        <v>152</v>
      </c>
      <c r="D296" s="15">
        <v>1</v>
      </c>
      <c r="E296" s="21">
        <v>69553</v>
      </c>
      <c r="F296" s="21">
        <v>65560</v>
      </c>
      <c r="G296" s="21">
        <v>62827.95</v>
      </c>
      <c r="H296" s="2">
        <f t="shared" si="49"/>
        <v>65980.316666666666</v>
      </c>
      <c r="I296" s="2">
        <f t="shared" si="50"/>
        <v>3382.1700061991774</v>
      </c>
      <c r="J296" s="2">
        <f t="shared" si="51"/>
        <v>69362.486672865838</v>
      </c>
      <c r="K296" s="2">
        <f t="shared" si="52"/>
        <v>62598.146660467486</v>
      </c>
      <c r="L296" s="2" t="str">
        <f t="shared" si="53"/>
        <v/>
      </c>
      <c r="M296" s="2">
        <f t="shared" si="54"/>
        <v>65560</v>
      </c>
      <c r="N296" s="2">
        <f t="shared" si="55"/>
        <v>62827.95</v>
      </c>
      <c r="O296" s="2">
        <f t="shared" si="56"/>
        <v>65560</v>
      </c>
      <c r="P296" s="3">
        <f t="shared" si="48"/>
        <v>65560</v>
      </c>
    </row>
    <row r="297" spans="1:16" ht="27.6">
      <c r="A297" s="13" t="s">
        <v>604</v>
      </c>
      <c r="B297" s="14" t="s">
        <v>605</v>
      </c>
      <c r="C297" s="15" t="s">
        <v>152</v>
      </c>
      <c r="D297" s="15">
        <v>1</v>
      </c>
      <c r="E297" s="21">
        <v>59758</v>
      </c>
      <c r="F297" s="21">
        <v>56327</v>
      </c>
      <c r="G297" s="21">
        <v>53979.85</v>
      </c>
      <c r="H297" s="2">
        <f t="shared" si="49"/>
        <v>56688.283333333333</v>
      </c>
      <c r="I297" s="2">
        <f t="shared" si="50"/>
        <v>2905.9677546100434</v>
      </c>
      <c r="J297" s="2">
        <f t="shared" si="51"/>
        <v>59594.251087943376</v>
      </c>
      <c r="K297" s="2">
        <f t="shared" si="52"/>
        <v>53782.31557872329</v>
      </c>
      <c r="L297" s="2" t="str">
        <f t="shared" si="53"/>
        <v/>
      </c>
      <c r="M297" s="2">
        <f t="shared" si="54"/>
        <v>56327</v>
      </c>
      <c r="N297" s="2">
        <f t="shared" si="55"/>
        <v>53979.85</v>
      </c>
      <c r="O297" s="2">
        <f t="shared" si="56"/>
        <v>56327</v>
      </c>
      <c r="P297" s="3">
        <f t="shared" si="48"/>
        <v>56327</v>
      </c>
    </row>
    <row r="298" spans="1:16">
      <c r="A298" s="12" t="s">
        <v>606</v>
      </c>
      <c r="B298" s="48" t="s">
        <v>607</v>
      </c>
      <c r="C298" s="48"/>
      <c r="D298" s="48"/>
      <c r="E298" s="48"/>
      <c r="F298" s="48"/>
      <c r="G298" s="48"/>
      <c r="H298" s="48"/>
      <c r="I298" s="48"/>
      <c r="J298" s="48"/>
      <c r="K298" s="48"/>
      <c r="L298" s="48"/>
      <c r="M298" s="48"/>
      <c r="N298" s="48"/>
      <c r="O298" s="48"/>
      <c r="P298" s="49"/>
    </row>
    <row r="299" spans="1:16">
      <c r="A299" s="13" t="s">
        <v>608</v>
      </c>
      <c r="B299" s="14" t="s">
        <v>609</v>
      </c>
      <c r="C299" s="15" t="s">
        <v>152</v>
      </c>
      <c r="D299" s="15">
        <v>1</v>
      </c>
      <c r="E299" s="21">
        <v>304717</v>
      </c>
      <c r="F299" s="21">
        <v>287225</v>
      </c>
      <c r="G299" s="21">
        <v>275257.09999999998</v>
      </c>
      <c r="H299" s="2">
        <f t="shared" si="49"/>
        <v>289066.36666666664</v>
      </c>
      <c r="I299" s="2">
        <f t="shared" si="50"/>
        <v>14816.01837213135</v>
      </c>
      <c r="J299" s="2">
        <f t="shared" si="51"/>
        <v>303882.38503879798</v>
      </c>
      <c r="K299" s="2">
        <f t="shared" si="52"/>
        <v>274250.3482945353</v>
      </c>
      <c r="L299" s="2" t="str">
        <f t="shared" si="53"/>
        <v/>
      </c>
      <c r="M299" s="2">
        <f t="shared" si="54"/>
        <v>287225</v>
      </c>
      <c r="N299" s="2">
        <f t="shared" si="55"/>
        <v>275257.09999999998</v>
      </c>
      <c r="O299" s="2">
        <f t="shared" si="56"/>
        <v>287225</v>
      </c>
      <c r="P299" s="3">
        <f t="shared" ref="P299:P334" si="57">ROUND(O299*D299*$D$1,0)</f>
        <v>287225</v>
      </c>
    </row>
    <row r="300" spans="1:16">
      <c r="A300" s="13" t="s">
        <v>610</v>
      </c>
      <c r="B300" s="14" t="s">
        <v>611</v>
      </c>
      <c r="C300" s="15" t="s">
        <v>152</v>
      </c>
      <c r="D300" s="15">
        <v>1</v>
      </c>
      <c r="E300" s="21">
        <v>1130318</v>
      </c>
      <c r="F300" s="21">
        <v>1065433</v>
      </c>
      <c r="G300" s="21">
        <v>1021040.15</v>
      </c>
      <c r="H300" s="2">
        <f t="shared" si="49"/>
        <v>1072263.7166666666</v>
      </c>
      <c r="I300" s="2">
        <f t="shared" si="50"/>
        <v>54958.221794294186</v>
      </c>
      <c r="J300" s="2">
        <f t="shared" si="51"/>
        <v>1127221.9384609608</v>
      </c>
      <c r="K300" s="2">
        <f t="shared" si="52"/>
        <v>1017305.4948723724</v>
      </c>
      <c r="L300" s="2" t="str">
        <f t="shared" si="53"/>
        <v/>
      </c>
      <c r="M300" s="2">
        <f t="shared" si="54"/>
        <v>1065433</v>
      </c>
      <c r="N300" s="2">
        <f t="shared" si="55"/>
        <v>1021040.15</v>
      </c>
      <c r="O300" s="2">
        <f t="shared" si="56"/>
        <v>1065433</v>
      </c>
      <c r="P300" s="3">
        <f t="shared" si="57"/>
        <v>1065433</v>
      </c>
    </row>
    <row r="301" spans="1:16">
      <c r="A301" s="13" t="s">
        <v>612</v>
      </c>
      <c r="B301" s="14" t="s">
        <v>613</v>
      </c>
      <c r="C301" s="15" t="s">
        <v>152</v>
      </c>
      <c r="D301" s="15">
        <v>1</v>
      </c>
      <c r="E301" s="21">
        <v>666269</v>
      </c>
      <c r="F301" s="21">
        <v>628022</v>
      </c>
      <c r="G301" s="21">
        <v>601854.80000000005</v>
      </c>
      <c r="H301" s="2">
        <f t="shared" si="49"/>
        <v>632048.6</v>
      </c>
      <c r="I301" s="2">
        <f t="shared" si="50"/>
        <v>32395.330235699072</v>
      </c>
      <c r="J301" s="2">
        <f t="shared" si="51"/>
        <v>664443.93023569905</v>
      </c>
      <c r="K301" s="2">
        <f t="shared" si="52"/>
        <v>599653.2697643009</v>
      </c>
      <c r="L301" s="2" t="str">
        <f t="shared" si="53"/>
        <v/>
      </c>
      <c r="M301" s="2">
        <f t="shared" si="54"/>
        <v>628022</v>
      </c>
      <c r="N301" s="2">
        <f t="shared" si="55"/>
        <v>601854.80000000005</v>
      </c>
      <c r="O301" s="2">
        <f t="shared" si="56"/>
        <v>628022</v>
      </c>
      <c r="P301" s="3">
        <f t="shared" si="57"/>
        <v>628022</v>
      </c>
    </row>
    <row r="302" spans="1:16">
      <c r="A302" s="13" t="s">
        <v>614</v>
      </c>
      <c r="B302" s="14" t="s">
        <v>615</v>
      </c>
      <c r="C302" s="15" t="s">
        <v>152</v>
      </c>
      <c r="D302" s="15">
        <v>1</v>
      </c>
      <c r="E302" s="21">
        <v>409632</v>
      </c>
      <c r="F302" s="21">
        <v>386117</v>
      </c>
      <c r="G302" s="21">
        <v>370028.6</v>
      </c>
      <c r="H302" s="2">
        <f t="shared" si="49"/>
        <v>388592.53333333338</v>
      </c>
      <c r="I302" s="2">
        <f t="shared" si="50"/>
        <v>19917.417549806345</v>
      </c>
      <c r="J302" s="2">
        <f t="shared" si="51"/>
        <v>408509.95088313974</v>
      </c>
      <c r="K302" s="2">
        <f t="shared" si="52"/>
        <v>368675.11578352703</v>
      </c>
      <c r="L302" s="2" t="str">
        <f t="shared" si="53"/>
        <v/>
      </c>
      <c r="M302" s="2">
        <f t="shared" si="54"/>
        <v>386117</v>
      </c>
      <c r="N302" s="2">
        <f t="shared" si="55"/>
        <v>370028.6</v>
      </c>
      <c r="O302" s="2">
        <f t="shared" si="56"/>
        <v>386117</v>
      </c>
      <c r="P302" s="3">
        <f t="shared" si="57"/>
        <v>386117</v>
      </c>
    </row>
    <row r="303" spans="1:16">
      <c r="A303" s="13" t="s">
        <v>616</v>
      </c>
      <c r="B303" s="14" t="s">
        <v>617</v>
      </c>
      <c r="C303" s="15" t="s">
        <v>152</v>
      </c>
      <c r="D303" s="15">
        <v>1</v>
      </c>
      <c r="E303" s="21">
        <v>161021</v>
      </c>
      <c r="F303" s="21">
        <v>151778</v>
      </c>
      <c r="G303" s="21">
        <v>145454.29999999999</v>
      </c>
      <c r="H303" s="2">
        <f t="shared" si="49"/>
        <v>152751.1</v>
      </c>
      <c r="I303" s="2">
        <f t="shared" si="50"/>
        <v>7828.839628578432</v>
      </c>
      <c r="J303" s="2">
        <f t="shared" si="51"/>
        <v>160579.93962857843</v>
      </c>
      <c r="K303" s="2">
        <f t="shared" si="52"/>
        <v>144922.26037142158</v>
      </c>
      <c r="L303" s="2" t="str">
        <f t="shared" si="53"/>
        <v/>
      </c>
      <c r="M303" s="2">
        <f t="shared" si="54"/>
        <v>151778</v>
      </c>
      <c r="N303" s="2">
        <f t="shared" si="55"/>
        <v>145454.29999999999</v>
      </c>
      <c r="O303" s="2">
        <f t="shared" si="56"/>
        <v>151778</v>
      </c>
      <c r="P303" s="3">
        <f t="shared" si="57"/>
        <v>151778</v>
      </c>
    </row>
    <row r="304" spans="1:16">
      <c r="A304" s="13" t="s">
        <v>618</v>
      </c>
      <c r="B304" s="14" t="s">
        <v>619</v>
      </c>
      <c r="C304" s="15" t="s">
        <v>152</v>
      </c>
      <c r="D304" s="15">
        <v>1</v>
      </c>
      <c r="E304" s="21">
        <v>203525</v>
      </c>
      <c r="F304" s="21">
        <v>191842</v>
      </c>
      <c r="G304" s="21">
        <v>183848.2</v>
      </c>
      <c r="H304" s="2">
        <f t="shared" si="49"/>
        <v>193071.73333333331</v>
      </c>
      <c r="I304" s="2">
        <f t="shared" si="50"/>
        <v>9895.8727565249756</v>
      </c>
      <c r="J304" s="2">
        <f t="shared" si="51"/>
        <v>202967.60608985828</v>
      </c>
      <c r="K304" s="2">
        <f t="shared" si="52"/>
        <v>183175.86057680834</v>
      </c>
      <c r="L304" s="2" t="str">
        <f t="shared" si="53"/>
        <v/>
      </c>
      <c r="M304" s="2">
        <f t="shared" si="54"/>
        <v>191842</v>
      </c>
      <c r="N304" s="2">
        <f t="shared" si="55"/>
        <v>183848.2</v>
      </c>
      <c r="O304" s="2">
        <f t="shared" si="56"/>
        <v>191842</v>
      </c>
      <c r="P304" s="3">
        <f t="shared" si="57"/>
        <v>191842</v>
      </c>
    </row>
    <row r="305" spans="1:16">
      <c r="A305" s="13" t="s">
        <v>620</v>
      </c>
      <c r="B305" s="14" t="s">
        <v>621</v>
      </c>
      <c r="C305" s="15" t="s">
        <v>152</v>
      </c>
      <c r="D305" s="15">
        <v>1</v>
      </c>
      <c r="E305" s="21">
        <v>89128</v>
      </c>
      <c r="F305" s="21">
        <v>84012</v>
      </c>
      <c r="G305" s="21">
        <v>80511.5</v>
      </c>
      <c r="H305" s="2">
        <f t="shared" si="49"/>
        <v>84550.5</v>
      </c>
      <c r="I305" s="2">
        <f t="shared" si="50"/>
        <v>4333.4172139317488</v>
      </c>
      <c r="J305" s="2">
        <f t="shared" si="51"/>
        <v>88883.917213931752</v>
      </c>
      <c r="K305" s="2">
        <f t="shared" si="52"/>
        <v>80217.082786068248</v>
      </c>
      <c r="L305" s="2" t="str">
        <f t="shared" si="53"/>
        <v/>
      </c>
      <c r="M305" s="2">
        <f t="shared" si="54"/>
        <v>84012</v>
      </c>
      <c r="N305" s="2">
        <f t="shared" si="55"/>
        <v>80511.5</v>
      </c>
      <c r="O305" s="2">
        <f t="shared" si="56"/>
        <v>84012</v>
      </c>
      <c r="P305" s="3">
        <f t="shared" si="57"/>
        <v>84012</v>
      </c>
    </row>
    <row r="306" spans="1:16" ht="27.6">
      <c r="A306" s="13" t="s">
        <v>622</v>
      </c>
      <c r="B306" s="14" t="s">
        <v>623</v>
      </c>
      <c r="C306" s="15" t="s">
        <v>152</v>
      </c>
      <c r="D306" s="15">
        <v>1</v>
      </c>
      <c r="E306" s="21">
        <v>125148</v>
      </c>
      <c r="F306" s="21">
        <v>117964</v>
      </c>
      <c r="G306" s="21">
        <v>113048.45</v>
      </c>
      <c r="H306" s="2">
        <f t="shared" si="49"/>
        <v>118720.15000000001</v>
      </c>
      <c r="I306" s="2">
        <f t="shared" si="50"/>
        <v>6085.1129543748011</v>
      </c>
      <c r="J306" s="2">
        <f t="shared" si="51"/>
        <v>124805.2629543748</v>
      </c>
      <c r="K306" s="2">
        <f t="shared" si="52"/>
        <v>112635.03704562521</v>
      </c>
      <c r="L306" s="2" t="str">
        <f t="shared" si="53"/>
        <v/>
      </c>
      <c r="M306" s="2">
        <f t="shared" si="54"/>
        <v>117964</v>
      </c>
      <c r="N306" s="2">
        <f t="shared" si="55"/>
        <v>113048.45</v>
      </c>
      <c r="O306" s="2">
        <f t="shared" si="56"/>
        <v>117964</v>
      </c>
      <c r="P306" s="3">
        <f t="shared" si="57"/>
        <v>117964</v>
      </c>
    </row>
    <row r="307" spans="1:16" ht="27.6">
      <c r="A307" s="13" t="s">
        <v>624</v>
      </c>
      <c r="B307" s="14" t="s">
        <v>625</v>
      </c>
      <c r="C307" s="15" t="s">
        <v>152</v>
      </c>
      <c r="D307" s="15">
        <v>1</v>
      </c>
      <c r="E307" s="21">
        <v>109820</v>
      </c>
      <c r="F307" s="21">
        <v>103516</v>
      </c>
      <c r="G307" s="21">
        <v>99202.45</v>
      </c>
      <c r="H307" s="2">
        <f t="shared" si="49"/>
        <v>104179.48333333334</v>
      </c>
      <c r="I307" s="2">
        <f t="shared" si="50"/>
        <v>5339.7799206365562</v>
      </c>
      <c r="J307" s="2">
        <f t="shared" si="51"/>
        <v>109519.2632539699</v>
      </c>
      <c r="K307" s="2">
        <f t="shared" si="52"/>
        <v>98839.703412696777</v>
      </c>
      <c r="L307" s="2" t="str">
        <f t="shared" si="53"/>
        <v/>
      </c>
      <c r="M307" s="2">
        <f t="shared" si="54"/>
        <v>103516</v>
      </c>
      <c r="N307" s="2">
        <f t="shared" si="55"/>
        <v>99202.45</v>
      </c>
      <c r="O307" s="2">
        <f t="shared" si="56"/>
        <v>103516</v>
      </c>
      <c r="P307" s="3">
        <f t="shared" si="57"/>
        <v>103516</v>
      </c>
    </row>
    <row r="308" spans="1:16" ht="27.6">
      <c r="A308" s="13" t="s">
        <v>626</v>
      </c>
      <c r="B308" s="14" t="s">
        <v>627</v>
      </c>
      <c r="C308" s="15" t="s">
        <v>152</v>
      </c>
      <c r="D308" s="15">
        <v>1</v>
      </c>
      <c r="E308" s="21">
        <v>50949</v>
      </c>
      <c r="F308" s="21">
        <v>48024</v>
      </c>
      <c r="G308" s="21">
        <v>46023</v>
      </c>
      <c r="H308" s="2">
        <f t="shared" si="49"/>
        <v>48332</v>
      </c>
      <c r="I308" s="2">
        <f t="shared" si="50"/>
        <v>2477.4012593845187</v>
      </c>
      <c r="J308" s="2">
        <f t="shared" si="51"/>
        <v>50809.401259384518</v>
      </c>
      <c r="K308" s="2">
        <f t="shared" si="52"/>
        <v>45854.598740615482</v>
      </c>
      <c r="L308" s="2" t="str">
        <f t="shared" si="53"/>
        <v/>
      </c>
      <c r="M308" s="2">
        <f t="shared" si="54"/>
        <v>48024</v>
      </c>
      <c r="N308" s="2">
        <f t="shared" si="55"/>
        <v>46023</v>
      </c>
      <c r="O308" s="2">
        <f t="shared" si="56"/>
        <v>48024</v>
      </c>
      <c r="P308" s="3">
        <f t="shared" si="57"/>
        <v>48024</v>
      </c>
    </row>
    <row r="309" spans="1:16" ht="27.6">
      <c r="A309" s="13" t="s">
        <v>628</v>
      </c>
      <c r="B309" s="14" t="s">
        <v>629</v>
      </c>
      <c r="C309" s="15" t="s">
        <v>152</v>
      </c>
      <c r="D309" s="15">
        <v>1</v>
      </c>
      <c r="E309" s="21">
        <v>44065</v>
      </c>
      <c r="F309" s="21">
        <v>41536</v>
      </c>
      <c r="G309" s="21">
        <v>39804.949999999997</v>
      </c>
      <c r="H309" s="2">
        <f t="shared" si="49"/>
        <v>41801.98333333333</v>
      </c>
      <c r="I309" s="2">
        <f t="shared" si="50"/>
        <v>2142.4441301544689</v>
      </c>
      <c r="J309" s="2">
        <f t="shared" si="51"/>
        <v>43944.427463487802</v>
      </c>
      <c r="K309" s="2">
        <f t="shared" si="52"/>
        <v>39659.539203178858</v>
      </c>
      <c r="L309" s="2" t="str">
        <f t="shared" si="53"/>
        <v/>
      </c>
      <c r="M309" s="2">
        <f t="shared" si="54"/>
        <v>41536</v>
      </c>
      <c r="N309" s="2">
        <f t="shared" si="55"/>
        <v>39804.949999999997</v>
      </c>
      <c r="O309" s="2">
        <f t="shared" si="56"/>
        <v>41536</v>
      </c>
      <c r="P309" s="3">
        <f t="shared" si="57"/>
        <v>41536</v>
      </c>
    </row>
    <row r="310" spans="1:16" ht="27.6">
      <c r="A310" s="13" t="s">
        <v>630</v>
      </c>
      <c r="B310" s="14" t="s">
        <v>631</v>
      </c>
      <c r="C310" s="15" t="s">
        <v>152</v>
      </c>
      <c r="D310" s="15">
        <v>1</v>
      </c>
      <c r="E310" s="21">
        <v>53306</v>
      </c>
      <c r="F310" s="21">
        <v>50246</v>
      </c>
      <c r="G310" s="21">
        <v>48152.800000000003</v>
      </c>
      <c r="H310" s="2">
        <f t="shared" si="49"/>
        <v>50568.266666666663</v>
      </c>
      <c r="I310" s="2">
        <f t="shared" si="50"/>
        <v>2591.6711622683397</v>
      </c>
      <c r="J310" s="2">
        <f t="shared" si="51"/>
        <v>53159.937828934999</v>
      </c>
      <c r="K310" s="2">
        <f t="shared" si="52"/>
        <v>47976.595504398327</v>
      </c>
      <c r="L310" s="2" t="str">
        <f t="shared" si="53"/>
        <v/>
      </c>
      <c r="M310" s="2">
        <f t="shared" si="54"/>
        <v>50246</v>
      </c>
      <c r="N310" s="2">
        <f t="shared" si="55"/>
        <v>48152.800000000003</v>
      </c>
      <c r="O310" s="2">
        <f t="shared" si="56"/>
        <v>50246</v>
      </c>
      <c r="P310" s="3">
        <f t="shared" si="57"/>
        <v>50246</v>
      </c>
    </row>
    <row r="311" spans="1:16">
      <c r="A311" s="13" t="s">
        <v>632</v>
      </c>
      <c r="B311" s="14" t="s">
        <v>633</v>
      </c>
      <c r="C311" s="15" t="s">
        <v>152</v>
      </c>
      <c r="D311" s="15">
        <v>1</v>
      </c>
      <c r="E311" s="21">
        <v>2991144</v>
      </c>
      <c r="F311" s="21">
        <v>2819440</v>
      </c>
      <c r="G311" s="21">
        <v>2701962.95</v>
      </c>
      <c r="H311" s="2">
        <f t="shared" si="49"/>
        <v>2837515.65</v>
      </c>
      <c r="I311" s="2">
        <f t="shared" si="50"/>
        <v>145435.43846658379</v>
      </c>
      <c r="J311" s="2">
        <f t="shared" si="51"/>
        <v>2982951.0884665838</v>
      </c>
      <c r="K311" s="2">
        <f t="shared" si="52"/>
        <v>2692080.2115334161</v>
      </c>
      <c r="L311" s="2" t="str">
        <f t="shared" si="53"/>
        <v/>
      </c>
      <c r="M311" s="2">
        <f t="shared" si="54"/>
        <v>2819440</v>
      </c>
      <c r="N311" s="2">
        <f t="shared" si="55"/>
        <v>2701962.95</v>
      </c>
      <c r="O311" s="2">
        <f t="shared" si="56"/>
        <v>2819440</v>
      </c>
      <c r="P311" s="3">
        <f t="shared" si="57"/>
        <v>2819440</v>
      </c>
    </row>
    <row r="312" spans="1:16">
      <c r="A312" s="13" t="s">
        <v>634</v>
      </c>
      <c r="B312" s="14" t="s">
        <v>635</v>
      </c>
      <c r="C312" s="15" t="s">
        <v>152</v>
      </c>
      <c r="D312" s="15">
        <v>1</v>
      </c>
      <c r="E312" s="21">
        <v>1756010</v>
      </c>
      <c r="F312" s="21">
        <v>1655208</v>
      </c>
      <c r="G312" s="21">
        <v>1586241</v>
      </c>
      <c r="H312" s="2">
        <f t="shared" si="49"/>
        <v>1665819.6666666667</v>
      </c>
      <c r="I312" s="2">
        <f t="shared" si="50"/>
        <v>85380.524373731358</v>
      </c>
      <c r="J312" s="2">
        <f t="shared" si="51"/>
        <v>1751200.1910403981</v>
      </c>
      <c r="K312" s="2">
        <f t="shared" si="52"/>
        <v>1580439.1422929354</v>
      </c>
      <c r="L312" s="2" t="str">
        <f t="shared" si="53"/>
        <v/>
      </c>
      <c r="M312" s="2">
        <f t="shared" si="54"/>
        <v>1655208</v>
      </c>
      <c r="N312" s="2">
        <f t="shared" si="55"/>
        <v>1586241</v>
      </c>
      <c r="O312" s="2">
        <f t="shared" si="56"/>
        <v>1655208</v>
      </c>
      <c r="P312" s="3">
        <f t="shared" si="57"/>
        <v>1655208</v>
      </c>
    </row>
    <row r="313" spans="1:16">
      <c r="A313" s="13" t="s">
        <v>636</v>
      </c>
      <c r="B313" s="14" t="s">
        <v>637</v>
      </c>
      <c r="C313" s="15" t="s">
        <v>152</v>
      </c>
      <c r="D313" s="15">
        <v>1</v>
      </c>
      <c r="E313" s="21">
        <v>735154</v>
      </c>
      <c r="F313" s="21">
        <v>692953</v>
      </c>
      <c r="G313" s="21">
        <v>664080.15</v>
      </c>
      <c r="H313" s="2">
        <f t="shared" si="49"/>
        <v>697395.71666666667</v>
      </c>
      <c r="I313" s="2">
        <f t="shared" si="50"/>
        <v>35744.598710725972</v>
      </c>
      <c r="J313" s="2">
        <f t="shared" si="51"/>
        <v>733140.31537739269</v>
      </c>
      <c r="K313" s="2">
        <f t="shared" si="52"/>
        <v>661651.11795594066</v>
      </c>
      <c r="L313" s="2" t="str">
        <f t="shared" si="53"/>
        <v/>
      </c>
      <c r="M313" s="2">
        <f t="shared" si="54"/>
        <v>692953</v>
      </c>
      <c r="N313" s="2">
        <f t="shared" si="55"/>
        <v>664080.15</v>
      </c>
      <c r="O313" s="2">
        <f t="shared" si="56"/>
        <v>692953</v>
      </c>
      <c r="P313" s="3">
        <f t="shared" si="57"/>
        <v>692953</v>
      </c>
    </row>
    <row r="314" spans="1:16">
      <c r="A314" s="13" t="s">
        <v>638</v>
      </c>
      <c r="B314" s="14" t="s">
        <v>639</v>
      </c>
      <c r="C314" s="15" t="s">
        <v>152</v>
      </c>
      <c r="D314" s="15">
        <v>1</v>
      </c>
      <c r="E314" s="21">
        <v>524975</v>
      </c>
      <c r="F314" s="21">
        <v>494839</v>
      </c>
      <c r="G314" s="21">
        <v>474220.9</v>
      </c>
      <c r="H314" s="2">
        <f t="shared" si="49"/>
        <v>498011.6333333333</v>
      </c>
      <c r="I314" s="2">
        <f t="shared" si="50"/>
        <v>25525.357360932925</v>
      </c>
      <c r="J314" s="2">
        <f t="shared" si="51"/>
        <v>523536.99069426622</v>
      </c>
      <c r="K314" s="2">
        <f t="shared" si="52"/>
        <v>472486.27597240038</v>
      </c>
      <c r="L314" s="2" t="str">
        <f t="shared" si="53"/>
        <v/>
      </c>
      <c r="M314" s="2">
        <f t="shared" si="54"/>
        <v>494839</v>
      </c>
      <c r="N314" s="2">
        <f t="shared" si="55"/>
        <v>474220.9</v>
      </c>
      <c r="O314" s="2">
        <f t="shared" si="56"/>
        <v>494839</v>
      </c>
      <c r="P314" s="3">
        <f t="shared" si="57"/>
        <v>494839</v>
      </c>
    </row>
    <row r="315" spans="1:16">
      <c r="A315" s="13" t="s">
        <v>640</v>
      </c>
      <c r="B315" s="14" t="s">
        <v>641</v>
      </c>
      <c r="C315" s="15" t="s">
        <v>152</v>
      </c>
      <c r="D315" s="15">
        <v>1</v>
      </c>
      <c r="E315" s="21">
        <v>373043</v>
      </c>
      <c r="F315" s="21">
        <v>351629</v>
      </c>
      <c r="G315" s="21">
        <v>336977.6</v>
      </c>
      <c r="H315" s="2">
        <f t="shared" si="49"/>
        <v>353883.2</v>
      </c>
      <c r="I315" s="2">
        <f t="shared" si="50"/>
        <v>18138.063086228376</v>
      </c>
      <c r="J315" s="2">
        <f t="shared" si="51"/>
        <v>372021.2630862284</v>
      </c>
      <c r="K315" s="2">
        <f t="shared" si="52"/>
        <v>335745.13691377162</v>
      </c>
      <c r="L315" s="2" t="str">
        <f t="shared" si="53"/>
        <v/>
      </c>
      <c r="M315" s="2">
        <f t="shared" si="54"/>
        <v>351629</v>
      </c>
      <c r="N315" s="2">
        <f t="shared" si="55"/>
        <v>336977.6</v>
      </c>
      <c r="O315" s="2">
        <f t="shared" si="56"/>
        <v>351629</v>
      </c>
      <c r="P315" s="3">
        <f t="shared" si="57"/>
        <v>351629</v>
      </c>
    </row>
    <row r="316" spans="1:16">
      <c r="A316" s="13" t="s">
        <v>642</v>
      </c>
      <c r="B316" s="14" t="s">
        <v>643</v>
      </c>
      <c r="C316" s="15" t="s">
        <v>152</v>
      </c>
      <c r="D316" s="15">
        <v>1</v>
      </c>
      <c r="E316" s="21">
        <v>221874</v>
      </c>
      <c r="F316" s="21">
        <v>209138</v>
      </c>
      <c r="G316" s="21">
        <v>200424.3</v>
      </c>
      <c r="H316" s="2">
        <f t="shared" si="49"/>
        <v>210478.76666666669</v>
      </c>
      <c r="I316" s="2">
        <f t="shared" si="50"/>
        <v>10787.522837210287</v>
      </c>
      <c r="J316" s="2">
        <f t="shared" si="51"/>
        <v>221266.28950387699</v>
      </c>
      <c r="K316" s="2">
        <f t="shared" si="52"/>
        <v>199691.24382945639</v>
      </c>
      <c r="L316" s="2" t="str">
        <f t="shared" si="53"/>
        <v/>
      </c>
      <c r="M316" s="2">
        <f t="shared" si="54"/>
        <v>209138</v>
      </c>
      <c r="N316" s="2">
        <f t="shared" si="55"/>
        <v>200424.3</v>
      </c>
      <c r="O316" s="2">
        <f t="shared" si="56"/>
        <v>209138</v>
      </c>
      <c r="P316" s="3">
        <f t="shared" si="57"/>
        <v>209138</v>
      </c>
    </row>
    <row r="317" spans="1:16">
      <c r="A317" s="13" t="s">
        <v>644</v>
      </c>
      <c r="B317" s="14" t="s">
        <v>645</v>
      </c>
      <c r="C317" s="15" t="s">
        <v>152</v>
      </c>
      <c r="D317" s="15">
        <v>1</v>
      </c>
      <c r="E317" s="21">
        <v>145005</v>
      </c>
      <c r="F317" s="21">
        <v>136682</v>
      </c>
      <c r="G317" s="21">
        <v>130987.3</v>
      </c>
      <c r="H317" s="2">
        <f t="shared" si="49"/>
        <v>137558.1</v>
      </c>
      <c r="I317" s="2">
        <f t="shared" si="50"/>
        <v>7049.7972829011169</v>
      </c>
      <c r="J317" s="2">
        <f t="shared" si="51"/>
        <v>144607.89728290113</v>
      </c>
      <c r="K317" s="2">
        <f t="shared" si="52"/>
        <v>130508.30271709889</v>
      </c>
      <c r="L317" s="2" t="str">
        <f t="shared" si="53"/>
        <v/>
      </c>
      <c r="M317" s="2">
        <f t="shared" si="54"/>
        <v>136682</v>
      </c>
      <c r="N317" s="2">
        <f t="shared" si="55"/>
        <v>130987.3</v>
      </c>
      <c r="O317" s="2">
        <f t="shared" si="56"/>
        <v>136682</v>
      </c>
      <c r="P317" s="3">
        <f t="shared" si="57"/>
        <v>136682</v>
      </c>
    </row>
    <row r="318" spans="1:16">
      <c r="A318" s="13" t="s">
        <v>646</v>
      </c>
      <c r="B318" s="14" t="s">
        <v>647</v>
      </c>
      <c r="C318" s="15" t="s">
        <v>152</v>
      </c>
      <c r="D318" s="15">
        <v>1</v>
      </c>
      <c r="E318" s="21">
        <v>113811</v>
      </c>
      <c r="F318" s="21">
        <v>107278</v>
      </c>
      <c r="G318" s="21">
        <v>102807.7</v>
      </c>
      <c r="H318" s="2">
        <f t="shared" si="49"/>
        <v>107965.56666666667</v>
      </c>
      <c r="I318" s="2">
        <f t="shared" si="50"/>
        <v>5533.7793291143571</v>
      </c>
      <c r="J318" s="2">
        <f t="shared" si="51"/>
        <v>113499.34599578103</v>
      </c>
      <c r="K318" s="2">
        <f t="shared" si="52"/>
        <v>102431.7873375523</v>
      </c>
      <c r="L318" s="2" t="str">
        <f t="shared" si="53"/>
        <v/>
      </c>
      <c r="M318" s="2">
        <f t="shared" si="54"/>
        <v>107278</v>
      </c>
      <c r="N318" s="2">
        <f t="shared" si="55"/>
        <v>102807.7</v>
      </c>
      <c r="O318" s="2">
        <f t="shared" si="56"/>
        <v>107278</v>
      </c>
      <c r="P318" s="3">
        <f t="shared" si="57"/>
        <v>107278</v>
      </c>
    </row>
    <row r="319" spans="1:16" ht="27.6">
      <c r="A319" s="13" t="s">
        <v>648</v>
      </c>
      <c r="B319" s="14" t="s">
        <v>649</v>
      </c>
      <c r="C319" s="15" t="s">
        <v>152</v>
      </c>
      <c r="D319" s="15">
        <v>1</v>
      </c>
      <c r="E319" s="21">
        <v>1355272</v>
      </c>
      <c r="F319" s="21">
        <v>1277474</v>
      </c>
      <c r="G319" s="21">
        <v>1224246.3</v>
      </c>
      <c r="H319" s="2">
        <f t="shared" si="49"/>
        <v>1285664.0999999999</v>
      </c>
      <c r="I319" s="2">
        <f t="shared" si="50"/>
        <v>65895.688922948495</v>
      </c>
      <c r="J319" s="2">
        <f t="shared" si="51"/>
        <v>1351559.7889229483</v>
      </c>
      <c r="K319" s="2">
        <f t="shared" si="52"/>
        <v>1219768.4110770514</v>
      </c>
      <c r="L319" s="2" t="str">
        <f t="shared" si="53"/>
        <v/>
      </c>
      <c r="M319" s="2">
        <f t="shared" si="54"/>
        <v>1277474</v>
      </c>
      <c r="N319" s="2">
        <f t="shared" si="55"/>
        <v>1224246.3</v>
      </c>
      <c r="O319" s="2">
        <f t="shared" si="56"/>
        <v>1277474</v>
      </c>
      <c r="P319" s="3">
        <f t="shared" si="57"/>
        <v>1277474</v>
      </c>
    </row>
    <row r="320" spans="1:16" ht="27.6">
      <c r="A320" s="13" t="s">
        <v>650</v>
      </c>
      <c r="B320" s="14" t="s">
        <v>651</v>
      </c>
      <c r="C320" s="15" t="s">
        <v>152</v>
      </c>
      <c r="D320" s="15">
        <v>1</v>
      </c>
      <c r="E320" s="21">
        <v>2265650</v>
      </c>
      <c r="F320" s="21">
        <v>2135592</v>
      </c>
      <c r="G320" s="21">
        <v>2046609</v>
      </c>
      <c r="H320" s="2">
        <f t="shared" si="49"/>
        <v>2149283.6666666665</v>
      </c>
      <c r="I320" s="2">
        <f t="shared" si="50"/>
        <v>110160.50209731859</v>
      </c>
      <c r="J320" s="2">
        <f t="shared" si="51"/>
        <v>2259444.1687639849</v>
      </c>
      <c r="K320" s="2">
        <f t="shared" si="52"/>
        <v>2039123.1645693479</v>
      </c>
      <c r="L320" s="2" t="str">
        <f t="shared" si="53"/>
        <v/>
      </c>
      <c r="M320" s="2">
        <f t="shared" si="54"/>
        <v>2135592</v>
      </c>
      <c r="N320" s="2">
        <f t="shared" si="55"/>
        <v>2046609</v>
      </c>
      <c r="O320" s="2">
        <f t="shared" si="56"/>
        <v>2135592</v>
      </c>
      <c r="P320" s="3">
        <f t="shared" si="57"/>
        <v>2135592</v>
      </c>
    </row>
    <row r="321" spans="1:16" ht="27.6">
      <c r="A321" s="13" t="s">
        <v>652</v>
      </c>
      <c r="B321" s="14" t="s">
        <v>653</v>
      </c>
      <c r="C321" s="15" t="s">
        <v>152</v>
      </c>
      <c r="D321" s="15">
        <v>1</v>
      </c>
      <c r="E321" s="21">
        <v>778578</v>
      </c>
      <c r="F321" s="21">
        <v>733884</v>
      </c>
      <c r="G321" s="21">
        <v>703305.5</v>
      </c>
      <c r="H321" s="2">
        <f t="shared" si="49"/>
        <v>738589.16666666663</v>
      </c>
      <c r="I321" s="2">
        <f t="shared" si="50"/>
        <v>37856.191819612992</v>
      </c>
      <c r="J321" s="2">
        <f t="shared" si="51"/>
        <v>776445.35848627961</v>
      </c>
      <c r="K321" s="2">
        <f t="shared" si="52"/>
        <v>700732.97484705364</v>
      </c>
      <c r="L321" s="2" t="str">
        <f t="shared" si="53"/>
        <v/>
      </c>
      <c r="M321" s="2">
        <f t="shared" si="54"/>
        <v>733884</v>
      </c>
      <c r="N321" s="2">
        <f t="shared" si="55"/>
        <v>703305.5</v>
      </c>
      <c r="O321" s="2">
        <f t="shared" si="56"/>
        <v>733884</v>
      </c>
      <c r="P321" s="3">
        <f t="shared" si="57"/>
        <v>733884</v>
      </c>
    </row>
    <row r="322" spans="1:16" ht="27.6">
      <c r="A322" s="13" t="s">
        <v>654</v>
      </c>
      <c r="B322" s="14" t="s">
        <v>655</v>
      </c>
      <c r="C322" s="15" t="s">
        <v>152</v>
      </c>
      <c r="D322" s="15">
        <v>1</v>
      </c>
      <c r="E322" s="21">
        <v>579568</v>
      </c>
      <c r="F322" s="21">
        <v>546298</v>
      </c>
      <c r="G322" s="21">
        <v>523535.2</v>
      </c>
      <c r="H322" s="2">
        <f t="shared" si="49"/>
        <v>549800.4</v>
      </c>
      <c r="I322" s="2">
        <f t="shared" si="50"/>
        <v>28180.113081391275</v>
      </c>
      <c r="J322" s="2">
        <f t="shared" si="51"/>
        <v>577980.51308139134</v>
      </c>
      <c r="K322" s="2">
        <f t="shared" si="52"/>
        <v>521620.28691860876</v>
      </c>
      <c r="L322" s="2" t="str">
        <f t="shared" si="53"/>
        <v/>
      </c>
      <c r="M322" s="2">
        <f t="shared" si="54"/>
        <v>546298</v>
      </c>
      <c r="N322" s="2">
        <f t="shared" si="55"/>
        <v>523535.2</v>
      </c>
      <c r="O322" s="2">
        <f t="shared" si="56"/>
        <v>546298</v>
      </c>
      <c r="P322" s="3">
        <f t="shared" si="57"/>
        <v>546298</v>
      </c>
    </row>
    <row r="323" spans="1:16" ht="27.6">
      <c r="A323" s="13" t="s">
        <v>656</v>
      </c>
      <c r="B323" s="14" t="s">
        <v>657</v>
      </c>
      <c r="C323" s="15" t="s">
        <v>152</v>
      </c>
      <c r="D323" s="15">
        <v>1</v>
      </c>
      <c r="E323" s="21">
        <v>467731</v>
      </c>
      <c r="F323" s="21">
        <v>440882</v>
      </c>
      <c r="G323" s="21">
        <v>422512.3</v>
      </c>
      <c r="H323" s="2">
        <f t="shared" si="49"/>
        <v>443708.43333333335</v>
      </c>
      <c r="I323" s="2">
        <f t="shared" si="50"/>
        <v>22741.465464286455</v>
      </c>
      <c r="J323" s="2">
        <f t="shared" si="51"/>
        <v>466449.8987976198</v>
      </c>
      <c r="K323" s="2">
        <f t="shared" si="52"/>
        <v>420966.9678690469</v>
      </c>
      <c r="L323" s="2" t="str">
        <f t="shared" si="53"/>
        <v/>
      </c>
      <c r="M323" s="2">
        <f t="shared" si="54"/>
        <v>440882</v>
      </c>
      <c r="N323" s="2">
        <f t="shared" si="55"/>
        <v>422512.3</v>
      </c>
      <c r="O323" s="2">
        <f t="shared" si="56"/>
        <v>440882</v>
      </c>
      <c r="P323" s="3">
        <f t="shared" si="57"/>
        <v>440882</v>
      </c>
    </row>
    <row r="324" spans="1:16" ht="27.6">
      <c r="A324" s="13" t="s">
        <v>658</v>
      </c>
      <c r="B324" s="14" t="s">
        <v>659</v>
      </c>
      <c r="C324" s="15" t="s">
        <v>152</v>
      </c>
      <c r="D324" s="15">
        <v>1</v>
      </c>
      <c r="E324" s="21">
        <v>312644</v>
      </c>
      <c r="F324" s="21">
        <v>294697</v>
      </c>
      <c r="G324" s="21">
        <v>282418.15000000002</v>
      </c>
      <c r="H324" s="2">
        <f t="shared" si="49"/>
        <v>296586.38333333336</v>
      </c>
      <c r="I324" s="2">
        <f t="shared" si="50"/>
        <v>15201.244327055369</v>
      </c>
      <c r="J324" s="2">
        <f t="shared" si="51"/>
        <v>311787.62766038871</v>
      </c>
      <c r="K324" s="2">
        <f t="shared" si="52"/>
        <v>281385.13900627801</v>
      </c>
      <c r="L324" s="2" t="str">
        <f t="shared" si="53"/>
        <v/>
      </c>
      <c r="M324" s="2">
        <f t="shared" si="54"/>
        <v>294697</v>
      </c>
      <c r="N324" s="2">
        <f t="shared" si="55"/>
        <v>282418.15000000002</v>
      </c>
      <c r="O324" s="2">
        <f t="shared" si="56"/>
        <v>294697</v>
      </c>
      <c r="P324" s="3">
        <f t="shared" si="57"/>
        <v>294697</v>
      </c>
    </row>
    <row r="325" spans="1:16" ht="27.6">
      <c r="A325" s="13" t="s">
        <v>660</v>
      </c>
      <c r="B325" s="14" t="s">
        <v>661</v>
      </c>
      <c r="C325" s="15" t="s">
        <v>152</v>
      </c>
      <c r="D325" s="15">
        <v>1</v>
      </c>
      <c r="E325" s="21">
        <v>228221</v>
      </c>
      <c r="F325" s="21">
        <v>215120</v>
      </c>
      <c r="G325" s="21">
        <v>206157.05</v>
      </c>
      <c r="H325" s="2">
        <f t="shared" si="49"/>
        <v>216499.35</v>
      </c>
      <c r="I325" s="2">
        <f t="shared" si="50"/>
        <v>11096.460121025088</v>
      </c>
      <c r="J325" s="2">
        <f t="shared" si="51"/>
        <v>227595.8101210251</v>
      </c>
      <c r="K325" s="2">
        <f t="shared" si="52"/>
        <v>205402.88987897491</v>
      </c>
      <c r="L325" s="2" t="str">
        <f t="shared" si="53"/>
        <v/>
      </c>
      <c r="M325" s="2">
        <f t="shared" si="54"/>
        <v>215120</v>
      </c>
      <c r="N325" s="2">
        <f t="shared" si="55"/>
        <v>206157.05</v>
      </c>
      <c r="O325" s="2">
        <f t="shared" si="56"/>
        <v>215120</v>
      </c>
      <c r="P325" s="3">
        <f t="shared" si="57"/>
        <v>215120</v>
      </c>
    </row>
    <row r="326" spans="1:16" ht="27.6">
      <c r="A326" s="13" t="s">
        <v>662</v>
      </c>
      <c r="B326" s="14" t="s">
        <v>663</v>
      </c>
      <c r="C326" s="15" t="s">
        <v>152</v>
      </c>
      <c r="D326" s="15">
        <v>1</v>
      </c>
      <c r="E326" s="21">
        <v>161988</v>
      </c>
      <c r="F326" s="21">
        <v>152689</v>
      </c>
      <c r="G326" s="21">
        <v>146327.15</v>
      </c>
      <c r="H326" s="2">
        <f t="shared" si="49"/>
        <v>153668.05000000002</v>
      </c>
      <c r="I326" s="2">
        <f t="shared" si="50"/>
        <v>7876.1957731826378</v>
      </c>
      <c r="J326" s="2">
        <f t="shared" si="51"/>
        <v>161544.24577318266</v>
      </c>
      <c r="K326" s="2">
        <f t="shared" si="52"/>
        <v>145791.85422681738</v>
      </c>
      <c r="L326" s="2" t="str">
        <f t="shared" si="53"/>
        <v/>
      </c>
      <c r="M326" s="2">
        <f t="shared" si="54"/>
        <v>152689</v>
      </c>
      <c r="N326" s="2">
        <f t="shared" si="55"/>
        <v>146327.15</v>
      </c>
      <c r="O326" s="2">
        <f t="shared" si="56"/>
        <v>152689</v>
      </c>
      <c r="P326" s="3">
        <f t="shared" si="57"/>
        <v>152689</v>
      </c>
    </row>
    <row r="327" spans="1:16">
      <c r="A327" s="13" t="s">
        <v>664</v>
      </c>
      <c r="B327" s="14" t="s">
        <v>665</v>
      </c>
      <c r="C327" s="15" t="s">
        <v>152</v>
      </c>
      <c r="D327" s="15">
        <v>1</v>
      </c>
      <c r="E327" s="21">
        <v>1270848</v>
      </c>
      <c r="F327" s="21">
        <v>1197896</v>
      </c>
      <c r="G327" s="21">
        <v>1147984.05</v>
      </c>
      <c r="H327" s="2">
        <f t="shared" ref="H327:H390" si="58">AVERAGE(E327,F327,G327)</f>
        <v>1205576.0166666666</v>
      </c>
      <c r="I327" s="2">
        <f t="shared" ref="I327:I390" si="59">STDEV(E327,F327,G327)</f>
        <v>61790.974619282628</v>
      </c>
      <c r="J327" s="2">
        <f t="shared" ref="J327:J390" si="60">+H327+I327</f>
        <v>1267366.9912859492</v>
      </c>
      <c r="K327" s="2">
        <f t="shared" ref="K327:K390" si="61">+H327-I327</f>
        <v>1143785.042047384</v>
      </c>
      <c r="L327" s="2" t="str">
        <f t="shared" ref="L327:L390" si="62">IF(AND(E327&lt;=$J327,E327&gt;=$K327),E327,"")</f>
        <v/>
      </c>
      <c r="M327" s="2">
        <f t="shared" ref="M327:M390" si="63">IF(AND(F327&lt;=$J327,F327&gt;=$K327),F327,"")</f>
        <v>1197896</v>
      </c>
      <c r="N327" s="2">
        <f t="shared" ref="N327:N390" si="64">IF(AND(G327&lt;=$J327,G327&gt;=$K327),G327,"")</f>
        <v>1147984.05</v>
      </c>
      <c r="O327" s="2">
        <f t="shared" si="56"/>
        <v>1197896</v>
      </c>
      <c r="P327" s="3">
        <f t="shared" si="57"/>
        <v>1197896</v>
      </c>
    </row>
    <row r="328" spans="1:16">
      <c r="A328" s="13" t="s">
        <v>666</v>
      </c>
      <c r="B328" s="14" t="s">
        <v>667</v>
      </c>
      <c r="C328" s="15" t="s">
        <v>152</v>
      </c>
      <c r="D328" s="15">
        <v>1</v>
      </c>
      <c r="E328" s="21">
        <v>662570</v>
      </c>
      <c r="F328" s="21">
        <v>624536</v>
      </c>
      <c r="G328" s="21">
        <v>598514.05000000005</v>
      </c>
      <c r="H328" s="2">
        <f t="shared" si="58"/>
        <v>628540.01666666672</v>
      </c>
      <c r="I328" s="2">
        <f t="shared" si="59"/>
        <v>32215.140767981007</v>
      </c>
      <c r="J328" s="2">
        <f t="shared" si="60"/>
        <v>660755.15743464767</v>
      </c>
      <c r="K328" s="2">
        <f t="shared" si="61"/>
        <v>596324.87589868577</v>
      </c>
      <c r="L328" s="2" t="str">
        <f t="shared" si="62"/>
        <v/>
      </c>
      <c r="M328" s="2">
        <f t="shared" si="63"/>
        <v>624536</v>
      </c>
      <c r="N328" s="2">
        <f t="shared" si="64"/>
        <v>598514.05000000005</v>
      </c>
      <c r="O328" s="2">
        <f t="shared" si="56"/>
        <v>624536</v>
      </c>
      <c r="P328" s="3">
        <f t="shared" si="57"/>
        <v>624536</v>
      </c>
    </row>
    <row r="329" spans="1:16">
      <c r="A329" s="13" t="s">
        <v>668</v>
      </c>
      <c r="B329" s="14" t="s">
        <v>669</v>
      </c>
      <c r="C329" s="15" t="s">
        <v>152</v>
      </c>
      <c r="D329" s="15">
        <v>1</v>
      </c>
      <c r="E329" s="21">
        <v>682473</v>
      </c>
      <c r="F329" s="21">
        <v>643296</v>
      </c>
      <c r="G329" s="21">
        <v>616492</v>
      </c>
      <c r="H329" s="2">
        <f t="shared" si="58"/>
        <v>647420.33333333337</v>
      </c>
      <c r="I329" s="2">
        <f t="shared" si="59"/>
        <v>33183.289233186835</v>
      </c>
      <c r="J329" s="2">
        <f t="shared" si="60"/>
        <v>680603.62256652024</v>
      </c>
      <c r="K329" s="2">
        <f t="shared" si="61"/>
        <v>614237.04410014651</v>
      </c>
      <c r="L329" s="2" t="str">
        <f t="shared" si="62"/>
        <v/>
      </c>
      <c r="M329" s="2">
        <f t="shared" si="63"/>
        <v>643296</v>
      </c>
      <c r="N329" s="2">
        <f t="shared" si="64"/>
        <v>616492</v>
      </c>
      <c r="O329" s="2">
        <f t="shared" si="56"/>
        <v>643296</v>
      </c>
      <c r="P329" s="3">
        <f t="shared" si="57"/>
        <v>643296</v>
      </c>
    </row>
    <row r="330" spans="1:16" ht="27.6">
      <c r="A330" s="13" t="s">
        <v>670</v>
      </c>
      <c r="B330" s="14" t="s">
        <v>671</v>
      </c>
      <c r="C330" s="15" t="s">
        <v>152</v>
      </c>
      <c r="D330" s="15">
        <v>1</v>
      </c>
      <c r="E330" s="21">
        <v>209867</v>
      </c>
      <c r="F330" s="21">
        <v>197819</v>
      </c>
      <c r="G330" s="21">
        <v>189576.35</v>
      </c>
      <c r="H330" s="2">
        <f t="shared" si="58"/>
        <v>199087.44999999998</v>
      </c>
      <c r="I330" s="2">
        <f t="shared" si="59"/>
        <v>10204.623628899792</v>
      </c>
      <c r="J330" s="2">
        <f t="shared" si="60"/>
        <v>209292.07362889979</v>
      </c>
      <c r="K330" s="2">
        <f t="shared" si="61"/>
        <v>188882.82637110018</v>
      </c>
      <c r="L330" s="2" t="str">
        <f t="shared" si="62"/>
        <v/>
      </c>
      <c r="M330" s="2">
        <f t="shared" si="63"/>
        <v>197819</v>
      </c>
      <c r="N330" s="2">
        <f t="shared" si="64"/>
        <v>189576.35</v>
      </c>
      <c r="O330" s="2">
        <f t="shared" ref="O330:O393" si="65">ROUND(IF(IFERROR((AVERAGEIF(L330:M330,"&lt;&gt;0")),0)&lt;H330,IFERROR((AVERAGEIF(L330:M330,"&lt;&gt;0")),0),H330),0)</f>
        <v>197819</v>
      </c>
      <c r="P330" s="3">
        <f t="shared" si="57"/>
        <v>197819</v>
      </c>
    </row>
    <row r="331" spans="1:16">
      <c r="A331" s="13" t="s">
        <v>672</v>
      </c>
      <c r="B331" s="14" t="s">
        <v>673</v>
      </c>
      <c r="C331" s="15" t="s">
        <v>152</v>
      </c>
      <c r="D331" s="15">
        <v>1</v>
      </c>
      <c r="E331" s="21">
        <v>195985</v>
      </c>
      <c r="F331" s="21">
        <v>184735</v>
      </c>
      <c r="G331" s="21">
        <v>177037.9</v>
      </c>
      <c r="H331" s="2">
        <f t="shared" si="58"/>
        <v>185919.30000000002</v>
      </c>
      <c r="I331" s="2">
        <f t="shared" si="59"/>
        <v>9528.9073072414794</v>
      </c>
      <c r="J331" s="2">
        <f t="shared" si="60"/>
        <v>195448.20730724151</v>
      </c>
      <c r="K331" s="2">
        <f t="shared" si="61"/>
        <v>176390.39269275853</v>
      </c>
      <c r="L331" s="2" t="str">
        <f t="shared" si="62"/>
        <v/>
      </c>
      <c r="M331" s="2">
        <f t="shared" si="63"/>
        <v>184735</v>
      </c>
      <c r="N331" s="2">
        <f t="shared" si="64"/>
        <v>177037.9</v>
      </c>
      <c r="O331" s="2">
        <f t="shared" si="65"/>
        <v>184735</v>
      </c>
      <c r="P331" s="3">
        <f t="shared" si="57"/>
        <v>184735</v>
      </c>
    </row>
    <row r="332" spans="1:16" ht="27.6">
      <c r="A332" s="13" t="s">
        <v>674</v>
      </c>
      <c r="B332" s="14" t="s">
        <v>675</v>
      </c>
      <c r="C332" s="15" t="s">
        <v>152</v>
      </c>
      <c r="D332" s="15">
        <v>1</v>
      </c>
      <c r="E332" s="21">
        <v>381365</v>
      </c>
      <c r="F332" s="21">
        <v>359473</v>
      </c>
      <c r="G332" s="21">
        <v>344495.15</v>
      </c>
      <c r="H332" s="2">
        <f t="shared" si="58"/>
        <v>361777.71666666662</v>
      </c>
      <c r="I332" s="2">
        <f t="shared" si="59"/>
        <v>18542.660244442624</v>
      </c>
      <c r="J332" s="2">
        <f t="shared" si="60"/>
        <v>380320.37691110926</v>
      </c>
      <c r="K332" s="2">
        <f t="shared" si="61"/>
        <v>343235.05642222398</v>
      </c>
      <c r="L332" s="2" t="str">
        <f t="shared" si="62"/>
        <v/>
      </c>
      <c r="M332" s="2">
        <f t="shared" si="63"/>
        <v>359473</v>
      </c>
      <c r="N332" s="2">
        <f t="shared" si="64"/>
        <v>344495.15</v>
      </c>
      <c r="O332" s="2">
        <f t="shared" si="65"/>
        <v>359473</v>
      </c>
      <c r="P332" s="3">
        <f t="shared" si="57"/>
        <v>359473</v>
      </c>
    </row>
    <row r="333" spans="1:16" ht="27.6">
      <c r="A333" s="13" t="s">
        <v>676</v>
      </c>
      <c r="B333" s="14" t="s">
        <v>677</v>
      </c>
      <c r="C333" s="15" t="s">
        <v>152</v>
      </c>
      <c r="D333" s="15">
        <v>1</v>
      </c>
      <c r="E333" s="21">
        <v>841024</v>
      </c>
      <c r="F333" s="21">
        <v>792746</v>
      </c>
      <c r="G333" s="21">
        <v>759715.3</v>
      </c>
      <c r="H333" s="2">
        <f t="shared" si="58"/>
        <v>797828.43333333323</v>
      </c>
      <c r="I333" s="2">
        <f t="shared" si="59"/>
        <v>40891.924879654805</v>
      </c>
      <c r="J333" s="2">
        <f t="shared" si="60"/>
        <v>838720.35821298801</v>
      </c>
      <c r="K333" s="2">
        <f t="shared" si="61"/>
        <v>756936.50845367846</v>
      </c>
      <c r="L333" s="2" t="str">
        <f t="shared" si="62"/>
        <v/>
      </c>
      <c r="M333" s="2">
        <f t="shared" si="63"/>
        <v>792746</v>
      </c>
      <c r="N333" s="2">
        <f t="shared" si="64"/>
        <v>759715.3</v>
      </c>
      <c r="O333" s="2">
        <f t="shared" si="65"/>
        <v>792746</v>
      </c>
      <c r="P333" s="3">
        <f t="shared" si="57"/>
        <v>792746</v>
      </c>
    </row>
    <row r="334" spans="1:16">
      <c r="A334" s="13" t="s">
        <v>678</v>
      </c>
      <c r="B334" s="14" t="s">
        <v>679</v>
      </c>
      <c r="C334" s="15" t="s">
        <v>152</v>
      </c>
      <c r="D334" s="15">
        <v>1</v>
      </c>
      <c r="E334" s="21">
        <v>160435</v>
      </c>
      <c r="F334" s="21">
        <v>151225</v>
      </c>
      <c r="G334" s="21">
        <v>144924.15</v>
      </c>
      <c r="H334" s="2">
        <f t="shared" si="58"/>
        <v>152194.71666666667</v>
      </c>
      <c r="I334" s="2">
        <f t="shared" si="59"/>
        <v>7800.7614846778497</v>
      </c>
      <c r="J334" s="2">
        <f t="shared" si="60"/>
        <v>159995.47815134452</v>
      </c>
      <c r="K334" s="2">
        <f t="shared" si="61"/>
        <v>144393.95518198883</v>
      </c>
      <c r="L334" s="2" t="str">
        <f t="shared" si="62"/>
        <v/>
      </c>
      <c r="M334" s="2">
        <f t="shared" si="63"/>
        <v>151225</v>
      </c>
      <c r="N334" s="2">
        <f t="shared" si="64"/>
        <v>144924.15</v>
      </c>
      <c r="O334" s="2">
        <f t="shared" si="65"/>
        <v>151225</v>
      </c>
      <c r="P334" s="3">
        <f t="shared" si="57"/>
        <v>151225</v>
      </c>
    </row>
    <row r="335" spans="1:16">
      <c r="A335" s="12" t="s">
        <v>680</v>
      </c>
      <c r="B335" s="48" t="s">
        <v>681</v>
      </c>
      <c r="C335" s="48"/>
      <c r="D335" s="48"/>
      <c r="E335" s="48"/>
      <c r="F335" s="48"/>
      <c r="G335" s="48"/>
      <c r="H335" s="48"/>
      <c r="I335" s="48"/>
      <c r="J335" s="48"/>
      <c r="K335" s="48"/>
      <c r="L335" s="48"/>
      <c r="M335" s="48"/>
      <c r="N335" s="48"/>
      <c r="O335" s="48"/>
      <c r="P335" s="49"/>
    </row>
    <row r="336" spans="1:16" ht="27.6">
      <c r="A336" s="13" t="s">
        <v>682</v>
      </c>
      <c r="B336" s="14" t="s">
        <v>683</v>
      </c>
      <c r="C336" s="15" t="s">
        <v>18</v>
      </c>
      <c r="D336" s="15">
        <v>1</v>
      </c>
      <c r="E336" s="21">
        <v>113221</v>
      </c>
      <c r="F336" s="21">
        <v>106721</v>
      </c>
      <c r="G336" s="21">
        <v>102274.1</v>
      </c>
      <c r="H336" s="2">
        <f t="shared" si="58"/>
        <v>107405.36666666665</v>
      </c>
      <c r="I336" s="2">
        <f t="shared" si="59"/>
        <v>5505.4448687942831</v>
      </c>
      <c r="J336" s="2">
        <f t="shared" si="60"/>
        <v>112910.81153546093</v>
      </c>
      <c r="K336" s="2">
        <f t="shared" si="61"/>
        <v>101899.92179787238</v>
      </c>
      <c r="L336" s="2" t="str">
        <f t="shared" si="62"/>
        <v/>
      </c>
      <c r="M336" s="2">
        <f t="shared" si="63"/>
        <v>106721</v>
      </c>
      <c r="N336" s="2">
        <f t="shared" si="64"/>
        <v>102274.1</v>
      </c>
      <c r="O336" s="2">
        <f t="shared" si="65"/>
        <v>106721</v>
      </c>
      <c r="P336" s="3">
        <f>ROUND(O336*D336*$D$1,0)</f>
        <v>106721</v>
      </c>
    </row>
    <row r="337" spans="1:16" ht="27.6">
      <c r="A337" s="13" t="s">
        <v>684</v>
      </c>
      <c r="B337" s="14" t="s">
        <v>685</v>
      </c>
      <c r="C337" s="15" t="s">
        <v>18</v>
      </c>
      <c r="D337" s="15">
        <v>1</v>
      </c>
      <c r="E337" s="21">
        <v>58500</v>
      </c>
      <c r="F337" s="21">
        <v>55142</v>
      </c>
      <c r="G337" s="21">
        <v>52844.800000000003</v>
      </c>
      <c r="H337" s="2">
        <f t="shared" si="58"/>
        <v>55495.6</v>
      </c>
      <c r="I337" s="2">
        <f t="shared" si="59"/>
        <v>2844.1336958729617</v>
      </c>
      <c r="J337" s="2">
        <f t="shared" si="60"/>
        <v>58339.733695872957</v>
      </c>
      <c r="K337" s="2">
        <f t="shared" si="61"/>
        <v>52651.46630412704</v>
      </c>
      <c r="L337" s="2" t="str">
        <f t="shared" si="62"/>
        <v/>
      </c>
      <c r="M337" s="2">
        <f t="shared" si="63"/>
        <v>55142</v>
      </c>
      <c r="N337" s="2">
        <f t="shared" si="64"/>
        <v>52844.800000000003</v>
      </c>
      <c r="O337" s="2">
        <f t="shared" si="65"/>
        <v>55142</v>
      </c>
      <c r="P337" s="3">
        <f>ROUND(O337*D337*$D$1,0)</f>
        <v>55142</v>
      </c>
    </row>
    <row r="338" spans="1:16">
      <c r="A338" s="12" t="s">
        <v>686</v>
      </c>
      <c r="B338" s="48" t="s">
        <v>687</v>
      </c>
      <c r="C338" s="48"/>
      <c r="D338" s="48"/>
      <c r="E338" s="48"/>
      <c r="F338" s="48"/>
      <c r="G338" s="48"/>
      <c r="H338" s="48"/>
      <c r="I338" s="48"/>
      <c r="J338" s="48"/>
      <c r="K338" s="48"/>
      <c r="L338" s="48"/>
      <c r="M338" s="48"/>
      <c r="N338" s="48"/>
      <c r="O338" s="48"/>
      <c r="P338" s="49"/>
    </row>
    <row r="339" spans="1:16" ht="96.6">
      <c r="A339" s="13" t="s">
        <v>688</v>
      </c>
      <c r="B339" s="14" t="s">
        <v>689</v>
      </c>
      <c r="C339" s="15" t="s">
        <v>18</v>
      </c>
      <c r="D339" s="15">
        <v>1</v>
      </c>
      <c r="E339" s="21">
        <v>83641</v>
      </c>
      <c r="F339" s="21">
        <v>78840</v>
      </c>
      <c r="G339" s="21">
        <v>75555</v>
      </c>
      <c r="H339" s="2">
        <f t="shared" si="58"/>
        <v>79345.333333333328</v>
      </c>
      <c r="I339" s="2">
        <f t="shared" si="59"/>
        <v>4066.6165707296936</v>
      </c>
      <c r="J339" s="2">
        <f t="shared" si="60"/>
        <v>83411.949904063018</v>
      </c>
      <c r="K339" s="2">
        <f t="shared" si="61"/>
        <v>75278.716762603639</v>
      </c>
      <c r="L339" s="2" t="str">
        <f t="shared" si="62"/>
        <v/>
      </c>
      <c r="M339" s="2">
        <f t="shared" si="63"/>
        <v>78840</v>
      </c>
      <c r="N339" s="2">
        <f t="shared" si="64"/>
        <v>75555</v>
      </c>
      <c r="O339" s="2">
        <f t="shared" si="65"/>
        <v>78840</v>
      </c>
      <c r="P339" s="3">
        <f>ROUND(O339*D339*$D$1,0)</f>
        <v>78840</v>
      </c>
    </row>
    <row r="340" spans="1:16">
      <c r="A340" s="12" t="s">
        <v>690</v>
      </c>
      <c r="B340" s="48" t="s">
        <v>691</v>
      </c>
      <c r="C340" s="48"/>
      <c r="D340" s="48"/>
      <c r="E340" s="48"/>
      <c r="F340" s="48"/>
      <c r="G340" s="48"/>
      <c r="H340" s="48"/>
      <c r="I340" s="48"/>
      <c r="J340" s="48"/>
      <c r="K340" s="48"/>
      <c r="L340" s="48"/>
      <c r="M340" s="48"/>
      <c r="N340" s="48"/>
      <c r="O340" s="48"/>
      <c r="P340" s="49"/>
    </row>
    <row r="341" spans="1:16" ht="151.80000000000001">
      <c r="A341" s="13" t="s">
        <v>692</v>
      </c>
      <c r="B341" s="14" t="s">
        <v>693</v>
      </c>
      <c r="C341" s="15" t="s">
        <v>18</v>
      </c>
      <c r="D341" s="15">
        <v>1</v>
      </c>
      <c r="E341" s="21">
        <v>48422</v>
      </c>
      <c r="F341" s="21">
        <v>45643</v>
      </c>
      <c r="G341" s="21">
        <v>43741.4</v>
      </c>
      <c r="H341" s="2">
        <f t="shared" si="58"/>
        <v>45935.466666666667</v>
      </c>
      <c r="I341" s="2">
        <f t="shared" si="59"/>
        <v>2353.966153820681</v>
      </c>
      <c r="J341" s="2">
        <f t="shared" si="60"/>
        <v>48289.432820487345</v>
      </c>
      <c r="K341" s="2">
        <f t="shared" si="61"/>
        <v>43581.500512845989</v>
      </c>
      <c r="L341" s="2" t="str">
        <f t="shared" si="62"/>
        <v/>
      </c>
      <c r="M341" s="2">
        <f t="shared" si="63"/>
        <v>45643</v>
      </c>
      <c r="N341" s="2">
        <f t="shared" si="64"/>
        <v>43741.4</v>
      </c>
      <c r="O341" s="2">
        <f t="shared" si="65"/>
        <v>45643</v>
      </c>
      <c r="P341" s="3">
        <f t="shared" ref="P341:P349" si="66">ROUND(O341*D341*$D$1,0)</f>
        <v>45643</v>
      </c>
    </row>
    <row r="342" spans="1:16" ht="151.80000000000001">
      <c r="A342" s="13" t="s">
        <v>694</v>
      </c>
      <c r="B342" s="14" t="s">
        <v>695</v>
      </c>
      <c r="C342" s="15" t="s">
        <v>18</v>
      </c>
      <c r="D342" s="15">
        <v>1</v>
      </c>
      <c r="E342" s="21">
        <v>106158</v>
      </c>
      <c r="F342" s="21">
        <v>100064</v>
      </c>
      <c r="G342" s="21">
        <v>95895.05</v>
      </c>
      <c r="H342" s="2">
        <f t="shared" si="58"/>
        <v>100705.68333333333</v>
      </c>
      <c r="I342" s="2">
        <f t="shared" si="59"/>
        <v>5161.4778698385717</v>
      </c>
      <c r="J342" s="2">
        <f t="shared" si="60"/>
        <v>105867.16120317191</v>
      </c>
      <c r="K342" s="2">
        <f t="shared" si="61"/>
        <v>95544.205463494756</v>
      </c>
      <c r="L342" s="2" t="str">
        <f t="shared" si="62"/>
        <v/>
      </c>
      <c r="M342" s="2">
        <f t="shared" si="63"/>
        <v>100064</v>
      </c>
      <c r="N342" s="2">
        <f t="shared" si="64"/>
        <v>95895.05</v>
      </c>
      <c r="O342" s="2">
        <f t="shared" si="65"/>
        <v>100064</v>
      </c>
      <c r="P342" s="3">
        <f t="shared" si="66"/>
        <v>100064</v>
      </c>
    </row>
    <row r="343" spans="1:16" ht="151.80000000000001">
      <c r="A343" s="13" t="s">
        <v>696</v>
      </c>
      <c r="B343" s="14" t="s">
        <v>697</v>
      </c>
      <c r="C343" s="15" t="s">
        <v>18</v>
      </c>
      <c r="D343" s="15">
        <v>1</v>
      </c>
      <c r="E343" s="21">
        <v>151006</v>
      </c>
      <c r="F343" s="21">
        <v>142338</v>
      </c>
      <c r="G343" s="21">
        <v>136407.25</v>
      </c>
      <c r="H343" s="2">
        <f t="shared" si="58"/>
        <v>143250.41666666666</v>
      </c>
      <c r="I343" s="2">
        <f t="shared" si="59"/>
        <v>7342.0197167287233</v>
      </c>
      <c r="J343" s="2">
        <f t="shared" si="60"/>
        <v>150592.43638339537</v>
      </c>
      <c r="K343" s="2">
        <f t="shared" si="61"/>
        <v>135908.39694993795</v>
      </c>
      <c r="L343" s="2" t="str">
        <f t="shared" si="62"/>
        <v/>
      </c>
      <c r="M343" s="2">
        <f t="shared" si="63"/>
        <v>142338</v>
      </c>
      <c r="N343" s="2">
        <f t="shared" si="64"/>
        <v>136407.25</v>
      </c>
      <c r="O343" s="2">
        <f t="shared" si="65"/>
        <v>142338</v>
      </c>
      <c r="P343" s="3">
        <f t="shared" si="66"/>
        <v>142338</v>
      </c>
    </row>
    <row r="344" spans="1:16" ht="96.6">
      <c r="A344" s="13" t="s">
        <v>698</v>
      </c>
      <c r="B344" s="14" t="s">
        <v>699</v>
      </c>
      <c r="C344" s="15" t="s">
        <v>152</v>
      </c>
      <c r="D344" s="15">
        <v>1</v>
      </c>
      <c r="E344" s="21">
        <v>862463</v>
      </c>
      <c r="F344" s="21">
        <v>812954</v>
      </c>
      <c r="G344" s="21">
        <v>779081.3</v>
      </c>
      <c r="H344" s="2">
        <f t="shared" si="58"/>
        <v>818166.1</v>
      </c>
      <c r="I344" s="2">
        <f t="shared" si="59"/>
        <v>41934.490142721399</v>
      </c>
      <c r="J344" s="2">
        <f t="shared" si="60"/>
        <v>860100.59014272143</v>
      </c>
      <c r="K344" s="2">
        <f t="shared" si="61"/>
        <v>776231.60985727853</v>
      </c>
      <c r="L344" s="2" t="str">
        <f t="shared" si="62"/>
        <v/>
      </c>
      <c r="M344" s="2">
        <f t="shared" si="63"/>
        <v>812954</v>
      </c>
      <c r="N344" s="2">
        <f t="shared" si="64"/>
        <v>779081.3</v>
      </c>
      <c r="O344" s="2">
        <f t="shared" si="65"/>
        <v>812954</v>
      </c>
      <c r="P344" s="3">
        <f t="shared" si="66"/>
        <v>812954</v>
      </c>
    </row>
    <row r="345" spans="1:16">
      <c r="A345" s="13" t="s">
        <v>700</v>
      </c>
      <c r="B345" s="14" t="s">
        <v>701</v>
      </c>
      <c r="C345" s="15" t="s">
        <v>152</v>
      </c>
      <c r="D345" s="15">
        <v>1</v>
      </c>
      <c r="E345" s="21">
        <v>35763</v>
      </c>
      <c r="F345" s="21">
        <v>33710</v>
      </c>
      <c r="G345" s="21">
        <v>32305.8</v>
      </c>
      <c r="H345" s="2">
        <f t="shared" si="58"/>
        <v>33926.26666666667</v>
      </c>
      <c r="I345" s="2">
        <f t="shared" si="59"/>
        <v>1738.7168870558928</v>
      </c>
      <c r="J345" s="2">
        <f t="shared" si="60"/>
        <v>35664.983553722566</v>
      </c>
      <c r="K345" s="2">
        <f t="shared" si="61"/>
        <v>32187.549779610777</v>
      </c>
      <c r="L345" s="2" t="str">
        <f t="shared" si="62"/>
        <v/>
      </c>
      <c r="M345" s="2">
        <f t="shared" si="63"/>
        <v>33710</v>
      </c>
      <c r="N345" s="2">
        <f t="shared" si="64"/>
        <v>32305.8</v>
      </c>
      <c r="O345" s="2">
        <f t="shared" si="65"/>
        <v>33710</v>
      </c>
      <c r="P345" s="3">
        <f t="shared" si="66"/>
        <v>33710</v>
      </c>
    </row>
    <row r="346" spans="1:16" ht="372.6">
      <c r="A346" s="13" t="s">
        <v>702</v>
      </c>
      <c r="B346" s="14" t="s">
        <v>703</v>
      </c>
      <c r="C346" s="15" t="s">
        <v>152</v>
      </c>
      <c r="D346" s="15">
        <v>1</v>
      </c>
      <c r="E346" s="21">
        <v>1000283</v>
      </c>
      <c r="F346" s="21">
        <v>942863</v>
      </c>
      <c r="G346" s="21">
        <v>903576.85</v>
      </c>
      <c r="H346" s="2">
        <f t="shared" si="58"/>
        <v>948907.6166666667</v>
      </c>
      <c r="I346" s="2">
        <f t="shared" si="59"/>
        <v>48635.613545434324</v>
      </c>
      <c r="J346" s="2">
        <f t="shared" si="60"/>
        <v>997543.23021210101</v>
      </c>
      <c r="K346" s="2">
        <f t="shared" si="61"/>
        <v>900272.00312123238</v>
      </c>
      <c r="L346" s="2" t="str">
        <f t="shared" si="62"/>
        <v/>
      </c>
      <c r="M346" s="2">
        <f t="shared" si="63"/>
        <v>942863</v>
      </c>
      <c r="N346" s="2">
        <f t="shared" si="64"/>
        <v>903576.85</v>
      </c>
      <c r="O346" s="2">
        <f t="shared" si="65"/>
        <v>942863</v>
      </c>
      <c r="P346" s="3">
        <f t="shared" si="66"/>
        <v>942863</v>
      </c>
    </row>
    <row r="347" spans="1:16" ht="27.6">
      <c r="A347" s="13" t="s">
        <v>704</v>
      </c>
      <c r="B347" s="14" t="s">
        <v>705</v>
      </c>
      <c r="C347" s="15" t="s">
        <v>152</v>
      </c>
      <c r="D347" s="15">
        <v>1</v>
      </c>
      <c r="E347" s="21">
        <v>1475540</v>
      </c>
      <c r="F347" s="21">
        <v>1390838</v>
      </c>
      <c r="G347" s="21">
        <v>1332886.8</v>
      </c>
      <c r="H347" s="2">
        <f t="shared" si="58"/>
        <v>1399754.9333333333</v>
      </c>
      <c r="I347" s="2">
        <f t="shared" si="59"/>
        <v>71743.415325821581</v>
      </c>
      <c r="J347" s="2">
        <f t="shared" si="60"/>
        <v>1471498.348659155</v>
      </c>
      <c r="K347" s="2">
        <f t="shared" si="61"/>
        <v>1328011.5180075117</v>
      </c>
      <c r="L347" s="2" t="str">
        <f t="shared" si="62"/>
        <v/>
      </c>
      <c r="M347" s="2">
        <f t="shared" si="63"/>
        <v>1390838</v>
      </c>
      <c r="N347" s="2">
        <f t="shared" si="64"/>
        <v>1332886.8</v>
      </c>
      <c r="O347" s="2">
        <f t="shared" si="65"/>
        <v>1390838</v>
      </c>
      <c r="P347" s="3">
        <f t="shared" si="66"/>
        <v>1390838</v>
      </c>
    </row>
    <row r="348" spans="1:16" ht="27.6">
      <c r="A348" s="13" t="s">
        <v>706</v>
      </c>
      <c r="B348" s="14" t="s">
        <v>707</v>
      </c>
      <c r="C348" s="15" t="s">
        <v>152</v>
      </c>
      <c r="D348" s="15">
        <v>1</v>
      </c>
      <c r="E348" s="21">
        <v>363456</v>
      </c>
      <c r="F348" s="21">
        <v>342592</v>
      </c>
      <c r="G348" s="21">
        <v>328316.95</v>
      </c>
      <c r="H348" s="2">
        <f t="shared" si="58"/>
        <v>344788.31666666665</v>
      </c>
      <c r="I348" s="2">
        <f t="shared" si="59"/>
        <v>17672.183337121452</v>
      </c>
      <c r="J348" s="2">
        <f t="shared" si="60"/>
        <v>362460.5000037881</v>
      </c>
      <c r="K348" s="2">
        <f t="shared" si="61"/>
        <v>327116.13332954521</v>
      </c>
      <c r="L348" s="2" t="str">
        <f t="shared" si="62"/>
        <v/>
      </c>
      <c r="M348" s="2">
        <f t="shared" si="63"/>
        <v>342592</v>
      </c>
      <c r="N348" s="2">
        <f t="shared" si="64"/>
        <v>328316.95</v>
      </c>
      <c r="O348" s="2">
        <f t="shared" si="65"/>
        <v>342592</v>
      </c>
      <c r="P348" s="3">
        <f t="shared" si="66"/>
        <v>342592</v>
      </c>
    </row>
    <row r="349" spans="1:16" ht="27.6">
      <c r="A349" s="13" t="s">
        <v>708</v>
      </c>
      <c r="B349" s="14" t="s">
        <v>709</v>
      </c>
      <c r="C349" s="15" t="s">
        <v>152</v>
      </c>
      <c r="D349" s="15">
        <v>1</v>
      </c>
      <c r="E349" s="21">
        <v>95384</v>
      </c>
      <c r="F349" s="21">
        <v>89909</v>
      </c>
      <c r="G349" s="21">
        <v>86162.6</v>
      </c>
      <c r="H349" s="2">
        <f t="shared" si="58"/>
        <v>90485.2</v>
      </c>
      <c r="I349" s="2">
        <f t="shared" si="59"/>
        <v>4637.6243185493122</v>
      </c>
      <c r="J349" s="2">
        <f t="shared" si="60"/>
        <v>95122.824318549305</v>
      </c>
      <c r="K349" s="2">
        <f t="shared" si="61"/>
        <v>85847.575681450689</v>
      </c>
      <c r="L349" s="2" t="str">
        <f t="shared" si="62"/>
        <v/>
      </c>
      <c r="M349" s="2">
        <f t="shared" si="63"/>
        <v>89909</v>
      </c>
      <c r="N349" s="2">
        <f t="shared" si="64"/>
        <v>86162.6</v>
      </c>
      <c r="O349" s="2">
        <f t="shared" si="65"/>
        <v>89909</v>
      </c>
      <c r="P349" s="3">
        <f t="shared" si="66"/>
        <v>89909</v>
      </c>
    </row>
    <row r="350" spans="1:16" ht="27.6" customHeight="1">
      <c r="A350" s="12" t="s">
        <v>710</v>
      </c>
      <c r="B350" s="48" t="s">
        <v>711</v>
      </c>
      <c r="C350" s="48"/>
      <c r="D350" s="48"/>
      <c r="E350" s="48"/>
      <c r="F350" s="48"/>
      <c r="G350" s="48"/>
      <c r="H350" s="48"/>
      <c r="I350" s="48"/>
      <c r="J350" s="48"/>
      <c r="K350" s="48"/>
      <c r="L350" s="48"/>
      <c r="M350" s="48"/>
      <c r="N350" s="48"/>
      <c r="O350" s="48"/>
      <c r="P350" s="49"/>
    </row>
    <row r="351" spans="1:16" ht="41.4">
      <c r="A351" s="13" t="s">
        <v>712</v>
      </c>
      <c r="B351" s="14" t="s">
        <v>713</v>
      </c>
      <c r="C351" s="15" t="s">
        <v>18</v>
      </c>
      <c r="D351" s="15">
        <v>1</v>
      </c>
      <c r="E351" s="21">
        <v>72756</v>
      </c>
      <c r="F351" s="21">
        <v>68580</v>
      </c>
      <c r="G351" s="21">
        <v>65722.5</v>
      </c>
      <c r="H351" s="2">
        <f t="shared" si="58"/>
        <v>69019.5</v>
      </c>
      <c r="I351" s="2">
        <f t="shared" si="59"/>
        <v>3537.2872020801478</v>
      </c>
      <c r="J351" s="2">
        <f t="shared" si="60"/>
        <v>72556.787202080144</v>
      </c>
      <c r="K351" s="2">
        <f t="shared" si="61"/>
        <v>65482.212797919856</v>
      </c>
      <c r="L351" s="2" t="str">
        <f t="shared" si="62"/>
        <v/>
      </c>
      <c r="M351" s="2">
        <f t="shared" si="63"/>
        <v>68580</v>
      </c>
      <c r="N351" s="2">
        <f t="shared" si="64"/>
        <v>65722.5</v>
      </c>
      <c r="O351" s="2">
        <f t="shared" si="65"/>
        <v>68580</v>
      </c>
      <c r="P351" s="3">
        <f t="shared" ref="P351:P359" si="67">ROUND(O351*D351*$D$1,0)</f>
        <v>68580</v>
      </c>
    </row>
    <row r="352" spans="1:16" ht="27.6">
      <c r="A352" s="13" t="s">
        <v>714</v>
      </c>
      <c r="B352" s="14" t="s">
        <v>715</v>
      </c>
      <c r="C352" s="15" t="s">
        <v>18</v>
      </c>
      <c r="D352" s="15">
        <v>1</v>
      </c>
      <c r="E352" s="21">
        <v>70464</v>
      </c>
      <c r="F352" s="21">
        <v>66419</v>
      </c>
      <c r="G352" s="21">
        <v>63651.35</v>
      </c>
      <c r="H352" s="2">
        <f t="shared" si="58"/>
        <v>66844.78333333334</v>
      </c>
      <c r="I352" s="2">
        <f t="shared" si="59"/>
        <v>3426.2251226142948</v>
      </c>
      <c r="J352" s="2">
        <f t="shared" si="60"/>
        <v>70271.008455947638</v>
      </c>
      <c r="K352" s="2">
        <f t="shared" si="61"/>
        <v>63418.558210719042</v>
      </c>
      <c r="L352" s="2" t="str">
        <f t="shared" si="62"/>
        <v/>
      </c>
      <c r="M352" s="2">
        <f t="shared" si="63"/>
        <v>66419</v>
      </c>
      <c r="N352" s="2">
        <f t="shared" si="64"/>
        <v>63651.35</v>
      </c>
      <c r="O352" s="2">
        <f t="shared" si="65"/>
        <v>66419</v>
      </c>
      <c r="P352" s="3">
        <f t="shared" si="67"/>
        <v>66419</v>
      </c>
    </row>
    <row r="353" spans="1:16">
      <c r="A353" s="13" t="s">
        <v>716</v>
      </c>
      <c r="B353" s="14" t="s">
        <v>717</v>
      </c>
      <c r="C353" s="15" t="s">
        <v>152</v>
      </c>
      <c r="D353" s="15">
        <v>1</v>
      </c>
      <c r="E353" s="21">
        <v>82816</v>
      </c>
      <c r="F353" s="21">
        <v>78062</v>
      </c>
      <c r="G353" s="21">
        <v>74809.8</v>
      </c>
      <c r="H353" s="2">
        <f t="shared" si="58"/>
        <v>78562.599999999991</v>
      </c>
      <c r="I353" s="2">
        <f t="shared" si="59"/>
        <v>4026.5071563328916</v>
      </c>
      <c r="J353" s="2">
        <f t="shared" si="60"/>
        <v>82589.107156332888</v>
      </c>
      <c r="K353" s="2">
        <f t="shared" si="61"/>
        <v>74536.092843667095</v>
      </c>
      <c r="L353" s="2" t="str">
        <f t="shared" si="62"/>
        <v/>
      </c>
      <c r="M353" s="2">
        <f t="shared" si="63"/>
        <v>78062</v>
      </c>
      <c r="N353" s="2">
        <f t="shared" si="64"/>
        <v>74809.8</v>
      </c>
      <c r="O353" s="2">
        <f t="shared" si="65"/>
        <v>78062</v>
      </c>
      <c r="P353" s="3">
        <f t="shared" si="67"/>
        <v>78062</v>
      </c>
    </row>
    <row r="354" spans="1:16">
      <c r="A354" s="13" t="s">
        <v>718</v>
      </c>
      <c r="B354" s="14" t="s">
        <v>719</v>
      </c>
      <c r="C354" s="15" t="s">
        <v>152</v>
      </c>
      <c r="D354" s="15">
        <v>1</v>
      </c>
      <c r="E354" s="21">
        <v>52055</v>
      </c>
      <c r="F354" s="21">
        <v>49067</v>
      </c>
      <c r="G354" s="21">
        <v>47022.35</v>
      </c>
      <c r="H354" s="2">
        <f t="shared" si="58"/>
        <v>49381.450000000004</v>
      </c>
      <c r="I354" s="2">
        <f t="shared" si="59"/>
        <v>2531.0177019333555</v>
      </c>
      <c r="J354" s="2">
        <f t="shared" si="60"/>
        <v>51912.467701933361</v>
      </c>
      <c r="K354" s="2">
        <f t="shared" si="61"/>
        <v>46850.432298066647</v>
      </c>
      <c r="L354" s="2" t="str">
        <f t="shared" si="62"/>
        <v/>
      </c>
      <c r="M354" s="2">
        <f t="shared" si="63"/>
        <v>49067</v>
      </c>
      <c r="N354" s="2">
        <f t="shared" si="64"/>
        <v>47022.35</v>
      </c>
      <c r="O354" s="2">
        <f t="shared" si="65"/>
        <v>49067</v>
      </c>
      <c r="P354" s="3">
        <f t="shared" si="67"/>
        <v>49067</v>
      </c>
    </row>
    <row r="355" spans="1:16">
      <c r="A355" s="13" t="s">
        <v>720</v>
      </c>
      <c r="B355" s="14" t="s">
        <v>721</v>
      </c>
      <c r="C355" s="15" t="s">
        <v>152</v>
      </c>
      <c r="D355" s="15">
        <v>1</v>
      </c>
      <c r="E355" s="21">
        <v>121377</v>
      </c>
      <c r="F355" s="21">
        <v>114410</v>
      </c>
      <c r="G355" s="21">
        <v>109643.3</v>
      </c>
      <c r="H355" s="2">
        <f t="shared" si="58"/>
        <v>115143.43333333333</v>
      </c>
      <c r="I355" s="2">
        <f t="shared" si="59"/>
        <v>5901.1331338424588</v>
      </c>
      <c r="J355" s="2">
        <f t="shared" si="60"/>
        <v>121044.5664671758</v>
      </c>
      <c r="K355" s="2">
        <f t="shared" si="61"/>
        <v>109242.30019949087</v>
      </c>
      <c r="L355" s="2" t="str">
        <f t="shared" si="62"/>
        <v/>
      </c>
      <c r="M355" s="2">
        <f t="shared" si="63"/>
        <v>114410</v>
      </c>
      <c r="N355" s="2">
        <f t="shared" si="64"/>
        <v>109643.3</v>
      </c>
      <c r="O355" s="2">
        <f t="shared" si="65"/>
        <v>114410</v>
      </c>
      <c r="P355" s="3">
        <f t="shared" si="67"/>
        <v>114410</v>
      </c>
    </row>
    <row r="356" spans="1:16">
      <c r="A356" s="13" t="s">
        <v>722</v>
      </c>
      <c r="B356" s="14" t="s">
        <v>723</v>
      </c>
      <c r="C356" s="15" t="s">
        <v>152</v>
      </c>
      <c r="D356" s="15">
        <v>1</v>
      </c>
      <c r="E356" s="21">
        <v>1623908</v>
      </c>
      <c r="F356" s="21">
        <v>1530689</v>
      </c>
      <c r="G356" s="21">
        <v>1466910.1</v>
      </c>
      <c r="H356" s="2">
        <f t="shared" si="58"/>
        <v>1540502.3666666665</v>
      </c>
      <c r="I356" s="2">
        <f t="shared" si="59"/>
        <v>78957.658115621234</v>
      </c>
      <c r="J356" s="2">
        <f t="shared" si="60"/>
        <v>1619460.0247822877</v>
      </c>
      <c r="K356" s="2">
        <f t="shared" si="61"/>
        <v>1461544.7085510453</v>
      </c>
      <c r="L356" s="2" t="str">
        <f t="shared" si="62"/>
        <v/>
      </c>
      <c r="M356" s="2">
        <f t="shared" si="63"/>
        <v>1530689</v>
      </c>
      <c r="N356" s="2">
        <f t="shared" si="64"/>
        <v>1466910.1</v>
      </c>
      <c r="O356" s="2">
        <f t="shared" si="65"/>
        <v>1530689</v>
      </c>
      <c r="P356" s="3">
        <f t="shared" si="67"/>
        <v>1530689</v>
      </c>
    </row>
    <row r="357" spans="1:16" ht="27.6">
      <c r="A357" s="13" t="s">
        <v>724</v>
      </c>
      <c r="B357" s="14" t="s">
        <v>725</v>
      </c>
      <c r="C357" s="15" t="s">
        <v>152</v>
      </c>
      <c r="D357" s="15">
        <v>1</v>
      </c>
      <c r="E357" s="21">
        <v>2029358</v>
      </c>
      <c r="F357" s="21">
        <v>1912864</v>
      </c>
      <c r="G357" s="21">
        <v>1833160.95</v>
      </c>
      <c r="H357" s="2">
        <f t="shared" si="58"/>
        <v>1925127.6500000001</v>
      </c>
      <c r="I357" s="2">
        <f t="shared" si="59"/>
        <v>98671.771245212309</v>
      </c>
      <c r="J357" s="2">
        <f t="shared" si="60"/>
        <v>2023799.4212452124</v>
      </c>
      <c r="K357" s="2">
        <f t="shared" si="61"/>
        <v>1826455.8787547878</v>
      </c>
      <c r="L357" s="2" t="str">
        <f t="shared" si="62"/>
        <v/>
      </c>
      <c r="M357" s="2">
        <f t="shared" si="63"/>
        <v>1912864</v>
      </c>
      <c r="N357" s="2">
        <f t="shared" si="64"/>
        <v>1833160.95</v>
      </c>
      <c r="O357" s="2">
        <f t="shared" si="65"/>
        <v>1912864</v>
      </c>
      <c r="P357" s="3">
        <f t="shared" si="67"/>
        <v>1912864</v>
      </c>
    </row>
    <row r="358" spans="1:16">
      <c r="A358" s="13" t="s">
        <v>726</v>
      </c>
      <c r="B358" s="14" t="s">
        <v>727</v>
      </c>
      <c r="C358" s="15" t="s">
        <v>152</v>
      </c>
      <c r="D358" s="15">
        <v>1</v>
      </c>
      <c r="E358" s="21">
        <v>116068</v>
      </c>
      <c r="F358" s="21">
        <v>109405</v>
      </c>
      <c r="G358" s="21">
        <v>104846.65</v>
      </c>
      <c r="H358" s="2">
        <f t="shared" si="58"/>
        <v>110106.55</v>
      </c>
      <c r="I358" s="2">
        <f t="shared" si="59"/>
        <v>5643.4743959284542</v>
      </c>
      <c r="J358" s="2">
        <f t="shared" si="60"/>
        <v>115750.02439592846</v>
      </c>
      <c r="K358" s="2">
        <f t="shared" si="61"/>
        <v>104463.07560407155</v>
      </c>
      <c r="L358" s="2" t="str">
        <f t="shared" si="62"/>
        <v/>
      </c>
      <c r="M358" s="2">
        <f t="shared" si="63"/>
        <v>109405</v>
      </c>
      <c r="N358" s="2">
        <f t="shared" si="64"/>
        <v>104846.65</v>
      </c>
      <c r="O358" s="2">
        <f t="shared" si="65"/>
        <v>109405</v>
      </c>
      <c r="P358" s="3">
        <f t="shared" si="67"/>
        <v>109405</v>
      </c>
    </row>
    <row r="359" spans="1:16" ht="55.2">
      <c r="A359" s="13" t="s">
        <v>728</v>
      </c>
      <c r="B359" s="14" t="s">
        <v>729</v>
      </c>
      <c r="C359" s="15" t="s">
        <v>152</v>
      </c>
      <c r="D359" s="15">
        <v>1</v>
      </c>
      <c r="E359" s="21">
        <v>395954</v>
      </c>
      <c r="F359" s="21">
        <v>373224</v>
      </c>
      <c r="G359" s="21">
        <v>357673</v>
      </c>
      <c r="H359" s="2">
        <f t="shared" si="58"/>
        <v>375617</v>
      </c>
      <c r="I359" s="2">
        <f t="shared" si="59"/>
        <v>19252.365491024731</v>
      </c>
      <c r="J359" s="2">
        <f t="shared" si="60"/>
        <v>394869.36549102474</v>
      </c>
      <c r="K359" s="2">
        <f t="shared" si="61"/>
        <v>356364.63450897526</v>
      </c>
      <c r="L359" s="2" t="str">
        <f t="shared" si="62"/>
        <v/>
      </c>
      <c r="M359" s="2">
        <f t="shared" si="63"/>
        <v>373224</v>
      </c>
      <c r="N359" s="2">
        <f t="shared" si="64"/>
        <v>357673</v>
      </c>
      <c r="O359" s="2">
        <f t="shared" si="65"/>
        <v>373224</v>
      </c>
      <c r="P359" s="3">
        <f t="shared" si="67"/>
        <v>373224</v>
      </c>
    </row>
    <row r="360" spans="1:16" ht="41.4" customHeight="1">
      <c r="A360" s="16" t="s">
        <v>730</v>
      </c>
      <c r="B360" s="50" t="s">
        <v>731</v>
      </c>
      <c r="C360" s="51"/>
      <c r="D360" s="51"/>
      <c r="E360" s="51"/>
      <c r="F360" s="51"/>
      <c r="G360" s="51"/>
      <c r="H360" s="51"/>
      <c r="I360" s="51"/>
      <c r="J360" s="51"/>
      <c r="K360" s="51"/>
      <c r="L360" s="51"/>
      <c r="M360" s="51"/>
      <c r="N360" s="51"/>
      <c r="O360" s="51"/>
      <c r="P360" s="52"/>
    </row>
    <row r="361" spans="1:16">
      <c r="A361" s="12" t="s">
        <v>732</v>
      </c>
      <c r="B361" s="48" t="s">
        <v>733</v>
      </c>
      <c r="C361" s="48"/>
      <c r="D361" s="48"/>
      <c r="E361" s="48"/>
      <c r="F361" s="48"/>
      <c r="G361" s="48"/>
      <c r="H361" s="48"/>
      <c r="I361" s="48"/>
      <c r="J361" s="48"/>
      <c r="K361" s="48"/>
      <c r="L361" s="48"/>
      <c r="M361" s="48"/>
      <c r="N361" s="48"/>
      <c r="O361" s="48"/>
      <c r="P361" s="49"/>
    </row>
    <row r="362" spans="1:16" ht="82.8">
      <c r="A362" s="13" t="s">
        <v>734</v>
      </c>
      <c r="B362" s="14" t="s">
        <v>735</v>
      </c>
      <c r="C362" s="15" t="s">
        <v>152</v>
      </c>
      <c r="D362" s="15">
        <v>1</v>
      </c>
      <c r="E362" s="21">
        <v>165260</v>
      </c>
      <c r="F362" s="21">
        <v>155774</v>
      </c>
      <c r="G362" s="21">
        <v>149283.79999999999</v>
      </c>
      <c r="H362" s="2">
        <f t="shared" si="58"/>
        <v>156772.6</v>
      </c>
      <c r="I362" s="2">
        <f t="shared" si="59"/>
        <v>8034.7771020732171</v>
      </c>
      <c r="J362" s="2">
        <f t="shared" si="60"/>
        <v>164807.37710207322</v>
      </c>
      <c r="K362" s="2">
        <f t="shared" si="61"/>
        <v>148737.82289792679</v>
      </c>
      <c r="L362" s="2" t="str">
        <f t="shared" si="62"/>
        <v/>
      </c>
      <c r="M362" s="2">
        <f t="shared" si="63"/>
        <v>155774</v>
      </c>
      <c r="N362" s="2">
        <f t="shared" si="64"/>
        <v>149283.79999999999</v>
      </c>
      <c r="O362" s="2">
        <f t="shared" si="65"/>
        <v>155774</v>
      </c>
      <c r="P362" s="3">
        <f t="shared" ref="P362:P395" si="68">ROUND(O362*D362*$D$1,0)</f>
        <v>155774</v>
      </c>
    </row>
    <row r="363" spans="1:16" ht="96.6">
      <c r="A363" s="13" t="s">
        <v>736</v>
      </c>
      <c r="B363" s="14" t="s">
        <v>737</v>
      </c>
      <c r="C363" s="15" t="s">
        <v>152</v>
      </c>
      <c r="D363" s="15">
        <v>1</v>
      </c>
      <c r="E363" s="21">
        <v>189334</v>
      </c>
      <c r="F363" s="21">
        <v>178465</v>
      </c>
      <c r="G363" s="21">
        <v>171029.15</v>
      </c>
      <c r="H363" s="2">
        <f t="shared" si="58"/>
        <v>179609.38333333333</v>
      </c>
      <c r="I363" s="2">
        <f t="shared" si="59"/>
        <v>9205.9270739471631</v>
      </c>
      <c r="J363" s="2">
        <f t="shared" si="60"/>
        <v>188815.31040728049</v>
      </c>
      <c r="K363" s="2">
        <f t="shared" si="61"/>
        <v>170403.45625938618</v>
      </c>
      <c r="L363" s="2" t="str">
        <f t="shared" si="62"/>
        <v/>
      </c>
      <c r="M363" s="2">
        <f t="shared" si="63"/>
        <v>178465</v>
      </c>
      <c r="N363" s="2">
        <f t="shared" si="64"/>
        <v>171029.15</v>
      </c>
      <c r="O363" s="2">
        <f t="shared" si="65"/>
        <v>178465</v>
      </c>
      <c r="P363" s="3">
        <f t="shared" si="68"/>
        <v>178465</v>
      </c>
    </row>
    <row r="364" spans="1:16" ht="82.8">
      <c r="A364" s="13" t="s">
        <v>738</v>
      </c>
      <c r="B364" s="14" t="s">
        <v>739</v>
      </c>
      <c r="C364" s="15" t="s">
        <v>152</v>
      </c>
      <c r="D364" s="15">
        <v>1</v>
      </c>
      <c r="E364" s="21">
        <v>184968</v>
      </c>
      <c r="F364" s="21">
        <v>174350</v>
      </c>
      <c r="G364" s="21">
        <v>167085.79999999999</v>
      </c>
      <c r="H364" s="2">
        <f t="shared" si="58"/>
        <v>175467.93333333335</v>
      </c>
      <c r="I364" s="2">
        <f t="shared" si="59"/>
        <v>8993.3642433370514</v>
      </c>
      <c r="J364" s="2">
        <f t="shared" si="60"/>
        <v>184461.29757667039</v>
      </c>
      <c r="K364" s="2">
        <f t="shared" si="61"/>
        <v>166474.56908999631</v>
      </c>
      <c r="L364" s="2" t="str">
        <f t="shared" si="62"/>
        <v/>
      </c>
      <c r="M364" s="2">
        <f t="shared" si="63"/>
        <v>174350</v>
      </c>
      <c r="N364" s="2">
        <f t="shared" si="64"/>
        <v>167085.79999999999</v>
      </c>
      <c r="O364" s="2">
        <f t="shared" si="65"/>
        <v>174350</v>
      </c>
      <c r="P364" s="3">
        <f t="shared" si="68"/>
        <v>174350</v>
      </c>
    </row>
    <row r="365" spans="1:16" ht="96.6">
      <c r="A365" s="13" t="s">
        <v>740</v>
      </c>
      <c r="B365" s="14" t="s">
        <v>741</v>
      </c>
      <c r="C365" s="15" t="s">
        <v>152</v>
      </c>
      <c r="D365" s="15">
        <v>1</v>
      </c>
      <c r="E365" s="21">
        <v>205087</v>
      </c>
      <c r="F365" s="21">
        <v>193315</v>
      </c>
      <c r="G365" s="21">
        <v>185260.4</v>
      </c>
      <c r="H365" s="2">
        <f t="shared" si="58"/>
        <v>194554.13333333333</v>
      </c>
      <c r="I365" s="2">
        <f t="shared" si="59"/>
        <v>9971.213840517783</v>
      </c>
      <c r="J365" s="2">
        <f t="shared" si="60"/>
        <v>204525.3471738511</v>
      </c>
      <c r="K365" s="2">
        <f t="shared" si="61"/>
        <v>184582.91949281556</v>
      </c>
      <c r="L365" s="2" t="str">
        <f t="shared" si="62"/>
        <v/>
      </c>
      <c r="M365" s="2">
        <f t="shared" si="63"/>
        <v>193315</v>
      </c>
      <c r="N365" s="2">
        <f t="shared" si="64"/>
        <v>185260.4</v>
      </c>
      <c r="O365" s="2">
        <f t="shared" si="65"/>
        <v>193315</v>
      </c>
      <c r="P365" s="3">
        <f t="shared" si="68"/>
        <v>193315</v>
      </c>
    </row>
    <row r="366" spans="1:16" ht="82.8">
      <c r="A366" s="13" t="s">
        <v>742</v>
      </c>
      <c r="B366" s="14" t="s">
        <v>743</v>
      </c>
      <c r="C366" s="15" t="s">
        <v>152</v>
      </c>
      <c r="D366" s="15">
        <v>1</v>
      </c>
      <c r="E366" s="21">
        <v>261267</v>
      </c>
      <c r="F366" s="21">
        <v>246269</v>
      </c>
      <c r="G366" s="21">
        <v>236007.6</v>
      </c>
      <c r="H366" s="2">
        <f t="shared" si="58"/>
        <v>247847.86666666667</v>
      </c>
      <c r="I366" s="2">
        <f t="shared" si="59"/>
        <v>12703.500976240102</v>
      </c>
      <c r="J366" s="2">
        <f t="shared" si="60"/>
        <v>260551.36764290679</v>
      </c>
      <c r="K366" s="2">
        <f t="shared" si="61"/>
        <v>235144.36569042655</v>
      </c>
      <c r="L366" s="2" t="str">
        <f t="shared" si="62"/>
        <v/>
      </c>
      <c r="M366" s="2">
        <f t="shared" si="63"/>
        <v>246269</v>
      </c>
      <c r="N366" s="2">
        <f t="shared" si="64"/>
        <v>236007.6</v>
      </c>
      <c r="O366" s="2">
        <f t="shared" si="65"/>
        <v>246269</v>
      </c>
      <c r="P366" s="3">
        <f t="shared" si="68"/>
        <v>246269</v>
      </c>
    </row>
    <row r="367" spans="1:16" ht="96.6">
      <c r="A367" s="13" t="s">
        <v>744</v>
      </c>
      <c r="B367" s="14" t="s">
        <v>745</v>
      </c>
      <c r="C367" s="15" t="s">
        <v>152</v>
      </c>
      <c r="D367" s="15">
        <v>1</v>
      </c>
      <c r="E367" s="21">
        <v>286266</v>
      </c>
      <c r="F367" s="21">
        <v>269833</v>
      </c>
      <c r="G367" s="21">
        <v>258590.15</v>
      </c>
      <c r="H367" s="2">
        <f t="shared" si="58"/>
        <v>271563.05</v>
      </c>
      <c r="I367" s="2">
        <f t="shared" si="59"/>
        <v>13918.799267806835</v>
      </c>
      <c r="J367" s="2">
        <f t="shared" si="60"/>
        <v>285481.8492678068</v>
      </c>
      <c r="K367" s="2">
        <f t="shared" si="61"/>
        <v>257644.25073219315</v>
      </c>
      <c r="L367" s="2" t="str">
        <f t="shared" si="62"/>
        <v/>
      </c>
      <c r="M367" s="2">
        <f t="shared" si="63"/>
        <v>269833</v>
      </c>
      <c r="N367" s="2">
        <f t="shared" si="64"/>
        <v>258590.15</v>
      </c>
      <c r="O367" s="2">
        <f t="shared" si="65"/>
        <v>269833</v>
      </c>
      <c r="P367" s="3">
        <f t="shared" si="68"/>
        <v>269833</v>
      </c>
    </row>
    <row r="368" spans="1:16" ht="82.8">
      <c r="A368" s="13" t="s">
        <v>746</v>
      </c>
      <c r="B368" s="14" t="s">
        <v>747</v>
      </c>
      <c r="C368" s="15" t="s">
        <v>152</v>
      </c>
      <c r="D368" s="15">
        <v>1</v>
      </c>
      <c r="E368" s="21">
        <v>283967</v>
      </c>
      <c r="F368" s="21">
        <v>267666</v>
      </c>
      <c r="G368" s="21">
        <v>256513.25</v>
      </c>
      <c r="H368" s="2">
        <f t="shared" si="58"/>
        <v>269382.08333333331</v>
      </c>
      <c r="I368" s="2">
        <f t="shared" si="59"/>
        <v>13807.092516921632</v>
      </c>
      <c r="J368" s="2">
        <f t="shared" si="60"/>
        <v>283189.17585025495</v>
      </c>
      <c r="K368" s="2">
        <f t="shared" si="61"/>
        <v>255574.99081641168</v>
      </c>
      <c r="L368" s="2" t="str">
        <f t="shared" si="62"/>
        <v/>
      </c>
      <c r="M368" s="2">
        <f t="shared" si="63"/>
        <v>267666</v>
      </c>
      <c r="N368" s="2">
        <f t="shared" si="64"/>
        <v>256513.25</v>
      </c>
      <c r="O368" s="2">
        <f t="shared" si="65"/>
        <v>267666</v>
      </c>
      <c r="P368" s="3">
        <f t="shared" si="68"/>
        <v>267666</v>
      </c>
    </row>
    <row r="369" spans="1:16" ht="96.6">
      <c r="A369" s="13" t="s">
        <v>748</v>
      </c>
      <c r="B369" s="14" t="s">
        <v>749</v>
      </c>
      <c r="C369" s="15" t="s">
        <v>152</v>
      </c>
      <c r="D369" s="15">
        <v>1</v>
      </c>
      <c r="E369" s="21">
        <v>302983</v>
      </c>
      <c r="F369" s="21">
        <v>285590</v>
      </c>
      <c r="G369" s="21">
        <v>273690.8</v>
      </c>
      <c r="H369" s="2">
        <f t="shared" si="58"/>
        <v>287421.26666666666</v>
      </c>
      <c r="I369" s="2">
        <f t="shared" si="59"/>
        <v>14731.714035146539</v>
      </c>
      <c r="J369" s="2">
        <f t="shared" si="60"/>
        <v>302152.98070181318</v>
      </c>
      <c r="K369" s="2">
        <f t="shared" si="61"/>
        <v>272689.55263152014</v>
      </c>
      <c r="L369" s="2" t="str">
        <f t="shared" si="62"/>
        <v/>
      </c>
      <c r="M369" s="2">
        <f t="shared" si="63"/>
        <v>285590</v>
      </c>
      <c r="N369" s="2">
        <f t="shared" si="64"/>
        <v>273690.8</v>
      </c>
      <c r="O369" s="2">
        <f t="shared" si="65"/>
        <v>285590</v>
      </c>
      <c r="P369" s="3">
        <f t="shared" si="68"/>
        <v>285590</v>
      </c>
    </row>
    <row r="370" spans="1:16" ht="96.6">
      <c r="A370" s="13" t="s">
        <v>750</v>
      </c>
      <c r="B370" s="14" t="s">
        <v>751</v>
      </c>
      <c r="C370" s="15" t="s">
        <v>152</v>
      </c>
      <c r="D370" s="15">
        <v>1</v>
      </c>
      <c r="E370" s="21">
        <v>176843</v>
      </c>
      <c r="F370" s="21">
        <v>166691</v>
      </c>
      <c r="G370" s="21">
        <v>159745.35</v>
      </c>
      <c r="H370" s="2">
        <f t="shared" si="58"/>
        <v>167759.78333333333</v>
      </c>
      <c r="I370" s="2">
        <f t="shared" si="59"/>
        <v>8598.7866725970871</v>
      </c>
      <c r="J370" s="2">
        <f t="shared" si="60"/>
        <v>176358.57000593041</v>
      </c>
      <c r="K370" s="2">
        <f t="shared" si="61"/>
        <v>159160.99666073624</v>
      </c>
      <c r="L370" s="2" t="str">
        <f t="shared" si="62"/>
        <v/>
      </c>
      <c r="M370" s="2">
        <f t="shared" si="63"/>
        <v>166691</v>
      </c>
      <c r="N370" s="2">
        <f t="shared" si="64"/>
        <v>159745.35</v>
      </c>
      <c r="O370" s="2">
        <f t="shared" si="65"/>
        <v>166691</v>
      </c>
      <c r="P370" s="3">
        <f t="shared" si="68"/>
        <v>166691</v>
      </c>
    </row>
    <row r="371" spans="1:16" ht="96.6">
      <c r="A371" s="13" t="s">
        <v>752</v>
      </c>
      <c r="B371" s="14" t="s">
        <v>753</v>
      </c>
      <c r="C371" s="15" t="s">
        <v>152</v>
      </c>
      <c r="D371" s="15">
        <v>1</v>
      </c>
      <c r="E371" s="21">
        <v>266270</v>
      </c>
      <c r="F371" s="21">
        <v>250985</v>
      </c>
      <c r="G371" s="21">
        <v>240527.1</v>
      </c>
      <c r="H371" s="2">
        <f t="shared" si="58"/>
        <v>252594.03333333333</v>
      </c>
      <c r="I371" s="2">
        <f t="shared" si="59"/>
        <v>12946.6584995254</v>
      </c>
      <c r="J371" s="2">
        <f t="shared" si="60"/>
        <v>265540.69183285872</v>
      </c>
      <c r="K371" s="2">
        <f t="shared" si="61"/>
        <v>239647.37483380793</v>
      </c>
      <c r="L371" s="2" t="str">
        <f t="shared" si="62"/>
        <v/>
      </c>
      <c r="M371" s="2">
        <f t="shared" si="63"/>
        <v>250985</v>
      </c>
      <c r="N371" s="2">
        <f t="shared" si="64"/>
        <v>240527.1</v>
      </c>
      <c r="O371" s="2">
        <f t="shared" si="65"/>
        <v>250985</v>
      </c>
      <c r="P371" s="3">
        <f t="shared" si="68"/>
        <v>250985</v>
      </c>
    </row>
    <row r="372" spans="1:16" ht="27.6">
      <c r="A372" s="13" t="s">
        <v>754</v>
      </c>
      <c r="B372" s="14" t="s">
        <v>755</v>
      </c>
      <c r="C372" s="15" t="s">
        <v>152</v>
      </c>
      <c r="D372" s="15">
        <v>1</v>
      </c>
      <c r="E372" s="21">
        <v>59659</v>
      </c>
      <c r="F372" s="21">
        <v>56234</v>
      </c>
      <c r="G372" s="21">
        <v>53891.3</v>
      </c>
      <c r="H372" s="2">
        <f t="shared" si="58"/>
        <v>56594.766666666663</v>
      </c>
      <c r="I372" s="2">
        <f t="shared" si="59"/>
        <v>2900.7249547885999</v>
      </c>
      <c r="J372" s="2">
        <f t="shared" si="60"/>
        <v>59495.491621455265</v>
      </c>
      <c r="K372" s="2">
        <f t="shared" si="61"/>
        <v>53694.041711878061</v>
      </c>
      <c r="L372" s="2" t="str">
        <f t="shared" si="62"/>
        <v/>
      </c>
      <c r="M372" s="2">
        <f t="shared" si="63"/>
        <v>56234</v>
      </c>
      <c r="N372" s="2">
        <f t="shared" si="64"/>
        <v>53891.3</v>
      </c>
      <c r="O372" s="2">
        <f t="shared" si="65"/>
        <v>56234</v>
      </c>
      <c r="P372" s="3">
        <f t="shared" si="68"/>
        <v>56234</v>
      </c>
    </row>
    <row r="373" spans="1:16" ht="27.6">
      <c r="A373" s="13" t="s">
        <v>756</v>
      </c>
      <c r="B373" s="14" t="s">
        <v>757</v>
      </c>
      <c r="C373" s="15" t="s">
        <v>152</v>
      </c>
      <c r="D373" s="15">
        <v>1</v>
      </c>
      <c r="E373" s="21">
        <v>65069</v>
      </c>
      <c r="F373" s="21">
        <v>61334</v>
      </c>
      <c r="G373" s="21">
        <v>58778.8</v>
      </c>
      <c r="H373" s="2">
        <f t="shared" si="58"/>
        <v>61727.266666666663</v>
      </c>
      <c r="I373" s="2">
        <f t="shared" si="59"/>
        <v>3163.4866861318264</v>
      </c>
      <c r="J373" s="2">
        <f t="shared" si="60"/>
        <v>64890.753352798492</v>
      </c>
      <c r="K373" s="2">
        <f t="shared" si="61"/>
        <v>58563.779980534833</v>
      </c>
      <c r="L373" s="2" t="str">
        <f t="shared" si="62"/>
        <v/>
      </c>
      <c r="M373" s="2">
        <f t="shared" si="63"/>
        <v>61334</v>
      </c>
      <c r="N373" s="2">
        <f t="shared" si="64"/>
        <v>58778.8</v>
      </c>
      <c r="O373" s="2">
        <f t="shared" si="65"/>
        <v>61334</v>
      </c>
      <c r="P373" s="3">
        <f t="shared" si="68"/>
        <v>61334</v>
      </c>
    </row>
    <row r="374" spans="1:16" ht="27.6">
      <c r="A374" s="13" t="s">
        <v>758</v>
      </c>
      <c r="B374" s="14" t="s">
        <v>759</v>
      </c>
      <c r="C374" s="15" t="s">
        <v>152</v>
      </c>
      <c r="D374" s="15">
        <v>1</v>
      </c>
      <c r="E374" s="21">
        <v>29977</v>
      </c>
      <c r="F374" s="21">
        <v>28256</v>
      </c>
      <c r="G374" s="21">
        <v>27079.05</v>
      </c>
      <c r="H374" s="2">
        <f t="shared" si="58"/>
        <v>28437.350000000002</v>
      </c>
      <c r="I374" s="2">
        <f t="shared" si="59"/>
        <v>1457.4616350010731</v>
      </c>
      <c r="J374" s="2">
        <f t="shared" si="60"/>
        <v>29894.811635001075</v>
      </c>
      <c r="K374" s="2">
        <f t="shared" si="61"/>
        <v>26979.888364998929</v>
      </c>
      <c r="L374" s="2" t="str">
        <f t="shared" si="62"/>
        <v/>
      </c>
      <c r="M374" s="2">
        <f t="shared" si="63"/>
        <v>28256</v>
      </c>
      <c r="N374" s="2">
        <f t="shared" si="64"/>
        <v>27079.05</v>
      </c>
      <c r="O374" s="2">
        <f t="shared" si="65"/>
        <v>28256</v>
      </c>
      <c r="P374" s="3">
        <f t="shared" si="68"/>
        <v>28256</v>
      </c>
    </row>
    <row r="375" spans="1:16" ht="27.6">
      <c r="A375" s="13" t="s">
        <v>760</v>
      </c>
      <c r="B375" s="14" t="s">
        <v>761</v>
      </c>
      <c r="C375" s="15" t="s">
        <v>152</v>
      </c>
      <c r="D375" s="15">
        <v>1</v>
      </c>
      <c r="E375" s="21">
        <v>57372</v>
      </c>
      <c r="F375" s="21">
        <v>54079</v>
      </c>
      <c r="G375" s="21">
        <v>51825.9</v>
      </c>
      <c r="H375" s="2">
        <f t="shared" si="58"/>
        <v>54425.633333333331</v>
      </c>
      <c r="I375" s="2">
        <f t="shared" si="59"/>
        <v>2789.2512083592128</v>
      </c>
      <c r="J375" s="2">
        <f t="shared" si="60"/>
        <v>57214.884541692547</v>
      </c>
      <c r="K375" s="2">
        <f t="shared" si="61"/>
        <v>51636.382124974116</v>
      </c>
      <c r="L375" s="2" t="str">
        <f t="shared" si="62"/>
        <v/>
      </c>
      <c r="M375" s="2">
        <f t="shared" si="63"/>
        <v>54079</v>
      </c>
      <c r="N375" s="2">
        <f t="shared" si="64"/>
        <v>51825.9</v>
      </c>
      <c r="O375" s="2">
        <f t="shared" si="65"/>
        <v>54079</v>
      </c>
      <c r="P375" s="3">
        <f t="shared" si="68"/>
        <v>54079</v>
      </c>
    </row>
    <row r="376" spans="1:16" ht="27.6">
      <c r="A376" s="13" t="s">
        <v>762</v>
      </c>
      <c r="B376" s="14" t="s">
        <v>763</v>
      </c>
      <c r="C376" s="15" t="s">
        <v>152</v>
      </c>
      <c r="D376" s="15">
        <v>1</v>
      </c>
      <c r="E376" s="21">
        <v>3531767</v>
      </c>
      <c r="F376" s="21">
        <v>3329029</v>
      </c>
      <c r="G376" s="21">
        <v>3190319.65</v>
      </c>
      <c r="H376" s="2">
        <f t="shared" si="58"/>
        <v>3350371.8833333333</v>
      </c>
      <c r="I376" s="2">
        <f t="shared" si="59"/>
        <v>171721.32135305984</v>
      </c>
      <c r="J376" s="2">
        <f t="shared" si="60"/>
        <v>3522093.204686393</v>
      </c>
      <c r="K376" s="2">
        <f t="shared" si="61"/>
        <v>3178650.5619802736</v>
      </c>
      <c r="L376" s="2" t="str">
        <f t="shared" si="62"/>
        <v/>
      </c>
      <c r="M376" s="2">
        <f t="shared" si="63"/>
        <v>3329029</v>
      </c>
      <c r="N376" s="2">
        <f t="shared" si="64"/>
        <v>3190319.65</v>
      </c>
      <c r="O376" s="2">
        <f t="shared" si="65"/>
        <v>3329029</v>
      </c>
      <c r="P376" s="3">
        <f t="shared" si="68"/>
        <v>3329029</v>
      </c>
    </row>
    <row r="377" spans="1:16" ht="41.4">
      <c r="A377" s="13" t="s">
        <v>764</v>
      </c>
      <c r="B377" s="14" t="s">
        <v>765</v>
      </c>
      <c r="C377" s="15" t="s">
        <v>152</v>
      </c>
      <c r="D377" s="15">
        <v>1</v>
      </c>
      <c r="E377" s="21">
        <v>1415594</v>
      </c>
      <c r="F377" s="21">
        <v>1334333</v>
      </c>
      <c r="G377" s="21">
        <v>1278735.6000000001</v>
      </c>
      <c r="H377" s="2">
        <f t="shared" si="58"/>
        <v>1342887.5333333334</v>
      </c>
      <c r="I377" s="2">
        <f t="shared" si="59"/>
        <v>68829.066847178212</v>
      </c>
      <c r="J377" s="2">
        <f t="shared" si="60"/>
        <v>1411716.6001805116</v>
      </c>
      <c r="K377" s="2">
        <f t="shared" si="61"/>
        <v>1274058.4664861553</v>
      </c>
      <c r="L377" s="2" t="str">
        <f t="shared" si="62"/>
        <v/>
      </c>
      <c r="M377" s="2">
        <f t="shared" si="63"/>
        <v>1334333</v>
      </c>
      <c r="N377" s="2">
        <f t="shared" si="64"/>
        <v>1278735.6000000001</v>
      </c>
      <c r="O377" s="2">
        <f t="shared" si="65"/>
        <v>1334333</v>
      </c>
      <c r="P377" s="3">
        <f t="shared" si="68"/>
        <v>1334333</v>
      </c>
    </row>
    <row r="378" spans="1:16" ht="41.4">
      <c r="A378" s="13" t="s">
        <v>766</v>
      </c>
      <c r="B378" s="14" t="s">
        <v>767</v>
      </c>
      <c r="C378" s="15" t="s">
        <v>152</v>
      </c>
      <c r="D378" s="15">
        <v>1</v>
      </c>
      <c r="E378" s="21">
        <v>459829</v>
      </c>
      <c r="F378" s="21">
        <v>433433</v>
      </c>
      <c r="G378" s="21">
        <v>415373.1</v>
      </c>
      <c r="H378" s="2">
        <f t="shared" si="58"/>
        <v>436211.7</v>
      </c>
      <c r="I378" s="2">
        <f t="shared" si="59"/>
        <v>22357.831770321569</v>
      </c>
      <c r="J378" s="2">
        <f t="shared" si="60"/>
        <v>458569.5317703216</v>
      </c>
      <c r="K378" s="2">
        <f t="shared" si="61"/>
        <v>413853.86822967842</v>
      </c>
      <c r="L378" s="2" t="str">
        <f t="shared" si="62"/>
        <v/>
      </c>
      <c r="M378" s="2">
        <f t="shared" si="63"/>
        <v>433433</v>
      </c>
      <c r="N378" s="2">
        <f t="shared" si="64"/>
        <v>415373.1</v>
      </c>
      <c r="O378" s="2">
        <f t="shared" si="65"/>
        <v>433433</v>
      </c>
      <c r="P378" s="3">
        <f t="shared" si="68"/>
        <v>433433</v>
      </c>
    </row>
    <row r="379" spans="1:16" ht="41.4">
      <c r="A379" s="13" t="s">
        <v>768</v>
      </c>
      <c r="B379" s="14" t="s">
        <v>769</v>
      </c>
      <c r="C379" s="15" t="s">
        <v>152</v>
      </c>
      <c r="D379" s="15">
        <v>1</v>
      </c>
      <c r="E379" s="21">
        <v>459829</v>
      </c>
      <c r="F379" s="21">
        <v>433433</v>
      </c>
      <c r="G379" s="21">
        <v>415373.1</v>
      </c>
      <c r="H379" s="2">
        <f t="shared" si="58"/>
        <v>436211.7</v>
      </c>
      <c r="I379" s="2">
        <f t="shared" si="59"/>
        <v>22357.831770321569</v>
      </c>
      <c r="J379" s="2">
        <f t="shared" si="60"/>
        <v>458569.5317703216</v>
      </c>
      <c r="K379" s="2">
        <f t="shared" si="61"/>
        <v>413853.86822967842</v>
      </c>
      <c r="L379" s="2" t="str">
        <f t="shared" si="62"/>
        <v/>
      </c>
      <c r="M379" s="2">
        <f t="shared" si="63"/>
        <v>433433</v>
      </c>
      <c r="N379" s="2">
        <f t="shared" si="64"/>
        <v>415373.1</v>
      </c>
      <c r="O379" s="2">
        <f t="shared" si="65"/>
        <v>433433</v>
      </c>
      <c r="P379" s="3">
        <f t="shared" si="68"/>
        <v>433433</v>
      </c>
    </row>
    <row r="380" spans="1:16" ht="41.4">
      <c r="A380" s="13" t="s">
        <v>770</v>
      </c>
      <c r="B380" s="14" t="s">
        <v>771</v>
      </c>
      <c r="C380" s="15" t="s">
        <v>152</v>
      </c>
      <c r="D380" s="15">
        <v>1</v>
      </c>
      <c r="E380" s="21">
        <v>527293</v>
      </c>
      <c r="F380" s="21">
        <v>497024</v>
      </c>
      <c r="G380" s="21">
        <v>476315.05</v>
      </c>
      <c r="H380" s="2">
        <f t="shared" si="58"/>
        <v>500210.68333333335</v>
      </c>
      <c r="I380" s="2">
        <f t="shared" si="59"/>
        <v>25637.941796307161</v>
      </c>
      <c r="J380" s="2">
        <f t="shared" si="60"/>
        <v>525848.62512964057</v>
      </c>
      <c r="K380" s="2">
        <f t="shared" si="61"/>
        <v>474572.74153702619</v>
      </c>
      <c r="L380" s="2" t="str">
        <f t="shared" si="62"/>
        <v/>
      </c>
      <c r="M380" s="2">
        <f t="shared" si="63"/>
        <v>497024</v>
      </c>
      <c r="N380" s="2">
        <f t="shared" si="64"/>
        <v>476315.05</v>
      </c>
      <c r="O380" s="2">
        <f t="shared" si="65"/>
        <v>497024</v>
      </c>
      <c r="P380" s="3">
        <f t="shared" si="68"/>
        <v>497024</v>
      </c>
    </row>
    <row r="381" spans="1:16" ht="41.4">
      <c r="A381" s="13" t="s">
        <v>772</v>
      </c>
      <c r="B381" s="14" t="s">
        <v>773</v>
      </c>
      <c r="C381" s="15" t="s">
        <v>152</v>
      </c>
      <c r="D381" s="15">
        <v>1</v>
      </c>
      <c r="E381" s="21">
        <v>527293</v>
      </c>
      <c r="F381" s="21">
        <v>497024</v>
      </c>
      <c r="G381" s="21">
        <v>476315.05</v>
      </c>
      <c r="H381" s="2">
        <f t="shared" si="58"/>
        <v>500210.68333333335</v>
      </c>
      <c r="I381" s="2">
        <f t="shared" si="59"/>
        <v>25637.941796307161</v>
      </c>
      <c r="J381" s="2">
        <f t="shared" si="60"/>
        <v>525848.62512964057</v>
      </c>
      <c r="K381" s="2">
        <f t="shared" si="61"/>
        <v>474572.74153702619</v>
      </c>
      <c r="L381" s="2" t="str">
        <f t="shared" si="62"/>
        <v/>
      </c>
      <c r="M381" s="2">
        <f t="shared" si="63"/>
        <v>497024</v>
      </c>
      <c r="N381" s="2">
        <f t="shared" si="64"/>
        <v>476315.05</v>
      </c>
      <c r="O381" s="2">
        <f t="shared" si="65"/>
        <v>497024</v>
      </c>
      <c r="P381" s="3">
        <f t="shared" si="68"/>
        <v>497024</v>
      </c>
    </row>
    <row r="382" spans="1:16" ht="41.4">
      <c r="A382" s="13" t="s">
        <v>774</v>
      </c>
      <c r="B382" s="14" t="s">
        <v>775</v>
      </c>
      <c r="C382" s="15" t="s">
        <v>152</v>
      </c>
      <c r="D382" s="15">
        <v>1</v>
      </c>
      <c r="E382" s="21">
        <v>527293</v>
      </c>
      <c r="F382" s="21">
        <v>497024</v>
      </c>
      <c r="G382" s="21">
        <v>476315.05</v>
      </c>
      <c r="H382" s="2">
        <f t="shared" si="58"/>
        <v>500210.68333333335</v>
      </c>
      <c r="I382" s="2">
        <f t="shared" si="59"/>
        <v>25637.941796307161</v>
      </c>
      <c r="J382" s="2">
        <f t="shared" si="60"/>
        <v>525848.62512964057</v>
      </c>
      <c r="K382" s="2">
        <f t="shared" si="61"/>
        <v>474572.74153702619</v>
      </c>
      <c r="L382" s="2" t="str">
        <f t="shared" si="62"/>
        <v/>
      </c>
      <c r="M382" s="2">
        <f t="shared" si="63"/>
        <v>497024</v>
      </c>
      <c r="N382" s="2">
        <f t="shared" si="64"/>
        <v>476315.05</v>
      </c>
      <c r="O382" s="2">
        <f t="shared" si="65"/>
        <v>497024</v>
      </c>
      <c r="P382" s="3">
        <f t="shared" si="68"/>
        <v>497024</v>
      </c>
    </row>
    <row r="383" spans="1:16" ht="41.4">
      <c r="A383" s="13" t="s">
        <v>776</v>
      </c>
      <c r="B383" s="14" t="s">
        <v>777</v>
      </c>
      <c r="C383" s="15" t="s">
        <v>152</v>
      </c>
      <c r="D383" s="15">
        <v>1</v>
      </c>
      <c r="E383" s="21">
        <v>100705</v>
      </c>
      <c r="F383" s="21">
        <v>94924</v>
      </c>
      <c r="G383" s="21">
        <v>90968.45</v>
      </c>
      <c r="H383" s="2">
        <f t="shared" si="58"/>
        <v>95532.483333333337</v>
      </c>
      <c r="I383" s="2">
        <f t="shared" si="59"/>
        <v>4896.7122082917376</v>
      </c>
      <c r="J383" s="2">
        <f t="shared" si="60"/>
        <v>100429.19554162507</v>
      </c>
      <c r="K383" s="2">
        <f t="shared" si="61"/>
        <v>90635.771125041603</v>
      </c>
      <c r="L383" s="2" t="str">
        <f t="shared" si="62"/>
        <v/>
      </c>
      <c r="M383" s="2">
        <f t="shared" si="63"/>
        <v>94924</v>
      </c>
      <c r="N383" s="2">
        <f t="shared" si="64"/>
        <v>90968.45</v>
      </c>
      <c r="O383" s="2">
        <f t="shared" si="65"/>
        <v>94924</v>
      </c>
      <c r="P383" s="3">
        <f t="shared" si="68"/>
        <v>94924</v>
      </c>
    </row>
    <row r="384" spans="1:16" ht="41.4">
      <c r="A384" s="13" t="s">
        <v>778</v>
      </c>
      <c r="B384" s="14" t="s">
        <v>779</v>
      </c>
      <c r="C384" s="15" t="s">
        <v>152</v>
      </c>
      <c r="D384" s="15">
        <v>1</v>
      </c>
      <c r="E384" s="21">
        <v>939671</v>
      </c>
      <c r="F384" s="21">
        <v>885730</v>
      </c>
      <c r="G384" s="21">
        <v>848824.2</v>
      </c>
      <c r="H384" s="2">
        <f t="shared" si="58"/>
        <v>891408.4</v>
      </c>
      <c r="I384" s="2">
        <f t="shared" si="59"/>
        <v>45688.821800085876</v>
      </c>
      <c r="J384" s="2">
        <f t="shared" si="60"/>
        <v>937097.22180008586</v>
      </c>
      <c r="K384" s="2">
        <f t="shared" si="61"/>
        <v>845719.57819991419</v>
      </c>
      <c r="L384" s="2" t="str">
        <f t="shared" si="62"/>
        <v/>
      </c>
      <c r="M384" s="2">
        <f t="shared" si="63"/>
        <v>885730</v>
      </c>
      <c r="N384" s="2">
        <f t="shared" si="64"/>
        <v>848824.2</v>
      </c>
      <c r="O384" s="2">
        <f t="shared" si="65"/>
        <v>885730</v>
      </c>
      <c r="P384" s="3">
        <f t="shared" si="68"/>
        <v>885730</v>
      </c>
    </row>
    <row r="385" spans="1:16" ht="27.6">
      <c r="A385" s="13" t="s">
        <v>780</v>
      </c>
      <c r="B385" s="14" t="s">
        <v>781</v>
      </c>
      <c r="C385" s="15" t="s">
        <v>152</v>
      </c>
      <c r="D385" s="15">
        <v>1</v>
      </c>
      <c r="E385" s="21">
        <v>47224</v>
      </c>
      <c r="F385" s="21">
        <v>44514</v>
      </c>
      <c r="G385" s="21">
        <v>42659.25</v>
      </c>
      <c r="H385" s="2">
        <f t="shared" si="58"/>
        <v>44799.083333333336</v>
      </c>
      <c r="I385" s="2">
        <f t="shared" si="59"/>
        <v>2295.6894434642795</v>
      </c>
      <c r="J385" s="2">
        <f t="shared" si="60"/>
        <v>47094.772776797618</v>
      </c>
      <c r="K385" s="2">
        <f t="shared" si="61"/>
        <v>42503.393889869054</v>
      </c>
      <c r="L385" s="2" t="str">
        <f t="shared" si="62"/>
        <v/>
      </c>
      <c r="M385" s="2">
        <f t="shared" si="63"/>
        <v>44514</v>
      </c>
      <c r="N385" s="2">
        <f t="shared" si="64"/>
        <v>42659.25</v>
      </c>
      <c r="O385" s="2">
        <f t="shared" si="65"/>
        <v>44514</v>
      </c>
      <c r="P385" s="3">
        <f t="shared" si="68"/>
        <v>44514</v>
      </c>
    </row>
    <row r="386" spans="1:16" ht="41.4">
      <c r="A386" s="13" t="s">
        <v>782</v>
      </c>
      <c r="B386" s="14" t="s">
        <v>783</v>
      </c>
      <c r="C386" s="15" t="s">
        <v>152</v>
      </c>
      <c r="D386" s="15">
        <v>1</v>
      </c>
      <c r="E386" s="21">
        <v>52835</v>
      </c>
      <c r="F386" s="21">
        <v>49802</v>
      </c>
      <c r="G386" s="21">
        <v>47727.3</v>
      </c>
      <c r="H386" s="2">
        <f t="shared" si="58"/>
        <v>50121.433333333327</v>
      </c>
      <c r="I386" s="2">
        <f t="shared" si="59"/>
        <v>2568.7892212739694</v>
      </c>
      <c r="J386" s="2">
        <f t="shared" si="60"/>
        <v>52690.222554607295</v>
      </c>
      <c r="K386" s="2">
        <f t="shared" si="61"/>
        <v>47552.644112059359</v>
      </c>
      <c r="L386" s="2" t="str">
        <f t="shared" si="62"/>
        <v/>
      </c>
      <c r="M386" s="2">
        <f t="shared" si="63"/>
        <v>49802</v>
      </c>
      <c r="N386" s="2">
        <f t="shared" si="64"/>
        <v>47727.3</v>
      </c>
      <c r="O386" s="2">
        <f t="shared" si="65"/>
        <v>49802</v>
      </c>
      <c r="P386" s="3">
        <f t="shared" si="68"/>
        <v>49802</v>
      </c>
    </row>
    <row r="387" spans="1:16" ht="27.6">
      <c r="A387" s="13" t="s">
        <v>784</v>
      </c>
      <c r="B387" s="14" t="s">
        <v>785</v>
      </c>
      <c r="C387" s="15" t="s">
        <v>152</v>
      </c>
      <c r="D387" s="15">
        <v>1</v>
      </c>
      <c r="E387" s="21">
        <v>47051</v>
      </c>
      <c r="F387" s="21">
        <v>44350</v>
      </c>
      <c r="G387" s="21">
        <v>42501.7</v>
      </c>
      <c r="H387" s="2">
        <f t="shared" si="58"/>
        <v>44634.233333333337</v>
      </c>
      <c r="I387" s="2">
        <f t="shared" si="59"/>
        <v>2287.930082702122</v>
      </c>
      <c r="J387" s="2">
        <f t="shared" si="60"/>
        <v>46922.163416035459</v>
      </c>
      <c r="K387" s="2">
        <f t="shared" si="61"/>
        <v>42346.303250631216</v>
      </c>
      <c r="L387" s="2" t="str">
        <f t="shared" si="62"/>
        <v/>
      </c>
      <c r="M387" s="2">
        <f t="shared" si="63"/>
        <v>44350</v>
      </c>
      <c r="N387" s="2">
        <f t="shared" si="64"/>
        <v>42501.7</v>
      </c>
      <c r="O387" s="2">
        <f t="shared" si="65"/>
        <v>44350</v>
      </c>
      <c r="P387" s="3">
        <f t="shared" si="68"/>
        <v>44350</v>
      </c>
    </row>
    <row r="388" spans="1:16" ht="27.6">
      <c r="A388" s="13" t="s">
        <v>786</v>
      </c>
      <c r="B388" s="14" t="s">
        <v>787</v>
      </c>
      <c r="C388" s="15" t="s">
        <v>152</v>
      </c>
      <c r="D388" s="15">
        <v>1</v>
      </c>
      <c r="E388" s="21">
        <v>85733</v>
      </c>
      <c r="F388" s="21">
        <v>80812</v>
      </c>
      <c r="G388" s="21">
        <v>77444.45</v>
      </c>
      <c r="H388" s="2">
        <f t="shared" si="58"/>
        <v>81329.816666666666</v>
      </c>
      <c r="I388" s="2">
        <f t="shared" si="59"/>
        <v>4168.4668465556188</v>
      </c>
      <c r="J388" s="2">
        <f t="shared" si="60"/>
        <v>85498.283513222283</v>
      </c>
      <c r="K388" s="2">
        <f t="shared" si="61"/>
        <v>77161.349820111049</v>
      </c>
      <c r="L388" s="2" t="str">
        <f t="shared" si="62"/>
        <v/>
      </c>
      <c r="M388" s="2">
        <f t="shared" si="63"/>
        <v>80812</v>
      </c>
      <c r="N388" s="2">
        <f t="shared" si="64"/>
        <v>77444.45</v>
      </c>
      <c r="O388" s="2">
        <f t="shared" si="65"/>
        <v>80812</v>
      </c>
      <c r="P388" s="3">
        <f t="shared" si="68"/>
        <v>80812</v>
      </c>
    </row>
    <row r="389" spans="1:16" ht="27.6">
      <c r="A389" s="13" t="s">
        <v>788</v>
      </c>
      <c r="B389" s="14" t="s">
        <v>789</v>
      </c>
      <c r="C389" s="15" t="s">
        <v>152</v>
      </c>
      <c r="D389" s="15">
        <v>1</v>
      </c>
      <c r="E389" s="21">
        <v>84358</v>
      </c>
      <c r="F389" s="21">
        <v>79516</v>
      </c>
      <c r="G389" s="21">
        <v>76202.45</v>
      </c>
      <c r="H389" s="2">
        <f t="shared" si="58"/>
        <v>80025.483333333337</v>
      </c>
      <c r="I389" s="2">
        <f t="shared" si="59"/>
        <v>4101.5763921733005</v>
      </c>
      <c r="J389" s="2">
        <f t="shared" si="60"/>
        <v>84127.059725506639</v>
      </c>
      <c r="K389" s="2">
        <f t="shared" si="61"/>
        <v>75923.906941160036</v>
      </c>
      <c r="L389" s="2" t="str">
        <f t="shared" si="62"/>
        <v/>
      </c>
      <c r="M389" s="2">
        <f t="shared" si="63"/>
        <v>79516</v>
      </c>
      <c r="N389" s="2">
        <f t="shared" si="64"/>
        <v>76202.45</v>
      </c>
      <c r="O389" s="2">
        <f t="shared" si="65"/>
        <v>79516</v>
      </c>
      <c r="P389" s="3">
        <f t="shared" si="68"/>
        <v>79516</v>
      </c>
    </row>
    <row r="390" spans="1:16" ht="41.4">
      <c r="A390" s="13" t="s">
        <v>790</v>
      </c>
      <c r="B390" s="14" t="s">
        <v>791</v>
      </c>
      <c r="C390" s="15" t="s">
        <v>152</v>
      </c>
      <c r="D390" s="15">
        <v>1</v>
      </c>
      <c r="E390" s="21">
        <v>83031</v>
      </c>
      <c r="F390" s="21">
        <v>78265</v>
      </c>
      <c r="G390" s="21">
        <v>75004.149999999994</v>
      </c>
      <c r="H390" s="2">
        <f t="shared" si="58"/>
        <v>78766.71666666666</v>
      </c>
      <c r="I390" s="2">
        <f t="shared" si="59"/>
        <v>4036.8762602826155</v>
      </c>
      <c r="J390" s="2">
        <f t="shared" si="60"/>
        <v>82803.592926949277</v>
      </c>
      <c r="K390" s="2">
        <f t="shared" si="61"/>
        <v>74729.840406384043</v>
      </c>
      <c r="L390" s="2" t="str">
        <f t="shared" si="62"/>
        <v/>
      </c>
      <c r="M390" s="2">
        <f t="shared" si="63"/>
        <v>78265</v>
      </c>
      <c r="N390" s="2">
        <f t="shared" si="64"/>
        <v>75004.149999999994</v>
      </c>
      <c r="O390" s="2">
        <f t="shared" si="65"/>
        <v>78265</v>
      </c>
      <c r="P390" s="3">
        <f t="shared" si="68"/>
        <v>78265</v>
      </c>
    </row>
    <row r="391" spans="1:16" ht="27.6">
      <c r="A391" s="13" t="s">
        <v>792</v>
      </c>
      <c r="B391" s="14" t="s">
        <v>793</v>
      </c>
      <c r="C391" s="15" t="s">
        <v>152</v>
      </c>
      <c r="D391" s="15">
        <v>1</v>
      </c>
      <c r="E391" s="21">
        <v>133544</v>
      </c>
      <c r="F391" s="21">
        <v>125878</v>
      </c>
      <c r="G391" s="21">
        <v>120632.7</v>
      </c>
      <c r="H391" s="2">
        <f t="shared" ref="H391:H454" si="69">AVERAGE(E391,F391,G391)</f>
        <v>126684.90000000001</v>
      </c>
      <c r="I391" s="2">
        <f t="shared" ref="I391:I454" si="70">STDEV(E391,F391,G391)</f>
        <v>6493.3606576256043</v>
      </c>
      <c r="J391" s="2">
        <f t="shared" ref="J391:J454" si="71">+H391+I391</f>
        <v>133178.26065762562</v>
      </c>
      <c r="K391" s="2">
        <f t="shared" ref="K391:K454" si="72">+H391-I391</f>
        <v>120191.53934237441</v>
      </c>
      <c r="L391" s="2" t="str">
        <f t="shared" ref="L391:L454" si="73">IF(AND(E391&lt;=$J391,E391&gt;=$K391),E391,"")</f>
        <v/>
      </c>
      <c r="M391" s="2">
        <f t="shared" ref="M391:M454" si="74">IF(AND(F391&lt;=$J391,F391&gt;=$K391),F391,"")</f>
        <v>125878</v>
      </c>
      <c r="N391" s="2">
        <f t="shared" ref="N391:N454" si="75">IF(AND(G391&lt;=$J391,G391&gt;=$K391),G391,"")</f>
        <v>120632.7</v>
      </c>
      <c r="O391" s="2">
        <f t="shared" si="65"/>
        <v>125878</v>
      </c>
      <c r="P391" s="3">
        <f t="shared" si="68"/>
        <v>125878</v>
      </c>
    </row>
    <row r="392" spans="1:16" ht="27.6">
      <c r="A392" s="13" t="s">
        <v>794</v>
      </c>
      <c r="B392" s="14" t="s">
        <v>795</v>
      </c>
      <c r="C392" s="15" t="s">
        <v>152</v>
      </c>
      <c r="D392" s="15">
        <v>1</v>
      </c>
      <c r="E392" s="21">
        <v>28126</v>
      </c>
      <c r="F392" s="21">
        <v>26512</v>
      </c>
      <c r="G392" s="21">
        <v>25406.95</v>
      </c>
      <c r="H392" s="2">
        <f t="shared" si="69"/>
        <v>26681.649999999998</v>
      </c>
      <c r="I392" s="2">
        <f t="shared" si="70"/>
        <v>1367.4406998111467</v>
      </c>
      <c r="J392" s="2">
        <f t="shared" si="71"/>
        <v>28049.090699811146</v>
      </c>
      <c r="K392" s="2">
        <f t="shared" si="72"/>
        <v>25314.20930018885</v>
      </c>
      <c r="L392" s="2" t="str">
        <f t="shared" si="73"/>
        <v/>
      </c>
      <c r="M392" s="2">
        <f t="shared" si="74"/>
        <v>26512</v>
      </c>
      <c r="N392" s="2">
        <f t="shared" si="75"/>
        <v>25406.95</v>
      </c>
      <c r="O392" s="2">
        <f t="shared" si="65"/>
        <v>26512</v>
      </c>
      <c r="P392" s="3">
        <f t="shared" si="68"/>
        <v>26512</v>
      </c>
    </row>
    <row r="393" spans="1:16" ht="27.6">
      <c r="A393" s="13" t="s">
        <v>796</v>
      </c>
      <c r="B393" s="14" t="s">
        <v>797</v>
      </c>
      <c r="C393" s="15" t="s">
        <v>152</v>
      </c>
      <c r="D393" s="15">
        <v>1</v>
      </c>
      <c r="E393" s="21">
        <v>28477</v>
      </c>
      <c r="F393" s="21">
        <v>26843</v>
      </c>
      <c r="G393" s="21">
        <v>25724.35</v>
      </c>
      <c r="H393" s="2">
        <f t="shared" si="69"/>
        <v>27014.783333333336</v>
      </c>
      <c r="I393" s="2">
        <f t="shared" si="70"/>
        <v>1384.3419522767254</v>
      </c>
      <c r="J393" s="2">
        <f t="shared" si="71"/>
        <v>28399.125285610062</v>
      </c>
      <c r="K393" s="2">
        <f t="shared" si="72"/>
        <v>25630.441381056611</v>
      </c>
      <c r="L393" s="2" t="str">
        <f t="shared" si="73"/>
        <v/>
      </c>
      <c r="M393" s="2">
        <f t="shared" si="74"/>
        <v>26843</v>
      </c>
      <c r="N393" s="2">
        <f t="shared" si="75"/>
        <v>25724.35</v>
      </c>
      <c r="O393" s="2">
        <f t="shared" si="65"/>
        <v>26843</v>
      </c>
      <c r="P393" s="3">
        <f t="shared" si="68"/>
        <v>26843</v>
      </c>
    </row>
    <row r="394" spans="1:16" ht="27.6">
      <c r="A394" s="13" t="s">
        <v>798</v>
      </c>
      <c r="B394" s="14" t="s">
        <v>799</v>
      </c>
      <c r="C394" s="15" t="s">
        <v>152</v>
      </c>
      <c r="D394" s="15">
        <v>1</v>
      </c>
      <c r="E394" s="21">
        <v>26492</v>
      </c>
      <c r="F394" s="21">
        <v>24971</v>
      </c>
      <c r="G394" s="21">
        <v>23930.35</v>
      </c>
      <c r="H394" s="2">
        <f t="shared" si="69"/>
        <v>25131.116666666669</v>
      </c>
      <c r="I394" s="2">
        <f t="shared" si="70"/>
        <v>1288.3092372692727</v>
      </c>
      <c r="J394" s="2">
        <f t="shared" si="71"/>
        <v>26419.425903935942</v>
      </c>
      <c r="K394" s="2">
        <f t="shared" si="72"/>
        <v>23842.807429397395</v>
      </c>
      <c r="L394" s="2" t="str">
        <f t="shared" si="73"/>
        <v/>
      </c>
      <c r="M394" s="2">
        <f t="shared" si="74"/>
        <v>24971</v>
      </c>
      <c r="N394" s="2">
        <f t="shared" si="75"/>
        <v>23930.35</v>
      </c>
      <c r="O394" s="2">
        <f t="shared" ref="O394:O457" si="76">ROUND(IF(IFERROR((AVERAGEIF(L394:M394,"&lt;&gt;0")),0)&lt;H394,IFERROR((AVERAGEIF(L394:M394,"&lt;&gt;0")),0),H394),0)</f>
        <v>24971</v>
      </c>
      <c r="P394" s="3">
        <f t="shared" si="68"/>
        <v>24971</v>
      </c>
    </row>
    <row r="395" spans="1:16" ht="27.6">
      <c r="A395" s="13" t="s">
        <v>800</v>
      </c>
      <c r="B395" s="14" t="s">
        <v>801</v>
      </c>
      <c r="C395" s="15" t="s">
        <v>152</v>
      </c>
      <c r="D395" s="15">
        <v>1</v>
      </c>
      <c r="E395" s="21">
        <v>49158</v>
      </c>
      <c r="F395" s="21">
        <v>46336</v>
      </c>
      <c r="G395" s="21">
        <v>44404.95</v>
      </c>
      <c r="H395" s="2">
        <f t="shared" si="69"/>
        <v>46632.983333333337</v>
      </c>
      <c r="I395" s="2">
        <f t="shared" si="70"/>
        <v>2390.4017237345988</v>
      </c>
      <c r="J395" s="2">
        <f t="shared" si="71"/>
        <v>49023.385057067935</v>
      </c>
      <c r="K395" s="2">
        <f t="shared" si="72"/>
        <v>44242.581609598739</v>
      </c>
      <c r="L395" s="2" t="str">
        <f t="shared" si="73"/>
        <v/>
      </c>
      <c r="M395" s="2">
        <f t="shared" si="74"/>
        <v>46336</v>
      </c>
      <c r="N395" s="2">
        <f t="shared" si="75"/>
        <v>44404.95</v>
      </c>
      <c r="O395" s="2">
        <f t="shared" si="76"/>
        <v>46336</v>
      </c>
      <c r="P395" s="3">
        <f t="shared" si="68"/>
        <v>46336</v>
      </c>
    </row>
    <row r="396" spans="1:16">
      <c r="A396" s="12" t="s">
        <v>802</v>
      </c>
      <c r="B396" s="48" t="s">
        <v>803</v>
      </c>
      <c r="C396" s="48"/>
      <c r="D396" s="48"/>
      <c r="E396" s="48"/>
      <c r="F396" s="48"/>
      <c r="G396" s="48"/>
      <c r="H396" s="48"/>
      <c r="I396" s="48"/>
      <c r="J396" s="48"/>
      <c r="K396" s="48"/>
      <c r="L396" s="48"/>
      <c r="M396" s="48"/>
      <c r="N396" s="48"/>
      <c r="O396" s="48"/>
      <c r="P396" s="49"/>
    </row>
    <row r="397" spans="1:16" ht="82.8">
      <c r="A397" s="13" t="s">
        <v>804</v>
      </c>
      <c r="B397" s="14" t="s">
        <v>805</v>
      </c>
      <c r="C397" s="15" t="s">
        <v>152</v>
      </c>
      <c r="D397" s="15">
        <v>1</v>
      </c>
      <c r="E397" s="21">
        <v>208991</v>
      </c>
      <c r="F397" s="21">
        <v>196994</v>
      </c>
      <c r="G397" s="21">
        <v>188786.3</v>
      </c>
      <c r="H397" s="2">
        <f t="shared" si="69"/>
        <v>198257.1</v>
      </c>
      <c r="I397" s="2">
        <f t="shared" si="70"/>
        <v>10161.399595036115</v>
      </c>
      <c r="J397" s="2">
        <f t="shared" si="71"/>
        <v>208418.49959503612</v>
      </c>
      <c r="K397" s="2">
        <f t="shared" si="72"/>
        <v>188095.70040496389</v>
      </c>
      <c r="L397" s="2" t="str">
        <f t="shared" si="73"/>
        <v/>
      </c>
      <c r="M397" s="2">
        <f t="shared" si="74"/>
        <v>196994</v>
      </c>
      <c r="N397" s="2">
        <f t="shared" si="75"/>
        <v>188786.3</v>
      </c>
      <c r="O397" s="2">
        <f t="shared" si="76"/>
        <v>196994</v>
      </c>
      <c r="P397" s="3">
        <f t="shared" ref="P397:P412" si="77">ROUND(O397*D397*$D$1,0)</f>
        <v>196994</v>
      </c>
    </row>
    <row r="398" spans="1:16" ht="82.8">
      <c r="A398" s="13" t="s">
        <v>806</v>
      </c>
      <c r="B398" s="14" t="s">
        <v>807</v>
      </c>
      <c r="C398" s="15" t="s">
        <v>152</v>
      </c>
      <c r="D398" s="15">
        <v>1</v>
      </c>
      <c r="E398" s="21">
        <v>305923</v>
      </c>
      <c r="F398" s="21">
        <v>288362</v>
      </c>
      <c r="G398" s="21">
        <v>276347.3</v>
      </c>
      <c r="H398" s="2">
        <f t="shared" si="69"/>
        <v>290210.76666666666</v>
      </c>
      <c r="I398" s="2">
        <f t="shared" si="70"/>
        <v>14874.271789345974</v>
      </c>
      <c r="J398" s="2">
        <f t="shared" si="71"/>
        <v>305085.03845601261</v>
      </c>
      <c r="K398" s="2">
        <f t="shared" si="72"/>
        <v>275336.49487732071</v>
      </c>
      <c r="L398" s="2" t="str">
        <f t="shared" si="73"/>
        <v/>
      </c>
      <c r="M398" s="2">
        <f t="shared" si="74"/>
        <v>288362</v>
      </c>
      <c r="N398" s="2">
        <f t="shared" si="75"/>
        <v>276347.3</v>
      </c>
      <c r="O398" s="2">
        <f t="shared" si="76"/>
        <v>288362</v>
      </c>
      <c r="P398" s="3">
        <f t="shared" si="77"/>
        <v>288362</v>
      </c>
    </row>
    <row r="399" spans="1:16" ht="82.8">
      <c r="A399" s="13" t="s">
        <v>808</v>
      </c>
      <c r="B399" s="14" t="s">
        <v>809</v>
      </c>
      <c r="C399" s="15" t="s">
        <v>152</v>
      </c>
      <c r="D399" s="15">
        <v>1</v>
      </c>
      <c r="E399" s="21">
        <v>203581</v>
      </c>
      <c r="F399" s="21">
        <v>191894</v>
      </c>
      <c r="G399" s="21">
        <v>183898.8</v>
      </c>
      <c r="H399" s="2">
        <f t="shared" si="69"/>
        <v>193124.6</v>
      </c>
      <c r="I399" s="2">
        <f t="shared" si="70"/>
        <v>9898.6378598269821</v>
      </c>
      <c r="J399" s="2">
        <f t="shared" si="71"/>
        <v>203023.237859827</v>
      </c>
      <c r="K399" s="2">
        <f t="shared" si="72"/>
        <v>183225.96214017301</v>
      </c>
      <c r="L399" s="2" t="str">
        <f t="shared" si="73"/>
        <v/>
      </c>
      <c r="M399" s="2">
        <f t="shared" si="74"/>
        <v>191894</v>
      </c>
      <c r="N399" s="2">
        <f t="shared" si="75"/>
        <v>183898.8</v>
      </c>
      <c r="O399" s="2">
        <f t="shared" si="76"/>
        <v>191894</v>
      </c>
      <c r="P399" s="3">
        <f t="shared" si="77"/>
        <v>191894</v>
      </c>
    </row>
    <row r="400" spans="1:16" ht="82.8">
      <c r="A400" s="13" t="s">
        <v>810</v>
      </c>
      <c r="B400" s="14" t="s">
        <v>811</v>
      </c>
      <c r="C400" s="15" t="s">
        <v>152</v>
      </c>
      <c r="D400" s="15">
        <v>1</v>
      </c>
      <c r="E400" s="21">
        <v>300834</v>
      </c>
      <c r="F400" s="21">
        <v>283565</v>
      </c>
      <c r="G400" s="21">
        <v>271749.59999999998</v>
      </c>
      <c r="H400" s="2">
        <f t="shared" si="69"/>
        <v>285382.86666666664</v>
      </c>
      <c r="I400" s="2">
        <f t="shared" si="70"/>
        <v>14627.168565834389</v>
      </c>
      <c r="J400" s="2">
        <f t="shared" si="71"/>
        <v>300010.03523250105</v>
      </c>
      <c r="K400" s="2">
        <f t="shared" si="72"/>
        <v>270755.69810083223</v>
      </c>
      <c r="L400" s="2" t="str">
        <f t="shared" si="73"/>
        <v/>
      </c>
      <c r="M400" s="2">
        <f t="shared" si="74"/>
        <v>283565</v>
      </c>
      <c r="N400" s="2">
        <f t="shared" si="75"/>
        <v>271749.59999999998</v>
      </c>
      <c r="O400" s="2">
        <f t="shared" si="76"/>
        <v>283565</v>
      </c>
      <c r="P400" s="3">
        <f t="shared" si="77"/>
        <v>283565</v>
      </c>
    </row>
    <row r="401" spans="1:16" ht="82.8">
      <c r="A401" s="13" t="s">
        <v>812</v>
      </c>
      <c r="B401" s="14" t="s">
        <v>813</v>
      </c>
      <c r="C401" s="15" t="s">
        <v>152</v>
      </c>
      <c r="D401" s="15">
        <v>1</v>
      </c>
      <c r="E401" s="21">
        <v>210718</v>
      </c>
      <c r="F401" s="21">
        <v>198622</v>
      </c>
      <c r="G401" s="21">
        <v>190345.7</v>
      </c>
      <c r="H401" s="2">
        <f t="shared" si="69"/>
        <v>199895.23333333331</v>
      </c>
      <c r="I401" s="2">
        <f t="shared" si="70"/>
        <v>10245.657331930111</v>
      </c>
      <c r="J401" s="2">
        <f t="shared" si="71"/>
        <v>210140.89066526343</v>
      </c>
      <c r="K401" s="2">
        <f t="shared" si="72"/>
        <v>189649.57600140318</v>
      </c>
      <c r="L401" s="2" t="str">
        <f t="shared" si="73"/>
        <v/>
      </c>
      <c r="M401" s="2">
        <f t="shared" si="74"/>
        <v>198622</v>
      </c>
      <c r="N401" s="2">
        <f t="shared" si="75"/>
        <v>190345.7</v>
      </c>
      <c r="O401" s="2">
        <f t="shared" si="76"/>
        <v>198622</v>
      </c>
      <c r="P401" s="3">
        <f t="shared" si="77"/>
        <v>198622</v>
      </c>
    </row>
    <row r="402" spans="1:16" ht="82.8">
      <c r="A402" s="13" t="s">
        <v>814</v>
      </c>
      <c r="B402" s="14" t="s">
        <v>815</v>
      </c>
      <c r="C402" s="15" t="s">
        <v>152</v>
      </c>
      <c r="D402" s="15">
        <v>1</v>
      </c>
      <c r="E402" s="21">
        <v>376799</v>
      </c>
      <c r="F402" s="21">
        <v>355169</v>
      </c>
      <c r="G402" s="21">
        <v>340370.1</v>
      </c>
      <c r="H402" s="2">
        <f t="shared" si="69"/>
        <v>357446.03333333338</v>
      </c>
      <c r="I402" s="2">
        <f t="shared" si="70"/>
        <v>18320.885606414711</v>
      </c>
      <c r="J402" s="2">
        <f t="shared" si="71"/>
        <v>375766.91893974808</v>
      </c>
      <c r="K402" s="2">
        <f t="shared" si="72"/>
        <v>339125.14772691869</v>
      </c>
      <c r="L402" s="2" t="str">
        <f t="shared" si="73"/>
        <v/>
      </c>
      <c r="M402" s="2">
        <f t="shared" si="74"/>
        <v>355169</v>
      </c>
      <c r="N402" s="2">
        <f t="shared" si="75"/>
        <v>340370.1</v>
      </c>
      <c r="O402" s="2">
        <f t="shared" si="76"/>
        <v>355169</v>
      </c>
      <c r="P402" s="3">
        <f t="shared" si="77"/>
        <v>355169</v>
      </c>
    </row>
    <row r="403" spans="1:16" ht="82.8">
      <c r="A403" s="13" t="s">
        <v>816</v>
      </c>
      <c r="B403" s="14" t="s">
        <v>817</v>
      </c>
      <c r="C403" s="15" t="s">
        <v>152</v>
      </c>
      <c r="D403" s="15">
        <v>1</v>
      </c>
      <c r="E403" s="21">
        <v>267359</v>
      </c>
      <c r="F403" s="21">
        <v>252012</v>
      </c>
      <c r="G403" s="21">
        <v>241511.5</v>
      </c>
      <c r="H403" s="2">
        <f t="shared" si="69"/>
        <v>253627.5</v>
      </c>
      <c r="I403" s="2">
        <f t="shared" si="70"/>
        <v>12999.257449946901</v>
      </c>
      <c r="J403" s="2">
        <f t="shared" si="71"/>
        <v>266626.75744994689</v>
      </c>
      <c r="K403" s="2">
        <f t="shared" si="72"/>
        <v>240628.24255005311</v>
      </c>
      <c r="L403" s="2" t="str">
        <f t="shared" si="73"/>
        <v/>
      </c>
      <c r="M403" s="2">
        <f t="shared" si="74"/>
        <v>252012</v>
      </c>
      <c r="N403" s="2">
        <f t="shared" si="75"/>
        <v>241511.5</v>
      </c>
      <c r="O403" s="2">
        <f t="shared" si="76"/>
        <v>252012</v>
      </c>
      <c r="P403" s="3">
        <f t="shared" si="77"/>
        <v>252012</v>
      </c>
    </row>
    <row r="404" spans="1:16" ht="82.8">
      <c r="A404" s="13" t="s">
        <v>818</v>
      </c>
      <c r="B404" s="14" t="s">
        <v>819</v>
      </c>
      <c r="C404" s="15" t="s">
        <v>152</v>
      </c>
      <c r="D404" s="15">
        <v>1</v>
      </c>
      <c r="E404" s="21">
        <v>585237</v>
      </c>
      <c r="F404" s="21">
        <v>551642</v>
      </c>
      <c r="G404" s="21">
        <v>528657.30000000005</v>
      </c>
      <c r="H404" s="2">
        <f t="shared" si="69"/>
        <v>555178.76666666672</v>
      </c>
      <c r="I404" s="2">
        <f t="shared" si="70"/>
        <v>28455.177944678751</v>
      </c>
      <c r="J404" s="2">
        <f t="shared" si="71"/>
        <v>583633.94461134542</v>
      </c>
      <c r="K404" s="2">
        <f t="shared" si="72"/>
        <v>526723.58872198802</v>
      </c>
      <c r="L404" s="2" t="str">
        <f t="shared" si="73"/>
        <v/>
      </c>
      <c r="M404" s="2">
        <f t="shared" si="74"/>
        <v>551642</v>
      </c>
      <c r="N404" s="2">
        <f t="shared" si="75"/>
        <v>528657.30000000005</v>
      </c>
      <c r="O404" s="2">
        <f t="shared" si="76"/>
        <v>551642</v>
      </c>
      <c r="P404" s="3">
        <f t="shared" si="77"/>
        <v>551642</v>
      </c>
    </row>
    <row r="405" spans="1:16" ht="96.6">
      <c r="A405" s="13" t="s">
        <v>820</v>
      </c>
      <c r="B405" s="14" t="s">
        <v>821</v>
      </c>
      <c r="C405" s="15" t="s">
        <v>18</v>
      </c>
      <c r="D405" s="15">
        <v>1</v>
      </c>
      <c r="E405" s="21">
        <v>184405</v>
      </c>
      <c r="F405" s="21">
        <v>173819</v>
      </c>
      <c r="G405" s="21">
        <v>166576.35</v>
      </c>
      <c r="H405" s="2">
        <f t="shared" si="69"/>
        <v>174933.44999999998</v>
      </c>
      <c r="I405" s="2">
        <f t="shared" si="70"/>
        <v>8966.4200943018477</v>
      </c>
      <c r="J405" s="2">
        <f t="shared" si="71"/>
        <v>183899.87009430182</v>
      </c>
      <c r="K405" s="2">
        <f t="shared" si="72"/>
        <v>165967.02990569815</v>
      </c>
      <c r="L405" s="2" t="str">
        <f t="shared" si="73"/>
        <v/>
      </c>
      <c r="M405" s="2">
        <f t="shared" si="74"/>
        <v>173819</v>
      </c>
      <c r="N405" s="2">
        <f t="shared" si="75"/>
        <v>166576.35</v>
      </c>
      <c r="O405" s="2">
        <f t="shared" si="76"/>
        <v>173819</v>
      </c>
      <c r="P405" s="3">
        <f t="shared" si="77"/>
        <v>173819</v>
      </c>
    </row>
    <row r="406" spans="1:16" ht="96.6">
      <c r="A406" s="13" t="s">
        <v>822</v>
      </c>
      <c r="B406" s="14" t="s">
        <v>823</v>
      </c>
      <c r="C406" s="15" t="s">
        <v>152</v>
      </c>
      <c r="D406" s="15">
        <v>1</v>
      </c>
      <c r="E406" s="21">
        <v>144410</v>
      </c>
      <c r="F406" s="21">
        <v>136120</v>
      </c>
      <c r="G406" s="21">
        <v>130447.95</v>
      </c>
      <c r="H406" s="2">
        <f t="shared" si="69"/>
        <v>136992.65</v>
      </c>
      <c r="I406" s="2">
        <f t="shared" si="70"/>
        <v>7021.8123420880465</v>
      </c>
      <c r="J406" s="2">
        <f t="shared" si="71"/>
        <v>144014.46234208805</v>
      </c>
      <c r="K406" s="2">
        <f t="shared" si="72"/>
        <v>129970.83765791195</v>
      </c>
      <c r="L406" s="2" t="str">
        <f t="shared" si="73"/>
        <v/>
      </c>
      <c r="M406" s="2">
        <f t="shared" si="74"/>
        <v>136120</v>
      </c>
      <c r="N406" s="2">
        <f t="shared" si="75"/>
        <v>130447.95</v>
      </c>
      <c r="O406" s="2">
        <f t="shared" si="76"/>
        <v>136120</v>
      </c>
      <c r="P406" s="3">
        <f t="shared" si="77"/>
        <v>136120</v>
      </c>
    </row>
    <row r="407" spans="1:16" ht="82.8">
      <c r="A407" s="13" t="s">
        <v>824</v>
      </c>
      <c r="B407" s="14" t="s">
        <v>825</v>
      </c>
      <c r="C407" s="15" t="s">
        <v>152</v>
      </c>
      <c r="D407" s="15">
        <v>1</v>
      </c>
      <c r="E407" s="21">
        <v>196091</v>
      </c>
      <c r="F407" s="21">
        <v>184835</v>
      </c>
      <c r="G407" s="21">
        <v>177133.35</v>
      </c>
      <c r="H407" s="2">
        <f t="shared" si="69"/>
        <v>186019.78333333333</v>
      </c>
      <c r="I407" s="2">
        <f t="shared" si="70"/>
        <v>9534.1967171247979</v>
      </c>
      <c r="J407" s="2">
        <f t="shared" si="71"/>
        <v>195553.98005045814</v>
      </c>
      <c r="K407" s="2">
        <f t="shared" si="72"/>
        <v>176485.58661620851</v>
      </c>
      <c r="L407" s="2" t="str">
        <f t="shared" si="73"/>
        <v/>
      </c>
      <c r="M407" s="2">
        <f t="shared" si="74"/>
        <v>184835</v>
      </c>
      <c r="N407" s="2">
        <f t="shared" si="75"/>
        <v>177133.35</v>
      </c>
      <c r="O407" s="2">
        <f t="shared" si="76"/>
        <v>184835</v>
      </c>
      <c r="P407" s="3">
        <f t="shared" si="77"/>
        <v>184835</v>
      </c>
    </row>
    <row r="408" spans="1:16" ht="96.6">
      <c r="A408" s="13" t="s">
        <v>826</v>
      </c>
      <c r="B408" s="14" t="s">
        <v>827</v>
      </c>
      <c r="C408" s="15" t="s">
        <v>152</v>
      </c>
      <c r="D408" s="15">
        <v>1</v>
      </c>
      <c r="E408" s="21">
        <v>294065</v>
      </c>
      <c r="F408" s="21">
        <v>277184</v>
      </c>
      <c r="G408" s="21">
        <v>265635.05</v>
      </c>
      <c r="H408" s="2">
        <f t="shared" si="69"/>
        <v>278961.35000000003</v>
      </c>
      <c r="I408" s="2">
        <f t="shared" si="70"/>
        <v>14298.067842107204</v>
      </c>
      <c r="J408" s="2">
        <f t="shared" si="71"/>
        <v>293259.41784210724</v>
      </c>
      <c r="K408" s="2">
        <f t="shared" si="72"/>
        <v>264663.28215789283</v>
      </c>
      <c r="L408" s="2" t="str">
        <f t="shared" si="73"/>
        <v/>
      </c>
      <c r="M408" s="2">
        <f t="shared" si="74"/>
        <v>277184</v>
      </c>
      <c r="N408" s="2">
        <f t="shared" si="75"/>
        <v>265635.05</v>
      </c>
      <c r="O408" s="2">
        <f t="shared" si="76"/>
        <v>277184</v>
      </c>
      <c r="P408" s="3">
        <f t="shared" si="77"/>
        <v>277184</v>
      </c>
    </row>
    <row r="409" spans="1:16" ht="96.6">
      <c r="A409" s="13" t="s">
        <v>828</v>
      </c>
      <c r="B409" s="14" t="s">
        <v>829</v>
      </c>
      <c r="C409" s="15" t="s">
        <v>152</v>
      </c>
      <c r="D409" s="15">
        <v>1</v>
      </c>
      <c r="E409" s="21">
        <v>168006</v>
      </c>
      <c r="F409" s="21">
        <v>158362</v>
      </c>
      <c r="G409" s="21">
        <v>151763.20000000001</v>
      </c>
      <c r="H409" s="2">
        <f t="shared" si="69"/>
        <v>159377.06666666668</v>
      </c>
      <c r="I409" s="2">
        <f t="shared" si="70"/>
        <v>8168.837629267291</v>
      </c>
      <c r="J409" s="2">
        <f t="shared" si="71"/>
        <v>167545.90429593396</v>
      </c>
      <c r="K409" s="2">
        <f t="shared" si="72"/>
        <v>151208.2290373994</v>
      </c>
      <c r="L409" s="2" t="str">
        <f t="shared" si="73"/>
        <v/>
      </c>
      <c r="M409" s="2">
        <f t="shared" si="74"/>
        <v>158362</v>
      </c>
      <c r="N409" s="2">
        <f t="shared" si="75"/>
        <v>151763.20000000001</v>
      </c>
      <c r="O409" s="2">
        <f t="shared" si="76"/>
        <v>158362</v>
      </c>
      <c r="P409" s="3">
        <f t="shared" si="77"/>
        <v>158362</v>
      </c>
    </row>
    <row r="410" spans="1:16" ht="82.8">
      <c r="A410" s="13" t="s">
        <v>830</v>
      </c>
      <c r="B410" s="14" t="s">
        <v>831</v>
      </c>
      <c r="C410" s="15" t="s">
        <v>152</v>
      </c>
      <c r="D410" s="15">
        <v>1</v>
      </c>
      <c r="E410" s="21">
        <v>306875</v>
      </c>
      <c r="F410" s="21">
        <v>289259</v>
      </c>
      <c r="G410" s="21">
        <v>277206.34999999998</v>
      </c>
      <c r="H410" s="2">
        <f t="shared" si="69"/>
        <v>291113.45</v>
      </c>
      <c r="I410" s="2">
        <f t="shared" si="70"/>
        <v>14921.00656147233</v>
      </c>
      <c r="J410" s="2">
        <f t="shared" si="71"/>
        <v>306034.45656147233</v>
      </c>
      <c r="K410" s="2">
        <f t="shared" si="72"/>
        <v>276192.4434385277</v>
      </c>
      <c r="L410" s="2" t="str">
        <f t="shared" si="73"/>
        <v/>
      </c>
      <c r="M410" s="2">
        <f t="shared" si="74"/>
        <v>289259</v>
      </c>
      <c r="N410" s="2">
        <f t="shared" si="75"/>
        <v>277206.34999999998</v>
      </c>
      <c r="O410" s="2">
        <f t="shared" si="76"/>
        <v>289259</v>
      </c>
      <c r="P410" s="3">
        <f t="shared" si="77"/>
        <v>289259</v>
      </c>
    </row>
    <row r="411" spans="1:16" ht="96.6">
      <c r="A411" s="13" t="s">
        <v>832</v>
      </c>
      <c r="B411" s="14" t="s">
        <v>833</v>
      </c>
      <c r="C411" s="15" t="s">
        <v>152</v>
      </c>
      <c r="D411" s="15">
        <v>1</v>
      </c>
      <c r="E411" s="21">
        <v>246851</v>
      </c>
      <c r="F411" s="21">
        <v>232681</v>
      </c>
      <c r="G411" s="21">
        <v>222986.15</v>
      </c>
      <c r="H411" s="2">
        <f t="shared" si="69"/>
        <v>234172.71666666667</v>
      </c>
      <c r="I411" s="2">
        <f t="shared" si="70"/>
        <v>12002.153154364987</v>
      </c>
      <c r="J411" s="2">
        <f t="shared" si="71"/>
        <v>246174.86982103167</v>
      </c>
      <c r="K411" s="2">
        <f t="shared" si="72"/>
        <v>222170.56351230168</v>
      </c>
      <c r="L411" s="2" t="str">
        <f t="shared" si="73"/>
        <v/>
      </c>
      <c r="M411" s="2">
        <f t="shared" si="74"/>
        <v>232681</v>
      </c>
      <c r="N411" s="2">
        <f t="shared" si="75"/>
        <v>222986.15</v>
      </c>
      <c r="O411" s="2">
        <f t="shared" si="76"/>
        <v>232681</v>
      </c>
      <c r="P411" s="3">
        <f t="shared" si="77"/>
        <v>232681</v>
      </c>
    </row>
    <row r="412" spans="1:16" ht="96.6">
      <c r="A412" s="13" t="s">
        <v>834</v>
      </c>
      <c r="B412" s="14" t="s">
        <v>835</v>
      </c>
      <c r="C412" s="15" t="s">
        <v>152</v>
      </c>
      <c r="D412" s="15">
        <v>1</v>
      </c>
      <c r="E412" s="21">
        <v>413685</v>
      </c>
      <c r="F412" s="21">
        <v>389938</v>
      </c>
      <c r="G412" s="21">
        <v>373690.2</v>
      </c>
      <c r="H412" s="2">
        <f t="shared" si="69"/>
        <v>392437.73333333334</v>
      </c>
      <c r="I412" s="2">
        <f t="shared" si="70"/>
        <v>20114.236421334346</v>
      </c>
      <c r="J412" s="2">
        <f t="shared" si="71"/>
        <v>412551.96975466766</v>
      </c>
      <c r="K412" s="2">
        <f t="shared" si="72"/>
        <v>372323.49691199901</v>
      </c>
      <c r="L412" s="2" t="str">
        <f t="shared" si="73"/>
        <v/>
      </c>
      <c r="M412" s="2">
        <f t="shared" si="74"/>
        <v>389938</v>
      </c>
      <c r="N412" s="2">
        <f t="shared" si="75"/>
        <v>373690.2</v>
      </c>
      <c r="O412" s="2">
        <f t="shared" si="76"/>
        <v>389938</v>
      </c>
      <c r="P412" s="3">
        <f t="shared" si="77"/>
        <v>389938</v>
      </c>
    </row>
    <row r="413" spans="1:16">
      <c r="A413" s="12" t="s">
        <v>836</v>
      </c>
      <c r="B413" s="48" t="s">
        <v>837</v>
      </c>
      <c r="C413" s="48"/>
      <c r="D413" s="48"/>
      <c r="E413" s="48"/>
      <c r="F413" s="48"/>
      <c r="G413" s="48"/>
      <c r="H413" s="48"/>
      <c r="I413" s="48"/>
      <c r="J413" s="48"/>
      <c r="K413" s="48"/>
      <c r="L413" s="48"/>
      <c r="M413" s="48"/>
      <c r="N413" s="48"/>
      <c r="O413" s="48"/>
      <c r="P413" s="49"/>
    </row>
    <row r="414" spans="1:16" ht="55.2">
      <c r="A414" s="13" t="s">
        <v>838</v>
      </c>
      <c r="B414" s="14" t="s">
        <v>839</v>
      </c>
      <c r="C414" s="15" t="s">
        <v>152</v>
      </c>
      <c r="D414" s="15">
        <v>1</v>
      </c>
      <c r="E414" s="21">
        <v>941018</v>
      </c>
      <c r="F414" s="21">
        <v>887000</v>
      </c>
      <c r="G414" s="21">
        <v>850042.05</v>
      </c>
      <c r="H414" s="2">
        <f t="shared" si="69"/>
        <v>892686.68333333323</v>
      </c>
      <c r="I414" s="2">
        <f t="shared" si="70"/>
        <v>45753.793778230363</v>
      </c>
      <c r="J414" s="2">
        <f t="shared" si="71"/>
        <v>938440.47711156355</v>
      </c>
      <c r="K414" s="2">
        <f t="shared" si="72"/>
        <v>846932.88955510291</v>
      </c>
      <c r="L414" s="2" t="str">
        <f t="shared" si="73"/>
        <v/>
      </c>
      <c r="M414" s="2">
        <f t="shared" si="74"/>
        <v>887000</v>
      </c>
      <c r="N414" s="2">
        <f t="shared" si="75"/>
        <v>850042.05</v>
      </c>
      <c r="O414" s="2">
        <f t="shared" si="76"/>
        <v>887000</v>
      </c>
      <c r="P414" s="3">
        <f t="shared" ref="P414:P430" si="78">ROUND(O414*D414*$D$1,0)</f>
        <v>887000</v>
      </c>
    </row>
    <row r="415" spans="1:16" ht="27.6">
      <c r="A415" s="13" t="s">
        <v>840</v>
      </c>
      <c r="B415" s="14" t="s">
        <v>841</v>
      </c>
      <c r="C415" s="15" t="s">
        <v>152</v>
      </c>
      <c r="D415" s="15">
        <v>1</v>
      </c>
      <c r="E415" s="21">
        <v>1573623</v>
      </c>
      <c r="F415" s="21">
        <v>1483290</v>
      </c>
      <c r="G415" s="21">
        <v>1421486.25</v>
      </c>
      <c r="H415" s="2">
        <f t="shared" si="69"/>
        <v>1492799.75</v>
      </c>
      <c r="I415" s="2">
        <f t="shared" si="70"/>
        <v>76512.90207499321</v>
      </c>
      <c r="J415" s="2">
        <f t="shared" si="71"/>
        <v>1569312.6520749931</v>
      </c>
      <c r="K415" s="2">
        <f t="shared" si="72"/>
        <v>1416286.8479250069</v>
      </c>
      <c r="L415" s="2" t="str">
        <f t="shared" si="73"/>
        <v/>
      </c>
      <c r="M415" s="2">
        <f t="shared" si="74"/>
        <v>1483290</v>
      </c>
      <c r="N415" s="2">
        <f t="shared" si="75"/>
        <v>1421486.25</v>
      </c>
      <c r="O415" s="2">
        <f t="shared" si="76"/>
        <v>1483290</v>
      </c>
      <c r="P415" s="3">
        <f t="shared" si="78"/>
        <v>1483290</v>
      </c>
    </row>
    <row r="416" spans="1:16">
      <c r="A416" s="13" t="s">
        <v>842</v>
      </c>
      <c r="B416" s="14" t="s">
        <v>843</v>
      </c>
      <c r="C416" s="15" t="s">
        <v>152</v>
      </c>
      <c r="D416" s="15">
        <v>1</v>
      </c>
      <c r="E416" s="21">
        <v>4854791</v>
      </c>
      <c r="F416" s="21">
        <v>4576106</v>
      </c>
      <c r="G416" s="21">
        <v>4385435.3</v>
      </c>
      <c r="H416" s="2">
        <f t="shared" si="69"/>
        <v>4605444.1000000006</v>
      </c>
      <c r="I416" s="2">
        <f t="shared" si="70"/>
        <v>236049.22445187156</v>
      </c>
      <c r="J416" s="2">
        <f t="shared" si="71"/>
        <v>4841493.3244518721</v>
      </c>
      <c r="K416" s="2">
        <f t="shared" si="72"/>
        <v>4369394.875548129</v>
      </c>
      <c r="L416" s="2" t="str">
        <f t="shared" si="73"/>
        <v/>
      </c>
      <c r="M416" s="2">
        <f t="shared" si="74"/>
        <v>4576106</v>
      </c>
      <c r="N416" s="2">
        <f t="shared" si="75"/>
        <v>4385435.3</v>
      </c>
      <c r="O416" s="2">
        <f t="shared" si="76"/>
        <v>4576106</v>
      </c>
      <c r="P416" s="3">
        <f t="shared" si="78"/>
        <v>4576106</v>
      </c>
    </row>
    <row r="417" spans="1:16" ht="27.6">
      <c r="A417" s="13" t="s">
        <v>844</v>
      </c>
      <c r="B417" s="14" t="s">
        <v>845</v>
      </c>
      <c r="C417" s="15" t="s">
        <v>152</v>
      </c>
      <c r="D417" s="15">
        <v>1</v>
      </c>
      <c r="E417" s="21">
        <v>9025601</v>
      </c>
      <c r="F417" s="21">
        <v>8507494</v>
      </c>
      <c r="G417" s="21">
        <v>8153014.7000000002</v>
      </c>
      <c r="H417" s="2">
        <f t="shared" si="69"/>
        <v>8562036.5666666664</v>
      </c>
      <c r="I417" s="2">
        <f t="shared" si="70"/>
        <v>438842.66135012812</v>
      </c>
      <c r="J417" s="2">
        <f t="shared" si="71"/>
        <v>9000879.2280167937</v>
      </c>
      <c r="K417" s="2">
        <f t="shared" si="72"/>
        <v>8123193.9053165382</v>
      </c>
      <c r="L417" s="2" t="str">
        <f t="shared" si="73"/>
        <v/>
      </c>
      <c r="M417" s="2">
        <f t="shared" si="74"/>
        <v>8507494</v>
      </c>
      <c r="N417" s="2">
        <f t="shared" si="75"/>
        <v>8153014.7000000002</v>
      </c>
      <c r="O417" s="2">
        <f t="shared" si="76"/>
        <v>8507494</v>
      </c>
      <c r="P417" s="3">
        <f t="shared" si="78"/>
        <v>8507494</v>
      </c>
    </row>
    <row r="418" spans="1:16" ht="55.2">
      <c r="A418" s="13" t="s">
        <v>846</v>
      </c>
      <c r="B418" s="14" t="s">
        <v>847</v>
      </c>
      <c r="C418" s="15" t="s">
        <v>152</v>
      </c>
      <c r="D418" s="15">
        <v>1</v>
      </c>
      <c r="E418" s="21">
        <v>598038</v>
      </c>
      <c r="F418" s="21">
        <v>563708</v>
      </c>
      <c r="G418" s="21">
        <v>540220.55000000005</v>
      </c>
      <c r="H418" s="2">
        <f t="shared" si="69"/>
        <v>567322.18333333335</v>
      </c>
      <c r="I418" s="2">
        <f t="shared" si="70"/>
        <v>29077.673944124763</v>
      </c>
      <c r="J418" s="2">
        <f t="shared" si="71"/>
        <v>596399.85727745807</v>
      </c>
      <c r="K418" s="2">
        <f t="shared" si="72"/>
        <v>538244.50938920863</v>
      </c>
      <c r="L418" s="2" t="str">
        <f t="shared" si="73"/>
        <v/>
      </c>
      <c r="M418" s="2">
        <f t="shared" si="74"/>
        <v>563708</v>
      </c>
      <c r="N418" s="2">
        <f t="shared" si="75"/>
        <v>540220.55000000005</v>
      </c>
      <c r="O418" s="2">
        <f t="shared" si="76"/>
        <v>563708</v>
      </c>
      <c r="P418" s="3">
        <f t="shared" si="78"/>
        <v>563708</v>
      </c>
    </row>
    <row r="419" spans="1:16" ht="55.2">
      <c r="A419" s="13" t="s">
        <v>848</v>
      </c>
      <c r="B419" s="14" t="s">
        <v>849</v>
      </c>
      <c r="C419" s="15" t="s">
        <v>152</v>
      </c>
      <c r="D419" s="15">
        <v>1</v>
      </c>
      <c r="E419" s="21">
        <v>974257</v>
      </c>
      <c r="F419" s="21">
        <v>918331</v>
      </c>
      <c r="G419" s="21">
        <v>880067.4</v>
      </c>
      <c r="H419" s="2">
        <f t="shared" si="69"/>
        <v>924218.46666666667</v>
      </c>
      <c r="I419" s="2">
        <f t="shared" si="70"/>
        <v>47369.999840123834</v>
      </c>
      <c r="J419" s="2">
        <f t="shared" si="71"/>
        <v>971588.46650679049</v>
      </c>
      <c r="K419" s="2">
        <f t="shared" si="72"/>
        <v>876848.46682654286</v>
      </c>
      <c r="L419" s="2" t="str">
        <f t="shared" si="73"/>
        <v/>
      </c>
      <c r="M419" s="2">
        <f t="shared" si="74"/>
        <v>918331</v>
      </c>
      <c r="N419" s="2">
        <f t="shared" si="75"/>
        <v>880067.4</v>
      </c>
      <c r="O419" s="2">
        <f t="shared" si="76"/>
        <v>918331</v>
      </c>
      <c r="P419" s="3">
        <f t="shared" si="78"/>
        <v>918331</v>
      </c>
    </row>
    <row r="420" spans="1:16" ht="27.6">
      <c r="A420" s="13" t="s">
        <v>850</v>
      </c>
      <c r="B420" s="14" t="s">
        <v>851</v>
      </c>
      <c r="C420" s="15" t="s">
        <v>152</v>
      </c>
      <c r="D420" s="15">
        <v>1</v>
      </c>
      <c r="E420" s="21">
        <v>75849</v>
      </c>
      <c r="F420" s="21">
        <v>71495</v>
      </c>
      <c r="G420" s="21">
        <v>68515.850000000006</v>
      </c>
      <c r="H420" s="2">
        <f t="shared" si="69"/>
        <v>71953.28333333334</v>
      </c>
      <c r="I420" s="2">
        <f t="shared" si="70"/>
        <v>3687.9926709299889</v>
      </c>
      <c r="J420" s="2">
        <f t="shared" si="71"/>
        <v>75641.276004263331</v>
      </c>
      <c r="K420" s="2">
        <f t="shared" si="72"/>
        <v>68265.290662403349</v>
      </c>
      <c r="L420" s="2" t="str">
        <f t="shared" si="73"/>
        <v/>
      </c>
      <c r="M420" s="2">
        <f t="shared" si="74"/>
        <v>71495</v>
      </c>
      <c r="N420" s="2">
        <f t="shared" si="75"/>
        <v>68515.850000000006</v>
      </c>
      <c r="O420" s="2">
        <f t="shared" si="76"/>
        <v>71495</v>
      </c>
      <c r="P420" s="3">
        <f t="shared" si="78"/>
        <v>71495</v>
      </c>
    </row>
    <row r="421" spans="1:16" ht="27.6">
      <c r="A421" s="13" t="s">
        <v>852</v>
      </c>
      <c r="B421" s="14" t="s">
        <v>853</v>
      </c>
      <c r="C421" s="15" t="s">
        <v>152</v>
      </c>
      <c r="D421" s="15">
        <v>1</v>
      </c>
      <c r="E421" s="21">
        <v>75849</v>
      </c>
      <c r="F421" s="21">
        <v>71495</v>
      </c>
      <c r="G421" s="21">
        <v>68515.850000000006</v>
      </c>
      <c r="H421" s="2">
        <f t="shared" si="69"/>
        <v>71953.28333333334</v>
      </c>
      <c r="I421" s="2">
        <f t="shared" si="70"/>
        <v>3687.9926709299889</v>
      </c>
      <c r="J421" s="2">
        <f t="shared" si="71"/>
        <v>75641.276004263331</v>
      </c>
      <c r="K421" s="2">
        <f t="shared" si="72"/>
        <v>68265.290662403349</v>
      </c>
      <c r="L421" s="2" t="str">
        <f t="shared" si="73"/>
        <v/>
      </c>
      <c r="M421" s="2">
        <f t="shared" si="74"/>
        <v>71495</v>
      </c>
      <c r="N421" s="2">
        <f t="shared" si="75"/>
        <v>68515.850000000006</v>
      </c>
      <c r="O421" s="2">
        <f t="shared" si="76"/>
        <v>71495</v>
      </c>
      <c r="P421" s="3">
        <f t="shared" si="78"/>
        <v>71495</v>
      </c>
    </row>
    <row r="422" spans="1:16" ht="27.6">
      <c r="A422" s="13" t="s">
        <v>854</v>
      </c>
      <c r="B422" s="14" t="s">
        <v>855</v>
      </c>
      <c r="C422" s="15" t="s">
        <v>152</v>
      </c>
      <c r="D422" s="15">
        <v>1</v>
      </c>
      <c r="E422" s="21">
        <v>121482</v>
      </c>
      <c r="F422" s="21">
        <v>114509</v>
      </c>
      <c r="G422" s="21">
        <v>109737.60000000001</v>
      </c>
      <c r="H422" s="2">
        <f t="shared" si="69"/>
        <v>115242.86666666665</v>
      </c>
      <c r="I422" s="2">
        <f t="shared" si="70"/>
        <v>5906.4924492742139</v>
      </c>
      <c r="J422" s="2">
        <f t="shared" si="71"/>
        <v>121149.35911594087</v>
      </c>
      <c r="K422" s="2">
        <f t="shared" si="72"/>
        <v>109336.37421739244</v>
      </c>
      <c r="L422" s="2" t="str">
        <f t="shared" si="73"/>
        <v/>
      </c>
      <c r="M422" s="2">
        <f t="shared" si="74"/>
        <v>114509</v>
      </c>
      <c r="N422" s="2">
        <f t="shared" si="75"/>
        <v>109737.60000000001</v>
      </c>
      <c r="O422" s="2">
        <f t="shared" si="76"/>
        <v>114509</v>
      </c>
      <c r="P422" s="3">
        <f t="shared" si="78"/>
        <v>114509</v>
      </c>
    </row>
    <row r="423" spans="1:16" ht="82.8">
      <c r="A423" s="13" t="s">
        <v>856</v>
      </c>
      <c r="B423" s="14" t="s">
        <v>857</v>
      </c>
      <c r="C423" s="15" t="s">
        <v>858</v>
      </c>
      <c r="D423" s="15">
        <v>1</v>
      </c>
      <c r="E423" s="21">
        <v>1316643</v>
      </c>
      <c r="F423" s="21">
        <v>1241062</v>
      </c>
      <c r="G423" s="21">
        <v>1189350.7</v>
      </c>
      <c r="H423" s="2">
        <f t="shared" si="69"/>
        <v>1249018.5666666667</v>
      </c>
      <c r="I423" s="2">
        <f t="shared" si="70"/>
        <v>64018.064830665855</v>
      </c>
      <c r="J423" s="2">
        <f t="shared" si="71"/>
        <v>1313036.6314973326</v>
      </c>
      <c r="K423" s="2">
        <f t="shared" si="72"/>
        <v>1185000.5018360007</v>
      </c>
      <c r="L423" s="2" t="str">
        <f t="shared" si="73"/>
        <v/>
      </c>
      <c r="M423" s="2">
        <f t="shared" si="74"/>
        <v>1241062</v>
      </c>
      <c r="N423" s="2">
        <f t="shared" si="75"/>
        <v>1189350.7</v>
      </c>
      <c r="O423" s="2">
        <f t="shared" si="76"/>
        <v>1241062</v>
      </c>
      <c r="P423" s="3">
        <f t="shared" si="78"/>
        <v>1241062</v>
      </c>
    </row>
    <row r="424" spans="1:16" ht="27.6">
      <c r="A424" s="13" t="s">
        <v>859</v>
      </c>
      <c r="B424" s="14" t="s">
        <v>860</v>
      </c>
      <c r="C424" s="15" t="s">
        <v>152</v>
      </c>
      <c r="D424" s="15">
        <v>1</v>
      </c>
      <c r="E424" s="21">
        <v>78696</v>
      </c>
      <c r="F424" s="21">
        <v>74179</v>
      </c>
      <c r="G424" s="21">
        <v>71088.399999999994</v>
      </c>
      <c r="H424" s="2">
        <f t="shared" si="69"/>
        <v>74654.46666666666</v>
      </c>
      <c r="I424" s="2">
        <f t="shared" si="70"/>
        <v>3826.0221971825194</v>
      </c>
      <c r="J424" s="2">
        <f t="shared" si="71"/>
        <v>78480.488863849183</v>
      </c>
      <c r="K424" s="2">
        <f t="shared" si="72"/>
        <v>70828.444469484137</v>
      </c>
      <c r="L424" s="2" t="str">
        <f t="shared" si="73"/>
        <v/>
      </c>
      <c r="M424" s="2">
        <f t="shared" si="74"/>
        <v>74179</v>
      </c>
      <c r="N424" s="2">
        <f t="shared" si="75"/>
        <v>71088.399999999994</v>
      </c>
      <c r="O424" s="2">
        <f t="shared" si="76"/>
        <v>74179</v>
      </c>
      <c r="P424" s="3">
        <f t="shared" si="78"/>
        <v>74179</v>
      </c>
    </row>
    <row r="425" spans="1:16" ht="27.6">
      <c r="A425" s="13" t="s">
        <v>861</v>
      </c>
      <c r="B425" s="14" t="s">
        <v>862</v>
      </c>
      <c r="C425" s="15" t="s">
        <v>152</v>
      </c>
      <c r="D425" s="15">
        <v>1</v>
      </c>
      <c r="E425" s="21">
        <v>1092222</v>
      </c>
      <c r="F425" s="21">
        <v>1029524</v>
      </c>
      <c r="G425" s="21">
        <v>986627.55</v>
      </c>
      <c r="H425" s="2">
        <f t="shared" si="69"/>
        <v>1036124.5166666666</v>
      </c>
      <c r="I425" s="2">
        <f t="shared" si="70"/>
        <v>53105.763179723079</v>
      </c>
      <c r="J425" s="2">
        <f t="shared" si="71"/>
        <v>1089230.2798463898</v>
      </c>
      <c r="K425" s="2">
        <f t="shared" si="72"/>
        <v>983018.75348694355</v>
      </c>
      <c r="L425" s="2" t="str">
        <f t="shared" si="73"/>
        <v/>
      </c>
      <c r="M425" s="2">
        <f t="shared" si="74"/>
        <v>1029524</v>
      </c>
      <c r="N425" s="2">
        <f t="shared" si="75"/>
        <v>986627.55</v>
      </c>
      <c r="O425" s="2">
        <f t="shared" si="76"/>
        <v>1029524</v>
      </c>
      <c r="P425" s="3">
        <f t="shared" si="78"/>
        <v>1029524</v>
      </c>
    </row>
    <row r="426" spans="1:16" ht="41.4">
      <c r="A426" s="13" t="s">
        <v>863</v>
      </c>
      <c r="B426" s="14" t="s">
        <v>864</v>
      </c>
      <c r="C426" s="15" t="s">
        <v>152</v>
      </c>
      <c r="D426" s="15">
        <v>1</v>
      </c>
      <c r="E426" s="21">
        <v>14037</v>
      </c>
      <c r="F426" s="21">
        <v>13231</v>
      </c>
      <c r="G426" s="21">
        <v>12679.9</v>
      </c>
      <c r="H426" s="2">
        <f t="shared" si="69"/>
        <v>13315.966666666667</v>
      </c>
      <c r="I426" s="2">
        <f t="shared" si="70"/>
        <v>682.52809710174836</v>
      </c>
      <c r="J426" s="2">
        <f t="shared" si="71"/>
        <v>13998.494763768416</v>
      </c>
      <c r="K426" s="2">
        <f t="shared" si="72"/>
        <v>12633.438569564918</v>
      </c>
      <c r="L426" s="2" t="str">
        <f t="shared" si="73"/>
        <v/>
      </c>
      <c r="M426" s="2">
        <f t="shared" si="74"/>
        <v>13231</v>
      </c>
      <c r="N426" s="2">
        <f t="shared" si="75"/>
        <v>12679.9</v>
      </c>
      <c r="O426" s="2">
        <f t="shared" si="76"/>
        <v>13231</v>
      </c>
      <c r="P426" s="3">
        <f t="shared" si="78"/>
        <v>13231</v>
      </c>
    </row>
    <row r="427" spans="1:16" ht="27.6">
      <c r="A427" s="13" t="s">
        <v>865</v>
      </c>
      <c r="B427" s="14" t="s">
        <v>866</v>
      </c>
      <c r="C427" s="15" t="s">
        <v>152</v>
      </c>
      <c r="D427" s="15">
        <v>1</v>
      </c>
      <c r="E427" s="21">
        <v>465954</v>
      </c>
      <c r="F427" s="21">
        <v>439207</v>
      </c>
      <c r="G427" s="21">
        <v>420906.9</v>
      </c>
      <c r="H427" s="2">
        <f t="shared" si="69"/>
        <v>442022.6333333333</v>
      </c>
      <c r="I427" s="2">
        <f t="shared" si="70"/>
        <v>22655.157203235929</v>
      </c>
      <c r="J427" s="2">
        <f t="shared" si="71"/>
        <v>464677.79053656926</v>
      </c>
      <c r="K427" s="2">
        <f t="shared" si="72"/>
        <v>419367.47613009735</v>
      </c>
      <c r="L427" s="2" t="str">
        <f t="shared" si="73"/>
        <v/>
      </c>
      <c r="M427" s="2">
        <f t="shared" si="74"/>
        <v>439207</v>
      </c>
      <c r="N427" s="2">
        <f t="shared" si="75"/>
        <v>420906.9</v>
      </c>
      <c r="O427" s="2">
        <f t="shared" si="76"/>
        <v>439207</v>
      </c>
      <c r="P427" s="3">
        <f t="shared" si="78"/>
        <v>439207</v>
      </c>
    </row>
    <row r="428" spans="1:16" ht="27.6">
      <c r="A428" s="13" t="s">
        <v>867</v>
      </c>
      <c r="B428" s="14" t="s">
        <v>868</v>
      </c>
      <c r="C428" s="15" t="s">
        <v>152</v>
      </c>
      <c r="D428" s="15">
        <v>1</v>
      </c>
      <c r="E428" s="21">
        <v>678191</v>
      </c>
      <c r="F428" s="21">
        <v>639260</v>
      </c>
      <c r="G428" s="21">
        <v>612624.55000000005</v>
      </c>
      <c r="H428" s="2">
        <f t="shared" si="69"/>
        <v>643358.51666666672</v>
      </c>
      <c r="I428" s="2">
        <f t="shared" si="70"/>
        <v>32974.811910772616</v>
      </c>
      <c r="J428" s="2">
        <f t="shared" si="71"/>
        <v>676333.3285774393</v>
      </c>
      <c r="K428" s="2">
        <f t="shared" si="72"/>
        <v>610383.70475589414</v>
      </c>
      <c r="L428" s="2" t="str">
        <f t="shared" si="73"/>
        <v/>
      </c>
      <c r="M428" s="2">
        <f t="shared" si="74"/>
        <v>639260</v>
      </c>
      <c r="N428" s="2">
        <f t="shared" si="75"/>
        <v>612624.55000000005</v>
      </c>
      <c r="O428" s="2">
        <f t="shared" si="76"/>
        <v>639260</v>
      </c>
      <c r="P428" s="3">
        <f t="shared" si="78"/>
        <v>639260</v>
      </c>
    </row>
    <row r="429" spans="1:16" ht="27.6">
      <c r="A429" s="13" t="s">
        <v>869</v>
      </c>
      <c r="B429" s="14" t="s">
        <v>870</v>
      </c>
      <c r="C429" s="15" t="s">
        <v>152</v>
      </c>
      <c r="D429" s="15">
        <v>1</v>
      </c>
      <c r="E429" s="21">
        <v>307023</v>
      </c>
      <c r="F429" s="21">
        <v>289399</v>
      </c>
      <c r="G429" s="21">
        <v>277340.90000000002</v>
      </c>
      <c r="H429" s="2">
        <f t="shared" si="69"/>
        <v>291254.3</v>
      </c>
      <c r="I429" s="2">
        <f t="shared" si="70"/>
        <v>14927.771724875742</v>
      </c>
      <c r="J429" s="2">
        <f t="shared" si="71"/>
        <v>306182.07172487571</v>
      </c>
      <c r="K429" s="2">
        <f t="shared" si="72"/>
        <v>276326.52827512426</v>
      </c>
      <c r="L429" s="2" t="str">
        <f t="shared" si="73"/>
        <v/>
      </c>
      <c r="M429" s="2">
        <f t="shared" si="74"/>
        <v>289399</v>
      </c>
      <c r="N429" s="2">
        <f t="shared" si="75"/>
        <v>277340.90000000002</v>
      </c>
      <c r="O429" s="2">
        <f t="shared" si="76"/>
        <v>289399</v>
      </c>
      <c r="P429" s="3">
        <f t="shared" si="78"/>
        <v>289399</v>
      </c>
    </row>
    <row r="430" spans="1:16" ht="27.6">
      <c r="A430" s="13" t="s">
        <v>871</v>
      </c>
      <c r="B430" s="14" t="s">
        <v>872</v>
      </c>
      <c r="C430" s="15" t="s">
        <v>152</v>
      </c>
      <c r="D430" s="15">
        <v>1</v>
      </c>
      <c r="E430" s="21">
        <v>417060</v>
      </c>
      <c r="F430" s="21">
        <v>393119</v>
      </c>
      <c r="G430" s="21">
        <v>376738.85</v>
      </c>
      <c r="H430" s="2">
        <f t="shared" si="69"/>
        <v>395639.28333333338</v>
      </c>
      <c r="I430" s="2">
        <f t="shared" si="70"/>
        <v>20278.379012900259</v>
      </c>
      <c r="J430" s="2">
        <f t="shared" si="71"/>
        <v>415917.66234623361</v>
      </c>
      <c r="K430" s="2">
        <f t="shared" si="72"/>
        <v>375360.90432043315</v>
      </c>
      <c r="L430" s="2" t="str">
        <f t="shared" si="73"/>
        <v/>
      </c>
      <c r="M430" s="2">
        <f t="shared" si="74"/>
        <v>393119</v>
      </c>
      <c r="N430" s="2">
        <f t="shared" si="75"/>
        <v>376738.85</v>
      </c>
      <c r="O430" s="2">
        <f t="shared" si="76"/>
        <v>393119</v>
      </c>
      <c r="P430" s="3">
        <f t="shared" si="78"/>
        <v>393119</v>
      </c>
    </row>
    <row r="431" spans="1:16">
      <c r="A431" s="12" t="s">
        <v>873</v>
      </c>
      <c r="B431" s="48" t="s">
        <v>874</v>
      </c>
      <c r="C431" s="48"/>
      <c r="D431" s="48"/>
      <c r="E431" s="48"/>
      <c r="F431" s="48"/>
      <c r="G431" s="48"/>
      <c r="H431" s="48"/>
      <c r="I431" s="48"/>
      <c r="J431" s="48"/>
      <c r="K431" s="48"/>
      <c r="L431" s="48"/>
      <c r="M431" s="48"/>
      <c r="N431" s="48"/>
      <c r="O431" s="48"/>
      <c r="P431" s="49"/>
    </row>
    <row r="432" spans="1:16" ht="41.4">
      <c r="A432" s="13" t="s">
        <v>875</v>
      </c>
      <c r="B432" s="14" t="s">
        <v>876</v>
      </c>
      <c r="C432" s="15" t="s">
        <v>18</v>
      </c>
      <c r="D432" s="15">
        <v>1</v>
      </c>
      <c r="E432" s="21">
        <v>21044</v>
      </c>
      <c r="F432" s="21">
        <v>19836</v>
      </c>
      <c r="G432" s="21">
        <v>19009.5</v>
      </c>
      <c r="H432" s="2">
        <f t="shared" si="69"/>
        <v>19963.166666666668</v>
      </c>
      <c r="I432" s="2">
        <f t="shared" si="70"/>
        <v>1023.1940594693333</v>
      </c>
      <c r="J432" s="2">
        <f t="shared" si="71"/>
        <v>20986.360726136001</v>
      </c>
      <c r="K432" s="2">
        <f t="shared" si="72"/>
        <v>18939.972607197335</v>
      </c>
      <c r="L432" s="2" t="str">
        <f t="shared" si="73"/>
        <v/>
      </c>
      <c r="M432" s="2">
        <f t="shared" si="74"/>
        <v>19836</v>
      </c>
      <c r="N432" s="2">
        <f t="shared" si="75"/>
        <v>19009.5</v>
      </c>
      <c r="O432" s="2">
        <f t="shared" si="76"/>
        <v>19836</v>
      </c>
      <c r="P432" s="3">
        <f t="shared" ref="P432:P457" si="79">ROUND(O432*D432*$D$1,0)</f>
        <v>19836</v>
      </c>
    </row>
    <row r="433" spans="1:16" ht="27.6">
      <c r="A433" s="13" t="s">
        <v>877</v>
      </c>
      <c r="B433" s="14" t="s">
        <v>878</v>
      </c>
      <c r="C433" s="15" t="s">
        <v>18</v>
      </c>
      <c r="D433" s="15">
        <v>1</v>
      </c>
      <c r="E433" s="21">
        <v>26258</v>
      </c>
      <c r="F433" s="21">
        <v>24750</v>
      </c>
      <c r="G433" s="21">
        <v>23718.75</v>
      </c>
      <c r="H433" s="2">
        <f t="shared" si="69"/>
        <v>24908.916666666668</v>
      </c>
      <c r="I433" s="2">
        <f t="shared" si="70"/>
        <v>1277.0624576869109</v>
      </c>
      <c r="J433" s="2">
        <f t="shared" si="71"/>
        <v>26185.97912435358</v>
      </c>
      <c r="K433" s="2">
        <f t="shared" si="72"/>
        <v>23631.854208979756</v>
      </c>
      <c r="L433" s="2" t="str">
        <f t="shared" si="73"/>
        <v/>
      </c>
      <c r="M433" s="2">
        <f t="shared" si="74"/>
        <v>24750</v>
      </c>
      <c r="N433" s="2">
        <f t="shared" si="75"/>
        <v>23718.75</v>
      </c>
      <c r="O433" s="2">
        <f t="shared" si="76"/>
        <v>24750</v>
      </c>
      <c r="P433" s="3">
        <f t="shared" si="79"/>
        <v>24750</v>
      </c>
    </row>
    <row r="434" spans="1:16" ht="27.6">
      <c r="A434" s="13" t="s">
        <v>879</v>
      </c>
      <c r="B434" s="14" t="s">
        <v>880</v>
      </c>
      <c r="C434" s="15" t="s">
        <v>18</v>
      </c>
      <c r="D434" s="15">
        <v>1</v>
      </c>
      <c r="E434" s="21">
        <v>24519</v>
      </c>
      <c r="F434" s="21">
        <v>23112</v>
      </c>
      <c r="G434" s="21">
        <v>22149</v>
      </c>
      <c r="H434" s="2">
        <f t="shared" si="69"/>
        <v>23260</v>
      </c>
      <c r="I434" s="2">
        <f t="shared" si="70"/>
        <v>1191.9114900025086</v>
      </c>
      <c r="J434" s="2">
        <f t="shared" si="71"/>
        <v>24451.911490002509</v>
      </c>
      <c r="K434" s="2">
        <f t="shared" si="72"/>
        <v>22068.088509997491</v>
      </c>
      <c r="L434" s="2" t="str">
        <f t="shared" si="73"/>
        <v/>
      </c>
      <c r="M434" s="2">
        <f t="shared" si="74"/>
        <v>23112</v>
      </c>
      <c r="N434" s="2">
        <f t="shared" si="75"/>
        <v>22149</v>
      </c>
      <c r="O434" s="2">
        <f t="shared" si="76"/>
        <v>23112</v>
      </c>
      <c r="P434" s="3">
        <f t="shared" si="79"/>
        <v>23112</v>
      </c>
    </row>
    <row r="435" spans="1:16" ht="27.6">
      <c r="A435" s="13" t="s">
        <v>881</v>
      </c>
      <c r="B435" s="14" t="s">
        <v>882</v>
      </c>
      <c r="C435" s="15" t="s">
        <v>18</v>
      </c>
      <c r="D435" s="15">
        <v>1</v>
      </c>
      <c r="E435" s="21">
        <v>31801</v>
      </c>
      <c r="F435" s="21">
        <v>29976</v>
      </c>
      <c r="G435" s="21">
        <v>28727</v>
      </c>
      <c r="H435" s="2">
        <f t="shared" si="69"/>
        <v>30168</v>
      </c>
      <c r="I435" s="2">
        <f t="shared" si="70"/>
        <v>1545.967981557186</v>
      </c>
      <c r="J435" s="2">
        <f t="shared" si="71"/>
        <v>31713.967981557187</v>
      </c>
      <c r="K435" s="2">
        <f t="shared" si="72"/>
        <v>28622.032018442813</v>
      </c>
      <c r="L435" s="2" t="str">
        <f t="shared" si="73"/>
        <v/>
      </c>
      <c r="M435" s="2">
        <f t="shared" si="74"/>
        <v>29976</v>
      </c>
      <c r="N435" s="2">
        <f t="shared" si="75"/>
        <v>28727</v>
      </c>
      <c r="O435" s="2">
        <f t="shared" si="76"/>
        <v>29976</v>
      </c>
      <c r="P435" s="3">
        <f t="shared" si="79"/>
        <v>29976</v>
      </c>
    </row>
    <row r="436" spans="1:16" ht="27.6">
      <c r="A436" s="13" t="s">
        <v>883</v>
      </c>
      <c r="B436" s="14" t="s">
        <v>884</v>
      </c>
      <c r="C436" s="15" t="s">
        <v>18</v>
      </c>
      <c r="D436" s="15">
        <v>1</v>
      </c>
      <c r="E436" s="21">
        <v>38753</v>
      </c>
      <c r="F436" s="21">
        <v>36528</v>
      </c>
      <c r="G436" s="21">
        <v>35006</v>
      </c>
      <c r="H436" s="2">
        <f t="shared" si="69"/>
        <v>36762.333333333336</v>
      </c>
      <c r="I436" s="2">
        <f t="shared" si="70"/>
        <v>1884.4591620232404</v>
      </c>
      <c r="J436" s="2">
        <f t="shared" si="71"/>
        <v>38646.792495356574</v>
      </c>
      <c r="K436" s="2">
        <f t="shared" si="72"/>
        <v>34877.874171310097</v>
      </c>
      <c r="L436" s="2" t="str">
        <f t="shared" si="73"/>
        <v/>
      </c>
      <c r="M436" s="2">
        <f t="shared" si="74"/>
        <v>36528</v>
      </c>
      <c r="N436" s="2">
        <f t="shared" si="75"/>
        <v>35006</v>
      </c>
      <c r="O436" s="2">
        <f t="shared" si="76"/>
        <v>36528</v>
      </c>
      <c r="P436" s="3">
        <f t="shared" si="79"/>
        <v>36528</v>
      </c>
    </row>
    <row r="437" spans="1:16" ht="27.6">
      <c r="A437" s="13" t="s">
        <v>885</v>
      </c>
      <c r="B437" s="14" t="s">
        <v>886</v>
      </c>
      <c r="C437" s="15" t="s">
        <v>18</v>
      </c>
      <c r="D437" s="15">
        <v>1</v>
      </c>
      <c r="E437" s="21">
        <v>54743</v>
      </c>
      <c r="F437" s="21">
        <v>51601</v>
      </c>
      <c r="G437" s="21">
        <v>49451.15</v>
      </c>
      <c r="H437" s="2">
        <f t="shared" si="69"/>
        <v>51931.716666666667</v>
      </c>
      <c r="I437" s="2">
        <f t="shared" si="70"/>
        <v>2661.3810777176068</v>
      </c>
      <c r="J437" s="2">
        <f t="shared" si="71"/>
        <v>54593.097744384271</v>
      </c>
      <c r="K437" s="2">
        <f t="shared" si="72"/>
        <v>49270.335588949063</v>
      </c>
      <c r="L437" s="2" t="str">
        <f t="shared" si="73"/>
        <v/>
      </c>
      <c r="M437" s="2">
        <f t="shared" si="74"/>
        <v>51601</v>
      </c>
      <c r="N437" s="2">
        <f t="shared" si="75"/>
        <v>49451.15</v>
      </c>
      <c r="O437" s="2">
        <f t="shared" si="76"/>
        <v>51601</v>
      </c>
      <c r="P437" s="3">
        <f t="shared" si="79"/>
        <v>51601</v>
      </c>
    </row>
    <row r="438" spans="1:16" ht="27.6">
      <c r="A438" s="13" t="s">
        <v>887</v>
      </c>
      <c r="B438" s="14" t="s">
        <v>888</v>
      </c>
      <c r="C438" s="15" t="s">
        <v>18</v>
      </c>
      <c r="D438" s="15">
        <v>1</v>
      </c>
      <c r="E438" s="21">
        <v>86049</v>
      </c>
      <c r="F438" s="21">
        <v>81110</v>
      </c>
      <c r="G438" s="21">
        <v>77730.8</v>
      </c>
      <c r="H438" s="2">
        <f t="shared" si="69"/>
        <v>81629.933333333334</v>
      </c>
      <c r="I438" s="2">
        <f t="shared" si="70"/>
        <v>4183.4030182775032</v>
      </c>
      <c r="J438" s="2">
        <f t="shared" si="71"/>
        <v>85813.336351610837</v>
      </c>
      <c r="K438" s="2">
        <f t="shared" si="72"/>
        <v>77446.530315055832</v>
      </c>
      <c r="L438" s="2" t="str">
        <f t="shared" si="73"/>
        <v/>
      </c>
      <c r="M438" s="2">
        <f t="shared" si="74"/>
        <v>81110</v>
      </c>
      <c r="N438" s="2">
        <f t="shared" si="75"/>
        <v>77730.8</v>
      </c>
      <c r="O438" s="2">
        <f t="shared" si="76"/>
        <v>81110</v>
      </c>
      <c r="P438" s="3">
        <f t="shared" si="79"/>
        <v>81110</v>
      </c>
    </row>
    <row r="439" spans="1:16" ht="27.6">
      <c r="A439" s="13" t="s">
        <v>889</v>
      </c>
      <c r="B439" s="14" t="s">
        <v>890</v>
      </c>
      <c r="C439" s="15" t="s">
        <v>18</v>
      </c>
      <c r="D439" s="15">
        <v>1</v>
      </c>
      <c r="E439" s="21">
        <v>115233</v>
      </c>
      <c r="F439" s="21">
        <v>108618</v>
      </c>
      <c r="G439" s="21">
        <v>104092.25</v>
      </c>
      <c r="H439" s="2">
        <f t="shared" si="69"/>
        <v>109314.41666666667</v>
      </c>
      <c r="I439" s="2">
        <f t="shared" si="70"/>
        <v>5602.9300165925097</v>
      </c>
      <c r="J439" s="2">
        <f t="shared" si="71"/>
        <v>114917.34668325918</v>
      </c>
      <c r="K439" s="2">
        <f t="shared" si="72"/>
        <v>103711.48665007416</v>
      </c>
      <c r="L439" s="2" t="str">
        <f t="shared" si="73"/>
        <v/>
      </c>
      <c r="M439" s="2">
        <f t="shared" si="74"/>
        <v>108618</v>
      </c>
      <c r="N439" s="2">
        <f t="shared" si="75"/>
        <v>104092.25</v>
      </c>
      <c r="O439" s="2">
        <f t="shared" si="76"/>
        <v>108618</v>
      </c>
      <c r="P439" s="3">
        <f t="shared" si="79"/>
        <v>108618</v>
      </c>
    </row>
    <row r="440" spans="1:16" ht="27.6">
      <c r="A440" s="13" t="s">
        <v>891</v>
      </c>
      <c r="B440" s="14" t="s">
        <v>892</v>
      </c>
      <c r="C440" s="15" t="s">
        <v>18</v>
      </c>
      <c r="D440" s="15">
        <v>1</v>
      </c>
      <c r="E440" s="21">
        <v>178102</v>
      </c>
      <c r="F440" s="21">
        <v>167879</v>
      </c>
      <c r="G440" s="21">
        <v>160883.85</v>
      </c>
      <c r="H440" s="2">
        <f t="shared" si="69"/>
        <v>168954.94999999998</v>
      </c>
      <c r="I440" s="2">
        <f t="shared" si="70"/>
        <v>8659.3546905932853</v>
      </c>
      <c r="J440" s="2">
        <f t="shared" si="71"/>
        <v>177614.30469059327</v>
      </c>
      <c r="K440" s="2">
        <f t="shared" si="72"/>
        <v>160295.59530940669</v>
      </c>
      <c r="L440" s="2" t="str">
        <f t="shared" si="73"/>
        <v/>
      </c>
      <c r="M440" s="2">
        <f t="shared" si="74"/>
        <v>167879</v>
      </c>
      <c r="N440" s="2">
        <f t="shared" si="75"/>
        <v>160883.85</v>
      </c>
      <c r="O440" s="2">
        <f t="shared" si="76"/>
        <v>167879</v>
      </c>
      <c r="P440" s="3">
        <f t="shared" si="79"/>
        <v>167879</v>
      </c>
    </row>
    <row r="441" spans="1:16" ht="27.6">
      <c r="A441" s="13" t="s">
        <v>893</v>
      </c>
      <c r="B441" s="14" t="s">
        <v>894</v>
      </c>
      <c r="C441" s="15" t="s">
        <v>18</v>
      </c>
      <c r="D441" s="15">
        <v>1</v>
      </c>
      <c r="E441" s="21">
        <v>83003</v>
      </c>
      <c r="F441" s="21">
        <v>78238</v>
      </c>
      <c r="G441" s="21">
        <v>74977.7</v>
      </c>
      <c r="H441" s="2">
        <f t="shared" si="69"/>
        <v>78739.566666666666</v>
      </c>
      <c r="I441" s="2">
        <f t="shared" si="70"/>
        <v>4036.0917808361773</v>
      </c>
      <c r="J441" s="2">
        <f t="shared" si="71"/>
        <v>82775.65844750285</v>
      </c>
      <c r="K441" s="2">
        <f t="shared" si="72"/>
        <v>74703.474885830481</v>
      </c>
      <c r="L441" s="2" t="str">
        <f t="shared" si="73"/>
        <v/>
      </c>
      <c r="M441" s="2">
        <f t="shared" si="74"/>
        <v>78238</v>
      </c>
      <c r="N441" s="2">
        <f t="shared" si="75"/>
        <v>74977.7</v>
      </c>
      <c r="O441" s="2">
        <f t="shared" si="76"/>
        <v>78238</v>
      </c>
      <c r="P441" s="3">
        <f t="shared" si="79"/>
        <v>78238</v>
      </c>
    </row>
    <row r="442" spans="1:16" ht="55.2">
      <c r="A442" s="13" t="s">
        <v>895</v>
      </c>
      <c r="B442" s="14" t="s">
        <v>896</v>
      </c>
      <c r="C442" s="15" t="s">
        <v>18</v>
      </c>
      <c r="D442" s="15">
        <v>1</v>
      </c>
      <c r="E442" s="21">
        <v>36632</v>
      </c>
      <c r="F442" s="21">
        <v>34529</v>
      </c>
      <c r="G442" s="21">
        <v>33090.1</v>
      </c>
      <c r="H442" s="2">
        <f t="shared" si="69"/>
        <v>34750.366666666669</v>
      </c>
      <c r="I442" s="2">
        <f t="shared" si="70"/>
        <v>1781.296242440694</v>
      </c>
      <c r="J442" s="2">
        <f t="shared" si="71"/>
        <v>36531.662909107363</v>
      </c>
      <c r="K442" s="2">
        <f t="shared" si="72"/>
        <v>32969.070424225974</v>
      </c>
      <c r="L442" s="2" t="str">
        <f t="shared" si="73"/>
        <v/>
      </c>
      <c r="M442" s="2">
        <f t="shared" si="74"/>
        <v>34529</v>
      </c>
      <c r="N442" s="2">
        <f t="shared" si="75"/>
        <v>33090.1</v>
      </c>
      <c r="O442" s="2">
        <f t="shared" si="76"/>
        <v>34529</v>
      </c>
      <c r="P442" s="3">
        <f t="shared" si="79"/>
        <v>34529</v>
      </c>
    </row>
    <row r="443" spans="1:16" ht="27.6">
      <c r="A443" s="13" t="s">
        <v>897</v>
      </c>
      <c r="B443" s="14" t="s">
        <v>898</v>
      </c>
      <c r="C443" s="15" t="s">
        <v>18</v>
      </c>
      <c r="D443" s="15">
        <v>1</v>
      </c>
      <c r="E443" s="21">
        <v>38222</v>
      </c>
      <c r="F443" s="21">
        <v>36028</v>
      </c>
      <c r="G443" s="21">
        <v>34526.449999999997</v>
      </c>
      <c r="H443" s="2">
        <f t="shared" si="69"/>
        <v>36258.816666666666</v>
      </c>
      <c r="I443" s="2">
        <f t="shared" si="70"/>
        <v>1858.5558105242194</v>
      </c>
      <c r="J443" s="2">
        <f t="shared" si="71"/>
        <v>38117.372477190882</v>
      </c>
      <c r="K443" s="2">
        <f t="shared" si="72"/>
        <v>34400.260856142449</v>
      </c>
      <c r="L443" s="2" t="str">
        <f t="shared" si="73"/>
        <v/>
      </c>
      <c r="M443" s="2">
        <f t="shared" si="74"/>
        <v>36028</v>
      </c>
      <c r="N443" s="2">
        <f t="shared" si="75"/>
        <v>34526.449999999997</v>
      </c>
      <c r="O443" s="2">
        <f t="shared" si="76"/>
        <v>36028</v>
      </c>
      <c r="P443" s="3">
        <f t="shared" si="79"/>
        <v>36028</v>
      </c>
    </row>
    <row r="444" spans="1:16" ht="27.6">
      <c r="A444" s="13" t="s">
        <v>899</v>
      </c>
      <c r="B444" s="14" t="s">
        <v>900</v>
      </c>
      <c r="C444" s="15" t="s">
        <v>18</v>
      </c>
      <c r="D444" s="15">
        <v>1</v>
      </c>
      <c r="E444" s="21">
        <v>43885</v>
      </c>
      <c r="F444" s="21">
        <v>41366</v>
      </c>
      <c r="G444" s="21">
        <v>39642.800000000003</v>
      </c>
      <c r="H444" s="2">
        <f t="shared" si="69"/>
        <v>41631.26666666667</v>
      </c>
      <c r="I444" s="2">
        <f t="shared" si="70"/>
        <v>2133.504162951956</v>
      </c>
      <c r="J444" s="2">
        <f t="shared" si="71"/>
        <v>43764.770829618625</v>
      </c>
      <c r="K444" s="2">
        <f t="shared" si="72"/>
        <v>39497.762503714715</v>
      </c>
      <c r="L444" s="2" t="str">
        <f t="shared" si="73"/>
        <v/>
      </c>
      <c r="M444" s="2">
        <f t="shared" si="74"/>
        <v>41366</v>
      </c>
      <c r="N444" s="2">
        <f t="shared" si="75"/>
        <v>39642.800000000003</v>
      </c>
      <c r="O444" s="2">
        <f t="shared" si="76"/>
        <v>41366</v>
      </c>
      <c r="P444" s="3">
        <f t="shared" si="79"/>
        <v>41366</v>
      </c>
    </row>
    <row r="445" spans="1:16" ht="27.6">
      <c r="A445" s="13" t="s">
        <v>901</v>
      </c>
      <c r="B445" s="14" t="s">
        <v>902</v>
      </c>
      <c r="C445" s="15" t="s">
        <v>18</v>
      </c>
      <c r="D445" s="15">
        <v>1</v>
      </c>
      <c r="E445" s="21">
        <v>44725</v>
      </c>
      <c r="F445" s="21">
        <v>42157</v>
      </c>
      <c r="G445" s="21">
        <v>40400.65</v>
      </c>
      <c r="H445" s="2">
        <f t="shared" si="69"/>
        <v>42427.549999999996</v>
      </c>
      <c r="I445" s="2">
        <f t="shared" si="70"/>
        <v>2174.8330297979192</v>
      </c>
      <c r="J445" s="2">
        <f t="shared" si="71"/>
        <v>44602.383029797915</v>
      </c>
      <c r="K445" s="2">
        <f t="shared" si="72"/>
        <v>40252.716970202076</v>
      </c>
      <c r="L445" s="2" t="str">
        <f t="shared" si="73"/>
        <v/>
      </c>
      <c r="M445" s="2">
        <f t="shared" si="74"/>
        <v>42157</v>
      </c>
      <c r="N445" s="2">
        <f t="shared" si="75"/>
        <v>40400.65</v>
      </c>
      <c r="O445" s="2">
        <f t="shared" si="76"/>
        <v>42157</v>
      </c>
      <c r="P445" s="3">
        <f t="shared" si="79"/>
        <v>42157</v>
      </c>
    </row>
    <row r="446" spans="1:16" ht="41.4">
      <c r="A446" s="13" t="s">
        <v>903</v>
      </c>
      <c r="B446" s="14" t="s">
        <v>904</v>
      </c>
      <c r="C446" s="15" t="s">
        <v>18</v>
      </c>
      <c r="D446" s="15">
        <v>1</v>
      </c>
      <c r="E446" s="21">
        <v>79420</v>
      </c>
      <c r="F446" s="21">
        <v>74861</v>
      </c>
      <c r="G446" s="21">
        <v>71741.600000000006</v>
      </c>
      <c r="H446" s="2">
        <f t="shared" si="69"/>
        <v>75340.866666666669</v>
      </c>
      <c r="I446" s="2">
        <f t="shared" si="70"/>
        <v>3861.6266848743048</v>
      </c>
      <c r="J446" s="2">
        <f t="shared" si="71"/>
        <v>79202.493351540979</v>
      </c>
      <c r="K446" s="2">
        <f t="shared" si="72"/>
        <v>71479.239981792358</v>
      </c>
      <c r="L446" s="2" t="str">
        <f t="shared" si="73"/>
        <v/>
      </c>
      <c r="M446" s="2">
        <f t="shared" si="74"/>
        <v>74861</v>
      </c>
      <c r="N446" s="2">
        <f t="shared" si="75"/>
        <v>71741.600000000006</v>
      </c>
      <c r="O446" s="2">
        <f t="shared" si="76"/>
        <v>74861</v>
      </c>
      <c r="P446" s="3">
        <f t="shared" si="79"/>
        <v>74861</v>
      </c>
    </row>
    <row r="447" spans="1:16" ht="41.4">
      <c r="A447" s="13" t="s">
        <v>905</v>
      </c>
      <c r="B447" s="14" t="s">
        <v>906</v>
      </c>
      <c r="C447" s="15" t="s">
        <v>18</v>
      </c>
      <c r="D447" s="15">
        <v>1</v>
      </c>
      <c r="E447" s="21">
        <v>73703</v>
      </c>
      <c r="F447" s="21">
        <v>69472</v>
      </c>
      <c r="G447" s="21">
        <v>66576.95</v>
      </c>
      <c r="H447" s="2">
        <f t="shared" si="69"/>
        <v>69917.316666666666</v>
      </c>
      <c r="I447" s="2">
        <f t="shared" si="70"/>
        <v>3583.835564145395</v>
      </c>
      <c r="J447" s="2">
        <f t="shared" si="71"/>
        <v>73501.152230812062</v>
      </c>
      <c r="K447" s="2">
        <f t="shared" si="72"/>
        <v>66333.481102521269</v>
      </c>
      <c r="L447" s="2" t="str">
        <f t="shared" si="73"/>
        <v/>
      </c>
      <c r="M447" s="2">
        <f t="shared" si="74"/>
        <v>69472</v>
      </c>
      <c r="N447" s="2">
        <f t="shared" si="75"/>
        <v>66576.95</v>
      </c>
      <c r="O447" s="2">
        <f t="shared" si="76"/>
        <v>69472</v>
      </c>
      <c r="P447" s="3">
        <f t="shared" si="79"/>
        <v>69472</v>
      </c>
    </row>
    <row r="448" spans="1:16" ht="41.4">
      <c r="A448" s="13" t="s">
        <v>907</v>
      </c>
      <c r="B448" s="14" t="s">
        <v>908</v>
      </c>
      <c r="C448" s="15" t="s">
        <v>18</v>
      </c>
      <c r="D448" s="15">
        <v>1</v>
      </c>
      <c r="E448" s="21">
        <v>73198</v>
      </c>
      <c r="F448" s="21">
        <v>68996</v>
      </c>
      <c r="G448" s="21">
        <v>66121.55</v>
      </c>
      <c r="H448" s="2">
        <f t="shared" si="69"/>
        <v>69438.516666666663</v>
      </c>
      <c r="I448" s="2">
        <f t="shared" si="70"/>
        <v>3558.9186420643732</v>
      </c>
      <c r="J448" s="2">
        <f t="shared" si="71"/>
        <v>72997.43530873103</v>
      </c>
      <c r="K448" s="2">
        <f t="shared" si="72"/>
        <v>65879.598024602295</v>
      </c>
      <c r="L448" s="2" t="str">
        <f t="shared" si="73"/>
        <v/>
      </c>
      <c r="M448" s="2">
        <f t="shared" si="74"/>
        <v>68996</v>
      </c>
      <c r="N448" s="2">
        <f t="shared" si="75"/>
        <v>66121.55</v>
      </c>
      <c r="O448" s="2">
        <f t="shared" si="76"/>
        <v>68996</v>
      </c>
      <c r="P448" s="3">
        <f t="shared" si="79"/>
        <v>68996</v>
      </c>
    </row>
    <row r="449" spans="1:16" ht="55.2">
      <c r="A449" s="13" t="s">
        <v>909</v>
      </c>
      <c r="B449" s="14" t="s">
        <v>910</v>
      </c>
      <c r="C449" s="15" t="s">
        <v>18</v>
      </c>
      <c r="D449" s="15">
        <v>1</v>
      </c>
      <c r="E449" s="21">
        <v>121167</v>
      </c>
      <c r="F449" s="21">
        <v>114212</v>
      </c>
      <c r="G449" s="21">
        <v>109453.55</v>
      </c>
      <c r="H449" s="2">
        <f t="shared" si="69"/>
        <v>114944.18333333333</v>
      </c>
      <c r="I449" s="2">
        <f t="shared" si="70"/>
        <v>5890.9504369696842</v>
      </c>
      <c r="J449" s="2">
        <f t="shared" si="71"/>
        <v>120835.13377030301</v>
      </c>
      <c r="K449" s="2">
        <f t="shared" si="72"/>
        <v>109053.23289636365</v>
      </c>
      <c r="L449" s="2" t="str">
        <f t="shared" si="73"/>
        <v/>
      </c>
      <c r="M449" s="2">
        <f t="shared" si="74"/>
        <v>114212</v>
      </c>
      <c r="N449" s="2">
        <f t="shared" si="75"/>
        <v>109453.55</v>
      </c>
      <c r="O449" s="2">
        <f t="shared" si="76"/>
        <v>114212</v>
      </c>
      <c r="P449" s="3">
        <f t="shared" si="79"/>
        <v>114212</v>
      </c>
    </row>
    <row r="450" spans="1:16" ht="55.2">
      <c r="A450" s="13" t="s">
        <v>911</v>
      </c>
      <c r="B450" s="14" t="s">
        <v>912</v>
      </c>
      <c r="C450" s="15" t="s">
        <v>18</v>
      </c>
      <c r="D450" s="15">
        <v>1</v>
      </c>
      <c r="E450" s="21">
        <v>80991</v>
      </c>
      <c r="F450" s="21">
        <v>76342</v>
      </c>
      <c r="G450" s="21">
        <v>73160.7</v>
      </c>
      <c r="H450" s="2">
        <f t="shared" si="69"/>
        <v>76831.233333333337</v>
      </c>
      <c r="I450" s="2">
        <f t="shared" si="70"/>
        <v>3938.0085656754663</v>
      </c>
      <c r="J450" s="2">
        <f t="shared" si="71"/>
        <v>80769.241899008804</v>
      </c>
      <c r="K450" s="2">
        <f t="shared" si="72"/>
        <v>72893.22476765787</v>
      </c>
      <c r="L450" s="2" t="str">
        <f t="shared" si="73"/>
        <v/>
      </c>
      <c r="M450" s="2">
        <f t="shared" si="74"/>
        <v>76342</v>
      </c>
      <c r="N450" s="2">
        <f t="shared" si="75"/>
        <v>73160.7</v>
      </c>
      <c r="O450" s="2">
        <f t="shared" si="76"/>
        <v>76342</v>
      </c>
      <c r="P450" s="3">
        <f t="shared" si="79"/>
        <v>76342</v>
      </c>
    </row>
    <row r="451" spans="1:16" ht="27.6">
      <c r="A451" s="13" t="s">
        <v>913</v>
      </c>
      <c r="B451" s="14" t="s">
        <v>914</v>
      </c>
      <c r="C451" s="15" t="s">
        <v>18</v>
      </c>
      <c r="D451" s="15">
        <v>1</v>
      </c>
      <c r="E451" s="21">
        <v>47115</v>
      </c>
      <c r="F451" s="21">
        <v>44411</v>
      </c>
      <c r="G451" s="21">
        <v>42560.35</v>
      </c>
      <c r="H451" s="2">
        <f t="shared" si="69"/>
        <v>44695.450000000004</v>
      </c>
      <c r="I451" s="2">
        <f t="shared" si="70"/>
        <v>2290.6097457882265</v>
      </c>
      <c r="J451" s="2">
        <f t="shared" si="71"/>
        <v>46986.059745788232</v>
      </c>
      <c r="K451" s="2">
        <f t="shared" si="72"/>
        <v>42404.840254211776</v>
      </c>
      <c r="L451" s="2" t="str">
        <f t="shared" si="73"/>
        <v/>
      </c>
      <c r="M451" s="2">
        <f t="shared" si="74"/>
        <v>44411</v>
      </c>
      <c r="N451" s="2">
        <f t="shared" si="75"/>
        <v>42560.35</v>
      </c>
      <c r="O451" s="2">
        <f t="shared" si="76"/>
        <v>44411</v>
      </c>
      <c r="P451" s="3">
        <f t="shared" si="79"/>
        <v>44411</v>
      </c>
    </row>
    <row r="452" spans="1:16" ht="27.6">
      <c r="A452" s="13" t="s">
        <v>915</v>
      </c>
      <c r="B452" s="14" t="s">
        <v>916</v>
      </c>
      <c r="C452" s="15" t="s">
        <v>18</v>
      </c>
      <c r="D452" s="15">
        <v>1</v>
      </c>
      <c r="E452" s="21">
        <v>180530</v>
      </c>
      <c r="F452" s="21">
        <v>170167</v>
      </c>
      <c r="G452" s="21">
        <v>163076.9</v>
      </c>
      <c r="H452" s="2">
        <f t="shared" si="69"/>
        <v>171257.96666666667</v>
      </c>
      <c r="I452" s="2">
        <f t="shared" si="70"/>
        <v>8777.5469866776202</v>
      </c>
      <c r="J452" s="2">
        <f t="shared" si="71"/>
        <v>180035.5136533443</v>
      </c>
      <c r="K452" s="2">
        <f t="shared" si="72"/>
        <v>162480.41967998905</v>
      </c>
      <c r="L452" s="2" t="str">
        <f t="shared" si="73"/>
        <v/>
      </c>
      <c r="M452" s="2">
        <f t="shared" si="74"/>
        <v>170167</v>
      </c>
      <c r="N452" s="2">
        <f t="shared" si="75"/>
        <v>163076.9</v>
      </c>
      <c r="O452" s="2">
        <f t="shared" si="76"/>
        <v>170167</v>
      </c>
      <c r="P452" s="3">
        <f t="shared" si="79"/>
        <v>170167</v>
      </c>
    </row>
    <row r="453" spans="1:16" ht="27.6">
      <c r="A453" s="13" t="s">
        <v>917</v>
      </c>
      <c r="B453" s="14" t="s">
        <v>918</v>
      </c>
      <c r="C453" s="15" t="s">
        <v>18</v>
      </c>
      <c r="D453" s="15">
        <v>1</v>
      </c>
      <c r="E453" s="21">
        <v>347294</v>
      </c>
      <c r="F453" s="21">
        <v>327358</v>
      </c>
      <c r="G453" s="21">
        <v>313717.7</v>
      </c>
      <c r="H453" s="2">
        <f t="shared" si="69"/>
        <v>329456.56666666665</v>
      </c>
      <c r="I453" s="2">
        <f t="shared" si="70"/>
        <v>16886.236021189954</v>
      </c>
      <c r="J453" s="2">
        <f t="shared" si="71"/>
        <v>346342.8026878566</v>
      </c>
      <c r="K453" s="2">
        <f t="shared" si="72"/>
        <v>312570.3306454767</v>
      </c>
      <c r="L453" s="2" t="str">
        <f t="shared" si="73"/>
        <v/>
      </c>
      <c r="M453" s="2">
        <f t="shared" si="74"/>
        <v>327358</v>
      </c>
      <c r="N453" s="2">
        <f t="shared" si="75"/>
        <v>313717.7</v>
      </c>
      <c r="O453" s="2">
        <f t="shared" si="76"/>
        <v>327358</v>
      </c>
      <c r="P453" s="3">
        <f t="shared" si="79"/>
        <v>327358</v>
      </c>
    </row>
    <row r="454" spans="1:16" ht="27.6">
      <c r="A454" s="13" t="s">
        <v>919</v>
      </c>
      <c r="B454" s="14" t="s">
        <v>920</v>
      </c>
      <c r="C454" s="15" t="s">
        <v>18</v>
      </c>
      <c r="D454" s="15">
        <v>1</v>
      </c>
      <c r="E454" s="21">
        <v>126519</v>
      </c>
      <c r="F454" s="21">
        <v>119256</v>
      </c>
      <c r="G454" s="21">
        <v>114287</v>
      </c>
      <c r="H454" s="2">
        <f t="shared" si="69"/>
        <v>120020.66666666667</v>
      </c>
      <c r="I454" s="2">
        <f t="shared" si="70"/>
        <v>6151.7470960153532</v>
      </c>
      <c r="J454" s="2">
        <f t="shared" si="71"/>
        <v>126172.41376268203</v>
      </c>
      <c r="K454" s="2">
        <f t="shared" si="72"/>
        <v>113868.91957065131</v>
      </c>
      <c r="L454" s="2" t="str">
        <f t="shared" si="73"/>
        <v/>
      </c>
      <c r="M454" s="2">
        <f t="shared" si="74"/>
        <v>119256</v>
      </c>
      <c r="N454" s="2">
        <f t="shared" si="75"/>
        <v>114287</v>
      </c>
      <c r="O454" s="2">
        <f t="shared" si="76"/>
        <v>119256</v>
      </c>
      <c r="P454" s="3">
        <f t="shared" si="79"/>
        <v>119256</v>
      </c>
    </row>
    <row r="455" spans="1:16" ht="27.6">
      <c r="A455" s="13" t="s">
        <v>921</v>
      </c>
      <c r="B455" s="14" t="s">
        <v>922</v>
      </c>
      <c r="C455" s="15" t="s">
        <v>18</v>
      </c>
      <c r="D455" s="15">
        <v>1</v>
      </c>
      <c r="E455" s="21">
        <v>222256</v>
      </c>
      <c r="F455" s="21">
        <v>209498</v>
      </c>
      <c r="G455" s="21">
        <v>200769.3</v>
      </c>
      <c r="H455" s="2">
        <f t="shared" ref="H455:H518" si="80">AVERAGE(E455,F455,G455)</f>
        <v>210841.1</v>
      </c>
      <c r="I455" s="2">
        <f t="shared" ref="I455:I518" si="81">STDEV(E455,F455,G455)</f>
        <v>10806.132861944652</v>
      </c>
      <c r="J455" s="2">
        <f t="shared" ref="J455:J518" si="82">+H455+I455</f>
        <v>221647.23286194465</v>
      </c>
      <c r="K455" s="2">
        <f t="shared" ref="K455:K518" si="83">+H455-I455</f>
        <v>200034.96713805536</v>
      </c>
      <c r="L455" s="2" t="str">
        <f t="shared" ref="L455:L518" si="84">IF(AND(E455&lt;=$J455,E455&gt;=$K455),E455,"")</f>
        <v/>
      </c>
      <c r="M455" s="2">
        <f t="shared" ref="M455:M518" si="85">IF(AND(F455&lt;=$J455,F455&gt;=$K455),F455,"")</f>
        <v>209498</v>
      </c>
      <c r="N455" s="2">
        <f t="shared" ref="N455:N518" si="86">IF(AND(G455&lt;=$J455,G455&gt;=$K455),G455,"")</f>
        <v>200769.3</v>
      </c>
      <c r="O455" s="2">
        <f t="shared" si="76"/>
        <v>209498</v>
      </c>
      <c r="P455" s="3">
        <f t="shared" si="79"/>
        <v>209498</v>
      </c>
    </row>
    <row r="456" spans="1:16" ht="27.6">
      <c r="A456" s="13" t="s">
        <v>923</v>
      </c>
      <c r="B456" s="14" t="s">
        <v>924</v>
      </c>
      <c r="C456" s="15" t="s">
        <v>18</v>
      </c>
      <c r="D456" s="15">
        <v>1</v>
      </c>
      <c r="E456" s="21">
        <v>305552</v>
      </c>
      <c r="F456" s="21">
        <v>288012</v>
      </c>
      <c r="G456" s="21">
        <v>276011.5</v>
      </c>
      <c r="H456" s="2">
        <f t="shared" si="80"/>
        <v>289858.5</v>
      </c>
      <c r="I456" s="2">
        <f t="shared" si="81"/>
        <v>14856.562750178791</v>
      </c>
      <c r="J456" s="2">
        <f t="shared" si="82"/>
        <v>304715.0627501788</v>
      </c>
      <c r="K456" s="2">
        <f t="shared" si="83"/>
        <v>275001.9372498212</v>
      </c>
      <c r="L456" s="2" t="str">
        <f t="shared" si="84"/>
        <v/>
      </c>
      <c r="M456" s="2">
        <f t="shared" si="85"/>
        <v>288012</v>
      </c>
      <c r="N456" s="2">
        <f t="shared" si="86"/>
        <v>276011.5</v>
      </c>
      <c r="O456" s="2">
        <f t="shared" si="76"/>
        <v>288012</v>
      </c>
      <c r="P456" s="3">
        <f t="shared" si="79"/>
        <v>288012</v>
      </c>
    </row>
    <row r="457" spans="1:16" ht="41.4">
      <c r="A457" s="13" t="s">
        <v>925</v>
      </c>
      <c r="B457" s="14" t="s">
        <v>926</v>
      </c>
      <c r="C457" s="15" t="s">
        <v>18</v>
      </c>
      <c r="D457" s="15">
        <v>1</v>
      </c>
      <c r="E457" s="21">
        <v>119006</v>
      </c>
      <c r="F457" s="21">
        <v>112175</v>
      </c>
      <c r="G457" s="21">
        <v>107500.85</v>
      </c>
      <c r="H457" s="2">
        <f t="shared" si="80"/>
        <v>112893.95</v>
      </c>
      <c r="I457" s="2">
        <f t="shared" si="81"/>
        <v>5786.1719605884491</v>
      </c>
      <c r="J457" s="2">
        <f t="shared" si="82"/>
        <v>118680.12196058844</v>
      </c>
      <c r="K457" s="2">
        <f t="shared" si="83"/>
        <v>107107.77803941155</v>
      </c>
      <c r="L457" s="2" t="str">
        <f t="shared" si="84"/>
        <v/>
      </c>
      <c r="M457" s="2">
        <f t="shared" si="85"/>
        <v>112175</v>
      </c>
      <c r="N457" s="2">
        <f t="shared" si="86"/>
        <v>107500.85</v>
      </c>
      <c r="O457" s="2">
        <f t="shared" si="76"/>
        <v>112175</v>
      </c>
      <c r="P457" s="3">
        <f t="shared" si="79"/>
        <v>112175</v>
      </c>
    </row>
    <row r="458" spans="1:16">
      <c r="A458" s="12" t="s">
        <v>927</v>
      </c>
      <c r="B458" s="48" t="s">
        <v>928</v>
      </c>
      <c r="C458" s="48"/>
      <c r="D458" s="48"/>
      <c r="E458" s="48"/>
      <c r="F458" s="48"/>
      <c r="G458" s="48"/>
      <c r="H458" s="48"/>
      <c r="I458" s="48"/>
      <c r="J458" s="48"/>
      <c r="K458" s="48"/>
      <c r="L458" s="48"/>
      <c r="M458" s="48"/>
      <c r="N458" s="48"/>
      <c r="O458" s="48"/>
      <c r="P458" s="49"/>
    </row>
    <row r="459" spans="1:16" ht="41.4">
      <c r="A459" s="13" t="s">
        <v>929</v>
      </c>
      <c r="B459" s="14" t="s">
        <v>930</v>
      </c>
      <c r="C459" s="15" t="s">
        <v>152</v>
      </c>
      <c r="D459" s="15">
        <v>1</v>
      </c>
      <c r="E459" s="21">
        <v>99983</v>
      </c>
      <c r="F459" s="21">
        <v>94244</v>
      </c>
      <c r="G459" s="21">
        <v>90317.55</v>
      </c>
      <c r="H459" s="2">
        <f t="shared" si="80"/>
        <v>94848.183333333334</v>
      </c>
      <c r="I459" s="2">
        <f t="shared" si="81"/>
        <v>4860.9679129606811</v>
      </c>
      <c r="J459" s="2">
        <f t="shared" si="82"/>
        <v>99709.151246294015</v>
      </c>
      <c r="K459" s="2">
        <f t="shared" si="83"/>
        <v>89987.215420372653</v>
      </c>
      <c r="L459" s="2" t="str">
        <f t="shared" si="84"/>
        <v/>
      </c>
      <c r="M459" s="2">
        <f t="shared" si="85"/>
        <v>94244</v>
      </c>
      <c r="N459" s="2">
        <f t="shared" si="86"/>
        <v>90317.55</v>
      </c>
      <c r="O459" s="2">
        <f t="shared" ref="O459:O521" si="87">ROUND(IF(IFERROR((AVERAGEIF(L459:M459,"&lt;&gt;0")),0)&lt;H459,IFERROR((AVERAGEIF(L459:M459,"&lt;&gt;0")),0),H459),0)</f>
        <v>94244</v>
      </c>
      <c r="P459" s="3">
        <f t="shared" ref="P459:P472" si="88">ROUND(O459*D459*$D$1,0)</f>
        <v>94244</v>
      </c>
    </row>
    <row r="460" spans="1:16" ht="69">
      <c r="A460" s="13" t="s">
        <v>931</v>
      </c>
      <c r="B460" s="14" t="s">
        <v>932</v>
      </c>
      <c r="C460" s="15" t="s">
        <v>152</v>
      </c>
      <c r="D460" s="15">
        <v>1</v>
      </c>
      <c r="E460" s="21">
        <v>91242</v>
      </c>
      <c r="F460" s="21">
        <v>86004</v>
      </c>
      <c r="G460" s="21">
        <v>82420.5</v>
      </c>
      <c r="H460" s="2">
        <f t="shared" si="80"/>
        <v>86555.5</v>
      </c>
      <c r="I460" s="2">
        <f t="shared" si="81"/>
        <v>4436.5335285558249</v>
      </c>
      <c r="J460" s="2">
        <f t="shared" si="82"/>
        <v>90992.033528555825</v>
      </c>
      <c r="K460" s="2">
        <f t="shared" si="83"/>
        <v>82118.966471444175</v>
      </c>
      <c r="L460" s="2" t="str">
        <f t="shared" si="84"/>
        <v/>
      </c>
      <c r="M460" s="2">
        <f t="shared" si="85"/>
        <v>86004</v>
      </c>
      <c r="N460" s="2">
        <f t="shared" si="86"/>
        <v>82420.5</v>
      </c>
      <c r="O460" s="2">
        <f t="shared" si="87"/>
        <v>86004</v>
      </c>
      <c r="P460" s="3">
        <f t="shared" si="88"/>
        <v>86004</v>
      </c>
    </row>
    <row r="461" spans="1:16" ht="27.6">
      <c r="A461" s="13" t="s">
        <v>933</v>
      </c>
      <c r="B461" s="14" t="s">
        <v>934</v>
      </c>
      <c r="C461" s="15" t="s">
        <v>152</v>
      </c>
      <c r="D461" s="15">
        <v>1</v>
      </c>
      <c r="E461" s="21">
        <v>39364</v>
      </c>
      <c r="F461" s="21">
        <v>37104</v>
      </c>
      <c r="G461" s="21">
        <v>35558</v>
      </c>
      <c r="H461" s="2">
        <f t="shared" si="80"/>
        <v>37342</v>
      </c>
      <c r="I461" s="2">
        <f t="shared" si="81"/>
        <v>1914.1295671923569</v>
      </c>
      <c r="J461" s="2">
        <f t="shared" si="82"/>
        <v>39256.129567192358</v>
      </c>
      <c r="K461" s="2">
        <f t="shared" si="83"/>
        <v>35427.870432807642</v>
      </c>
      <c r="L461" s="2" t="str">
        <f t="shared" si="84"/>
        <v/>
      </c>
      <c r="M461" s="2">
        <f t="shared" si="85"/>
        <v>37104</v>
      </c>
      <c r="N461" s="2">
        <f t="shared" si="86"/>
        <v>35558</v>
      </c>
      <c r="O461" s="2">
        <f t="shared" si="87"/>
        <v>37104</v>
      </c>
      <c r="P461" s="3">
        <f t="shared" si="88"/>
        <v>37104</v>
      </c>
    </row>
    <row r="462" spans="1:16" ht="41.4">
      <c r="A462" s="13" t="s">
        <v>935</v>
      </c>
      <c r="B462" s="14" t="s">
        <v>936</v>
      </c>
      <c r="C462" s="15" t="s">
        <v>152</v>
      </c>
      <c r="D462" s="15">
        <v>1</v>
      </c>
      <c r="E462" s="21">
        <v>251768</v>
      </c>
      <c r="F462" s="21">
        <v>237316</v>
      </c>
      <c r="G462" s="21">
        <v>227427.45</v>
      </c>
      <c r="H462" s="2">
        <f t="shared" si="80"/>
        <v>238837.15</v>
      </c>
      <c r="I462" s="2">
        <f t="shared" si="81"/>
        <v>12241.364979752048</v>
      </c>
      <c r="J462" s="2">
        <f t="shared" si="82"/>
        <v>251078.51497975204</v>
      </c>
      <c r="K462" s="2">
        <f t="shared" si="83"/>
        <v>226595.78502024795</v>
      </c>
      <c r="L462" s="2" t="str">
        <f t="shared" si="84"/>
        <v/>
      </c>
      <c r="M462" s="2">
        <f t="shared" si="85"/>
        <v>237316</v>
      </c>
      <c r="N462" s="2">
        <f t="shared" si="86"/>
        <v>227427.45</v>
      </c>
      <c r="O462" s="2">
        <f t="shared" si="87"/>
        <v>237316</v>
      </c>
      <c r="P462" s="3">
        <f t="shared" si="88"/>
        <v>237316</v>
      </c>
    </row>
    <row r="463" spans="1:16" ht="41.4">
      <c r="A463" s="13" t="s">
        <v>937</v>
      </c>
      <c r="B463" s="14" t="s">
        <v>938</v>
      </c>
      <c r="C463" s="15" t="s">
        <v>152</v>
      </c>
      <c r="D463" s="15">
        <v>1</v>
      </c>
      <c r="E463" s="21">
        <v>47143</v>
      </c>
      <c r="F463" s="21">
        <v>44437</v>
      </c>
      <c r="G463" s="21">
        <v>42585.65</v>
      </c>
      <c r="H463" s="2">
        <f t="shared" si="80"/>
        <v>44721.883333333331</v>
      </c>
      <c r="I463" s="2">
        <f t="shared" si="81"/>
        <v>2291.9922863817255</v>
      </c>
      <c r="J463" s="2">
        <f t="shared" si="82"/>
        <v>47013.875619715058</v>
      </c>
      <c r="K463" s="2">
        <f t="shared" si="83"/>
        <v>42429.891046951605</v>
      </c>
      <c r="L463" s="2" t="str">
        <f t="shared" si="84"/>
        <v/>
      </c>
      <c r="M463" s="2">
        <f t="shared" si="85"/>
        <v>44437</v>
      </c>
      <c r="N463" s="2">
        <f t="shared" si="86"/>
        <v>42585.65</v>
      </c>
      <c r="O463" s="2">
        <f t="shared" si="87"/>
        <v>44437</v>
      </c>
      <c r="P463" s="3">
        <f t="shared" si="88"/>
        <v>44437</v>
      </c>
    </row>
    <row r="464" spans="1:16" ht="41.4">
      <c r="A464" s="13" t="s">
        <v>939</v>
      </c>
      <c r="B464" s="14" t="s">
        <v>940</v>
      </c>
      <c r="C464" s="15" t="s">
        <v>152</v>
      </c>
      <c r="D464" s="15">
        <v>1</v>
      </c>
      <c r="E464" s="21">
        <v>39431</v>
      </c>
      <c r="F464" s="21">
        <v>37168</v>
      </c>
      <c r="G464" s="21">
        <v>35618.949999999997</v>
      </c>
      <c r="H464" s="2">
        <f t="shared" si="80"/>
        <v>37405.98333333333</v>
      </c>
      <c r="I464" s="2">
        <f t="shared" si="81"/>
        <v>1917.1354544823739</v>
      </c>
      <c r="J464" s="2">
        <f t="shared" si="82"/>
        <v>39323.118787815707</v>
      </c>
      <c r="K464" s="2">
        <f t="shared" si="83"/>
        <v>35488.847878850953</v>
      </c>
      <c r="L464" s="2" t="str">
        <f t="shared" si="84"/>
        <v/>
      </c>
      <c r="M464" s="2">
        <f t="shared" si="85"/>
        <v>37168</v>
      </c>
      <c r="N464" s="2">
        <f t="shared" si="86"/>
        <v>35618.949999999997</v>
      </c>
      <c r="O464" s="2">
        <f t="shared" si="87"/>
        <v>37168</v>
      </c>
      <c r="P464" s="3">
        <f t="shared" si="88"/>
        <v>37168</v>
      </c>
    </row>
    <row r="465" spans="1:16" ht="41.4">
      <c r="A465" s="13" t="s">
        <v>941</v>
      </c>
      <c r="B465" s="14" t="s">
        <v>942</v>
      </c>
      <c r="C465" s="15" t="s">
        <v>152</v>
      </c>
      <c r="D465" s="15">
        <v>1</v>
      </c>
      <c r="E465" s="21">
        <v>252524</v>
      </c>
      <c r="F465" s="21">
        <v>238028</v>
      </c>
      <c r="G465" s="21">
        <v>228110.55</v>
      </c>
      <c r="H465" s="2">
        <f t="shared" si="80"/>
        <v>239554.18333333335</v>
      </c>
      <c r="I465" s="2">
        <f t="shared" si="81"/>
        <v>12278.072401677449</v>
      </c>
      <c r="J465" s="2">
        <f t="shared" si="82"/>
        <v>251832.25573501081</v>
      </c>
      <c r="K465" s="2">
        <f t="shared" si="83"/>
        <v>227276.11093165589</v>
      </c>
      <c r="L465" s="2" t="str">
        <f t="shared" si="84"/>
        <v/>
      </c>
      <c r="M465" s="2">
        <f t="shared" si="85"/>
        <v>238028</v>
      </c>
      <c r="N465" s="2">
        <f t="shared" si="86"/>
        <v>228110.55</v>
      </c>
      <c r="O465" s="2">
        <f t="shared" si="87"/>
        <v>238028</v>
      </c>
      <c r="P465" s="3">
        <f t="shared" si="88"/>
        <v>238028</v>
      </c>
    </row>
    <row r="466" spans="1:16" ht="41.4">
      <c r="A466" s="13" t="s">
        <v>943</v>
      </c>
      <c r="B466" s="14" t="s">
        <v>944</v>
      </c>
      <c r="C466" s="15" t="s">
        <v>152</v>
      </c>
      <c r="D466" s="15">
        <v>1</v>
      </c>
      <c r="E466" s="21">
        <v>54463</v>
      </c>
      <c r="F466" s="21">
        <v>51337</v>
      </c>
      <c r="G466" s="21">
        <v>49198.15</v>
      </c>
      <c r="H466" s="2">
        <f t="shared" si="80"/>
        <v>51666.049999999996</v>
      </c>
      <c r="I466" s="2">
        <f t="shared" si="81"/>
        <v>2647.8041482519052</v>
      </c>
      <c r="J466" s="2">
        <f t="shared" si="82"/>
        <v>54313.854148251899</v>
      </c>
      <c r="K466" s="2">
        <f t="shared" si="83"/>
        <v>49018.245851748092</v>
      </c>
      <c r="L466" s="2" t="str">
        <f t="shared" si="84"/>
        <v/>
      </c>
      <c r="M466" s="2">
        <f t="shared" si="85"/>
        <v>51337</v>
      </c>
      <c r="N466" s="2">
        <f t="shared" si="86"/>
        <v>49198.15</v>
      </c>
      <c r="O466" s="2">
        <f t="shared" si="87"/>
        <v>51337</v>
      </c>
      <c r="P466" s="3">
        <f t="shared" si="88"/>
        <v>51337</v>
      </c>
    </row>
    <row r="467" spans="1:16" ht="27.6">
      <c r="A467" s="13" t="s">
        <v>945</v>
      </c>
      <c r="B467" s="14" t="s">
        <v>946</v>
      </c>
      <c r="C467" s="15" t="s">
        <v>152</v>
      </c>
      <c r="D467" s="15">
        <v>1</v>
      </c>
      <c r="E467" s="21">
        <v>91937</v>
      </c>
      <c r="F467" s="21">
        <v>86659</v>
      </c>
      <c r="G467" s="21">
        <v>83048.399999999994</v>
      </c>
      <c r="H467" s="2">
        <f t="shared" si="80"/>
        <v>87214.8</v>
      </c>
      <c r="I467" s="2">
        <f t="shared" si="81"/>
        <v>4470.2894447675335</v>
      </c>
      <c r="J467" s="2">
        <f t="shared" si="82"/>
        <v>91685.089444767538</v>
      </c>
      <c r="K467" s="2">
        <f t="shared" si="83"/>
        <v>82744.510555232468</v>
      </c>
      <c r="L467" s="2" t="str">
        <f t="shared" si="84"/>
        <v/>
      </c>
      <c r="M467" s="2">
        <f t="shared" si="85"/>
        <v>86659</v>
      </c>
      <c r="N467" s="2">
        <f t="shared" si="86"/>
        <v>83048.399999999994</v>
      </c>
      <c r="O467" s="2">
        <f t="shared" si="87"/>
        <v>86659</v>
      </c>
      <c r="P467" s="3">
        <f t="shared" si="88"/>
        <v>86659</v>
      </c>
    </row>
    <row r="468" spans="1:16" ht="27.6">
      <c r="A468" s="13" t="s">
        <v>947</v>
      </c>
      <c r="B468" s="14" t="s">
        <v>948</v>
      </c>
      <c r="C468" s="15" t="s">
        <v>152</v>
      </c>
      <c r="D468" s="15">
        <v>1</v>
      </c>
      <c r="E468" s="21">
        <v>53068</v>
      </c>
      <c r="F468" s="21">
        <v>50021</v>
      </c>
      <c r="G468" s="21">
        <v>47936.6</v>
      </c>
      <c r="H468" s="2">
        <f t="shared" si="80"/>
        <v>50341.866666666669</v>
      </c>
      <c r="I468" s="2">
        <f t="shared" si="81"/>
        <v>2580.7039840580974</v>
      </c>
      <c r="J468" s="2">
        <f t="shared" si="82"/>
        <v>52922.570650724767</v>
      </c>
      <c r="K468" s="2">
        <f t="shared" si="83"/>
        <v>47761.16268260857</v>
      </c>
      <c r="L468" s="2" t="str">
        <f t="shared" si="84"/>
        <v/>
      </c>
      <c r="M468" s="2">
        <f t="shared" si="85"/>
        <v>50021</v>
      </c>
      <c r="N468" s="2">
        <f t="shared" si="86"/>
        <v>47936.6</v>
      </c>
      <c r="O468" s="2">
        <f t="shared" si="87"/>
        <v>50021</v>
      </c>
      <c r="P468" s="3">
        <f t="shared" si="88"/>
        <v>50021</v>
      </c>
    </row>
    <row r="469" spans="1:16" ht="41.4">
      <c r="A469" s="13" t="s">
        <v>949</v>
      </c>
      <c r="B469" s="14" t="s">
        <v>950</v>
      </c>
      <c r="C469" s="15" t="s">
        <v>152</v>
      </c>
      <c r="D469" s="15">
        <v>1</v>
      </c>
      <c r="E469" s="21">
        <v>69158</v>
      </c>
      <c r="F469" s="21">
        <v>65188</v>
      </c>
      <c r="G469" s="21">
        <v>62471.45</v>
      </c>
      <c r="H469" s="2">
        <f t="shared" si="80"/>
        <v>65605.816666666666</v>
      </c>
      <c r="I469" s="2">
        <f t="shared" si="81"/>
        <v>3362.798804691316</v>
      </c>
      <c r="J469" s="2">
        <f t="shared" si="82"/>
        <v>68968.615471357974</v>
      </c>
      <c r="K469" s="2">
        <f t="shared" si="83"/>
        <v>62243.01786197535</v>
      </c>
      <c r="L469" s="2" t="str">
        <f t="shared" si="84"/>
        <v/>
      </c>
      <c r="M469" s="2">
        <f t="shared" si="85"/>
        <v>65188</v>
      </c>
      <c r="N469" s="2">
        <f t="shared" si="86"/>
        <v>62471.45</v>
      </c>
      <c r="O469" s="2">
        <f t="shared" si="87"/>
        <v>65188</v>
      </c>
      <c r="P469" s="3">
        <f t="shared" si="88"/>
        <v>65188</v>
      </c>
    </row>
    <row r="470" spans="1:16" ht="41.4">
      <c r="A470" s="13" t="s">
        <v>951</v>
      </c>
      <c r="B470" s="14" t="s">
        <v>952</v>
      </c>
      <c r="C470" s="15" t="s">
        <v>152</v>
      </c>
      <c r="D470" s="15">
        <v>1</v>
      </c>
      <c r="E470" s="21">
        <v>165520</v>
      </c>
      <c r="F470" s="21">
        <v>156018</v>
      </c>
      <c r="G470" s="21">
        <v>149517.25</v>
      </c>
      <c r="H470" s="2">
        <f t="shared" si="80"/>
        <v>157018.41666666666</v>
      </c>
      <c r="I470" s="2">
        <f t="shared" si="81"/>
        <v>8048.1443215708632</v>
      </c>
      <c r="J470" s="2">
        <f t="shared" si="82"/>
        <v>165066.56098823753</v>
      </c>
      <c r="K470" s="2">
        <f t="shared" si="83"/>
        <v>148970.27234509579</v>
      </c>
      <c r="L470" s="2" t="str">
        <f t="shared" si="84"/>
        <v/>
      </c>
      <c r="M470" s="2">
        <f t="shared" si="85"/>
        <v>156018</v>
      </c>
      <c r="N470" s="2">
        <f t="shared" si="86"/>
        <v>149517.25</v>
      </c>
      <c r="O470" s="2">
        <f t="shared" si="87"/>
        <v>156018</v>
      </c>
      <c r="P470" s="3">
        <f t="shared" si="88"/>
        <v>156018</v>
      </c>
    </row>
    <row r="471" spans="1:16" ht="41.4">
      <c r="A471" s="13" t="s">
        <v>953</v>
      </c>
      <c r="B471" s="14" t="s">
        <v>954</v>
      </c>
      <c r="C471" s="15" t="s">
        <v>152</v>
      </c>
      <c r="D471" s="15">
        <v>1</v>
      </c>
      <c r="E471" s="21">
        <v>47070</v>
      </c>
      <c r="F471" s="21">
        <v>44368</v>
      </c>
      <c r="G471" s="21">
        <v>42518.95</v>
      </c>
      <c r="H471" s="2">
        <f t="shared" si="80"/>
        <v>44652.316666666673</v>
      </c>
      <c r="I471" s="2">
        <f t="shared" si="81"/>
        <v>2288.8077684317091</v>
      </c>
      <c r="J471" s="2">
        <f t="shared" si="82"/>
        <v>46941.124435098383</v>
      </c>
      <c r="K471" s="2">
        <f t="shared" si="83"/>
        <v>42363.508898234963</v>
      </c>
      <c r="L471" s="2" t="str">
        <f t="shared" si="84"/>
        <v/>
      </c>
      <c r="M471" s="2">
        <f t="shared" si="85"/>
        <v>44368</v>
      </c>
      <c r="N471" s="2">
        <f t="shared" si="86"/>
        <v>42518.95</v>
      </c>
      <c r="O471" s="2">
        <f t="shared" si="87"/>
        <v>44368</v>
      </c>
      <c r="P471" s="3">
        <f t="shared" si="88"/>
        <v>44368</v>
      </c>
    </row>
    <row r="472" spans="1:16" ht="27.6">
      <c r="A472" s="13" t="s">
        <v>955</v>
      </c>
      <c r="B472" s="14" t="s">
        <v>956</v>
      </c>
      <c r="C472" s="15" t="s">
        <v>152</v>
      </c>
      <c r="D472" s="15">
        <v>1</v>
      </c>
      <c r="E472" s="21">
        <v>26830</v>
      </c>
      <c r="F472" s="21">
        <v>25290</v>
      </c>
      <c r="G472" s="21">
        <v>24236.25</v>
      </c>
      <c r="H472" s="2">
        <f t="shared" si="80"/>
        <v>25452.083333333332</v>
      </c>
      <c r="I472" s="2">
        <f t="shared" si="81"/>
        <v>1304.4493170810943</v>
      </c>
      <c r="J472" s="2">
        <f t="shared" si="82"/>
        <v>26756.532650414425</v>
      </c>
      <c r="K472" s="2">
        <f t="shared" si="83"/>
        <v>24147.634016252239</v>
      </c>
      <c r="L472" s="2" t="str">
        <f t="shared" si="84"/>
        <v/>
      </c>
      <c r="M472" s="2">
        <f t="shared" si="85"/>
        <v>25290</v>
      </c>
      <c r="N472" s="2">
        <f t="shared" si="86"/>
        <v>24236.25</v>
      </c>
      <c r="O472" s="2">
        <f t="shared" si="87"/>
        <v>25290</v>
      </c>
      <c r="P472" s="3">
        <f t="shared" si="88"/>
        <v>25290</v>
      </c>
    </row>
    <row r="473" spans="1:16" ht="27.6" customHeight="1">
      <c r="A473" s="12" t="s">
        <v>957</v>
      </c>
      <c r="B473" s="48" t="s">
        <v>958</v>
      </c>
      <c r="C473" s="48"/>
      <c r="D473" s="48"/>
      <c r="E473" s="48"/>
      <c r="F473" s="48"/>
      <c r="G473" s="48"/>
      <c r="H473" s="48"/>
      <c r="I473" s="48"/>
      <c r="J473" s="48"/>
      <c r="K473" s="48"/>
      <c r="L473" s="48"/>
      <c r="M473" s="48"/>
      <c r="N473" s="48"/>
      <c r="O473" s="48"/>
      <c r="P473" s="49"/>
    </row>
    <row r="474" spans="1:16" ht="82.8">
      <c r="A474" s="13" t="s">
        <v>959</v>
      </c>
      <c r="B474" s="14" t="s">
        <v>960</v>
      </c>
      <c r="C474" s="15" t="s">
        <v>152</v>
      </c>
      <c r="D474" s="15">
        <v>1</v>
      </c>
      <c r="E474" s="21">
        <v>165647</v>
      </c>
      <c r="F474" s="21">
        <v>156138</v>
      </c>
      <c r="G474" s="21">
        <v>149632.25</v>
      </c>
      <c r="H474" s="2">
        <f t="shared" si="80"/>
        <v>157139.08333333334</v>
      </c>
      <c r="I474" s="2">
        <f t="shared" si="81"/>
        <v>8054.1716067410262</v>
      </c>
      <c r="J474" s="2">
        <f t="shared" si="82"/>
        <v>165193.25494007437</v>
      </c>
      <c r="K474" s="2">
        <f t="shared" si="83"/>
        <v>149084.91172659231</v>
      </c>
      <c r="L474" s="2" t="str">
        <f t="shared" si="84"/>
        <v/>
      </c>
      <c r="M474" s="2">
        <f t="shared" si="85"/>
        <v>156138</v>
      </c>
      <c r="N474" s="2">
        <f t="shared" si="86"/>
        <v>149632.25</v>
      </c>
      <c r="O474" s="2">
        <f t="shared" si="87"/>
        <v>156138</v>
      </c>
      <c r="P474" s="3">
        <f t="shared" ref="P474:P484" si="89">ROUND(O474*D474*$D$1,0)</f>
        <v>156138</v>
      </c>
    </row>
    <row r="475" spans="1:16" ht="41.4">
      <c r="A475" s="13" t="s">
        <v>961</v>
      </c>
      <c r="B475" s="14" t="s">
        <v>962</v>
      </c>
      <c r="C475" s="15" t="s">
        <v>152</v>
      </c>
      <c r="D475" s="15">
        <v>1</v>
      </c>
      <c r="E475" s="21">
        <v>54382</v>
      </c>
      <c r="F475" s="21">
        <v>51260</v>
      </c>
      <c r="G475" s="21">
        <v>49124.55</v>
      </c>
      <c r="H475" s="2">
        <f t="shared" si="80"/>
        <v>51588.85</v>
      </c>
      <c r="I475" s="2">
        <f t="shared" si="81"/>
        <v>2644.1070075736329</v>
      </c>
      <c r="J475" s="2">
        <f t="shared" si="82"/>
        <v>54232.957007573634</v>
      </c>
      <c r="K475" s="2">
        <f t="shared" si="83"/>
        <v>48944.742992426363</v>
      </c>
      <c r="L475" s="2" t="str">
        <f t="shared" si="84"/>
        <v/>
      </c>
      <c r="M475" s="2">
        <f t="shared" si="85"/>
        <v>51260</v>
      </c>
      <c r="N475" s="2">
        <f t="shared" si="86"/>
        <v>49124.55</v>
      </c>
      <c r="O475" s="2">
        <f t="shared" si="87"/>
        <v>51260</v>
      </c>
      <c r="P475" s="3">
        <f t="shared" si="89"/>
        <v>51260</v>
      </c>
    </row>
    <row r="476" spans="1:16" ht="41.4">
      <c r="A476" s="13" t="s">
        <v>963</v>
      </c>
      <c r="B476" s="14" t="s">
        <v>964</v>
      </c>
      <c r="C476" s="15" t="s">
        <v>152</v>
      </c>
      <c r="D476" s="15">
        <v>1</v>
      </c>
      <c r="E476" s="21">
        <v>552024</v>
      </c>
      <c r="F476" s="21">
        <v>520336</v>
      </c>
      <c r="G476" s="21">
        <v>498654.95</v>
      </c>
      <c r="H476" s="2">
        <f t="shared" si="80"/>
        <v>523671.64999999997</v>
      </c>
      <c r="I476" s="2">
        <f t="shared" si="81"/>
        <v>26840.432097257672</v>
      </c>
      <c r="J476" s="2">
        <f t="shared" si="82"/>
        <v>550512.0820972576</v>
      </c>
      <c r="K476" s="2">
        <f t="shared" si="83"/>
        <v>496831.21790274227</v>
      </c>
      <c r="L476" s="2" t="str">
        <f t="shared" si="84"/>
        <v/>
      </c>
      <c r="M476" s="2">
        <f t="shared" si="85"/>
        <v>520336</v>
      </c>
      <c r="N476" s="2">
        <f t="shared" si="86"/>
        <v>498654.95</v>
      </c>
      <c r="O476" s="2">
        <f t="shared" si="87"/>
        <v>520336</v>
      </c>
      <c r="P476" s="3">
        <f t="shared" si="89"/>
        <v>520336</v>
      </c>
    </row>
    <row r="477" spans="1:16" ht="27.6">
      <c r="A477" s="13" t="s">
        <v>965</v>
      </c>
      <c r="B477" s="14" t="s">
        <v>966</v>
      </c>
      <c r="C477" s="15" t="s">
        <v>18</v>
      </c>
      <c r="D477" s="15">
        <v>1</v>
      </c>
      <c r="E477" s="21">
        <v>9712</v>
      </c>
      <c r="F477" s="21">
        <v>9154</v>
      </c>
      <c r="G477" s="21">
        <v>8772.2000000000007</v>
      </c>
      <c r="H477" s="2">
        <f t="shared" si="80"/>
        <v>9212.7333333333336</v>
      </c>
      <c r="I477" s="2">
        <f t="shared" si="81"/>
        <v>472.64491252242738</v>
      </c>
      <c r="J477" s="2">
        <f t="shared" si="82"/>
        <v>9685.3782458557616</v>
      </c>
      <c r="K477" s="2">
        <f t="shared" si="83"/>
        <v>8740.0884208109055</v>
      </c>
      <c r="L477" s="2" t="str">
        <f t="shared" si="84"/>
        <v/>
      </c>
      <c r="M477" s="2">
        <f t="shared" si="85"/>
        <v>9154</v>
      </c>
      <c r="N477" s="2">
        <f t="shared" si="86"/>
        <v>8772.2000000000007</v>
      </c>
      <c r="O477" s="2">
        <f t="shared" si="87"/>
        <v>9154</v>
      </c>
      <c r="P477" s="3">
        <f t="shared" si="89"/>
        <v>9154</v>
      </c>
    </row>
    <row r="478" spans="1:16" ht="27.6">
      <c r="A478" s="13" t="s">
        <v>967</v>
      </c>
      <c r="B478" s="14" t="s">
        <v>968</v>
      </c>
      <c r="C478" s="15" t="s">
        <v>152</v>
      </c>
      <c r="D478" s="15">
        <v>1</v>
      </c>
      <c r="E478" s="21">
        <v>88848</v>
      </c>
      <c r="F478" s="21">
        <v>83748</v>
      </c>
      <c r="G478" s="21">
        <v>80258.5</v>
      </c>
      <c r="H478" s="2">
        <f t="shared" si="80"/>
        <v>84284.833333333328</v>
      </c>
      <c r="I478" s="2">
        <f t="shared" si="81"/>
        <v>4319.8402844704033</v>
      </c>
      <c r="J478" s="2">
        <f t="shared" si="82"/>
        <v>88604.673617803724</v>
      </c>
      <c r="K478" s="2">
        <f t="shared" si="83"/>
        <v>79964.993048862932</v>
      </c>
      <c r="L478" s="2" t="str">
        <f t="shared" si="84"/>
        <v/>
      </c>
      <c r="M478" s="2">
        <f t="shared" si="85"/>
        <v>83748</v>
      </c>
      <c r="N478" s="2">
        <f t="shared" si="86"/>
        <v>80258.5</v>
      </c>
      <c r="O478" s="2">
        <f t="shared" si="87"/>
        <v>83748</v>
      </c>
      <c r="P478" s="3">
        <f t="shared" si="89"/>
        <v>83748</v>
      </c>
    </row>
    <row r="479" spans="1:16" ht="55.2">
      <c r="A479" s="13" t="s">
        <v>969</v>
      </c>
      <c r="B479" s="14" t="s">
        <v>970</v>
      </c>
      <c r="C479" s="15" t="s">
        <v>152</v>
      </c>
      <c r="D479" s="15">
        <v>1</v>
      </c>
      <c r="E479" s="21">
        <v>250209</v>
      </c>
      <c r="F479" s="21">
        <v>235846</v>
      </c>
      <c r="G479" s="21">
        <v>226018.7</v>
      </c>
      <c r="H479" s="2">
        <f t="shared" si="80"/>
        <v>237357.9</v>
      </c>
      <c r="I479" s="2">
        <f t="shared" si="81"/>
        <v>12165.814182782831</v>
      </c>
      <c r="J479" s="2">
        <f t="shared" si="82"/>
        <v>249523.71418278283</v>
      </c>
      <c r="K479" s="2">
        <f t="shared" si="83"/>
        <v>225192.08581721716</v>
      </c>
      <c r="L479" s="2" t="str">
        <f t="shared" si="84"/>
        <v/>
      </c>
      <c r="M479" s="2">
        <f t="shared" si="85"/>
        <v>235846</v>
      </c>
      <c r="N479" s="2">
        <f t="shared" si="86"/>
        <v>226018.7</v>
      </c>
      <c r="O479" s="2">
        <f t="shared" si="87"/>
        <v>235846</v>
      </c>
      <c r="P479" s="3">
        <f t="shared" si="89"/>
        <v>235846</v>
      </c>
    </row>
    <row r="480" spans="1:16">
      <c r="A480" s="13" t="s">
        <v>971</v>
      </c>
      <c r="B480" s="14" t="s">
        <v>972</v>
      </c>
      <c r="C480" s="15" t="s">
        <v>152</v>
      </c>
      <c r="D480" s="15">
        <v>1</v>
      </c>
      <c r="E480" s="21">
        <v>3055518</v>
      </c>
      <c r="F480" s="21">
        <v>2880118</v>
      </c>
      <c r="G480" s="21">
        <v>2760112.7</v>
      </c>
      <c r="H480" s="2">
        <f t="shared" si="80"/>
        <v>2898582.9</v>
      </c>
      <c r="I480" s="2">
        <f t="shared" si="81"/>
        <v>148565.76730872417</v>
      </c>
      <c r="J480" s="2">
        <f t="shared" si="82"/>
        <v>3047148.667308724</v>
      </c>
      <c r="K480" s="2">
        <f t="shared" si="83"/>
        <v>2750017.1326912758</v>
      </c>
      <c r="L480" s="2" t="str">
        <f t="shared" si="84"/>
        <v/>
      </c>
      <c r="M480" s="2">
        <f t="shared" si="85"/>
        <v>2880118</v>
      </c>
      <c r="N480" s="2">
        <f t="shared" si="86"/>
        <v>2760112.7</v>
      </c>
      <c r="O480" s="2">
        <f t="shared" si="87"/>
        <v>2880118</v>
      </c>
      <c r="P480" s="3">
        <f t="shared" si="89"/>
        <v>2880118</v>
      </c>
    </row>
    <row r="481" spans="1:16">
      <c r="A481" s="13" t="s">
        <v>973</v>
      </c>
      <c r="B481" s="14" t="s">
        <v>974</v>
      </c>
      <c r="C481" s="15" t="s">
        <v>152</v>
      </c>
      <c r="D481" s="15">
        <v>1</v>
      </c>
      <c r="E481" s="21">
        <v>1379128</v>
      </c>
      <c r="F481" s="21">
        <v>1299960</v>
      </c>
      <c r="G481" s="21">
        <v>1245795</v>
      </c>
      <c r="H481" s="2">
        <f t="shared" si="80"/>
        <v>1308294.3333333333</v>
      </c>
      <c r="I481" s="2">
        <f t="shared" si="81"/>
        <v>67056.081426917081</v>
      </c>
      <c r="J481" s="2">
        <f t="shared" si="82"/>
        <v>1375350.4147602504</v>
      </c>
      <c r="K481" s="2">
        <f t="shared" si="83"/>
        <v>1241238.2519064161</v>
      </c>
      <c r="L481" s="2" t="str">
        <f t="shared" si="84"/>
        <v/>
      </c>
      <c r="M481" s="2">
        <f t="shared" si="85"/>
        <v>1299960</v>
      </c>
      <c r="N481" s="2">
        <f t="shared" si="86"/>
        <v>1245795</v>
      </c>
      <c r="O481" s="2">
        <f t="shared" si="87"/>
        <v>1299960</v>
      </c>
      <c r="P481" s="3">
        <f t="shared" si="89"/>
        <v>1299960</v>
      </c>
    </row>
    <row r="482" spans="1:16" ht="27.6">
      <c r="A482" s="13" t="s">
        <v>975</v>
      </c>
      <c r="B482" s="14" t="s">
        <v>976</v>
      </c>
      <c r="C482" s="15" t="s">
        <v>152</v>
      </c>
      <c r="D482" s="15">
        <v>1</v>
      </c>
      <c r="E482" s="21">
        <v>813454</v>
      </c>
      <c r="F482" s="21">
        <v>766758</v>
      </c>
      <c r="G482" s="21">
        <v>734809.75</v>
      </c>
      <c r="H482" s="2">
        <f t="shared" si="80"/>
        <v>771673.91666666663</v>
      </c>
      <c r="I482" s="2">
        <f t="shared" si="81"/>
        <v>39551.917678171223</v>
      </c>
      <c r="J482" s="2">
        <f t="shared" si="82"/>
        <v>811225.83434483781</v>
      </c>
      <c r="K482" s="2">
        <f t="shared" si="83"/>
        <v>732121.99898849544</v>
      </c>
      <c r="L482" s="2" t="str">
        <f t="shared" si="84"/>
        <v/>
      </c>
      <c r="M482" s="2">
        <f t="shared" si="85"/>
        <v>766758</v>
      </c>
      <c r="N482" s="2">
        <f t="shared" si="86"/>
        <v>734809.75</v>
      </c>
      <c r="O482" s="2">
        <f t="shared" si="87"/>
        <v>766758</v>
      </c>
      <c r="P482" s="3">
        <f t="shared" si="89"/>
        <v>766758</v>
      </c>
    </row>
    <row r="483" spans="1:16" ht="27.6">
      <c r="A483" s="13" t="s">
        <v>977</v>
      </c>
      <c r="B483" s="14" t="s">
        <v>978</v>
      </c>
      <c r="C483" s="15" t="s">
        <v>152</v>
      </c>
      <c r="D483" s="15">
        <v>1</v>
      </c>
      <c r="E483" s="21">
        <v>580988</v>
      </c>
      <c r="F483" s="21">
        <v>547637</v>
      </c>
      <c r="G483" s="21">
        <v>524818.6</v>
      </c>
      <c r="H483" s="2">
        <f t="shared" si="80"/>
        <v>551147.8666666667</v>
      </c>
      <c r="I483" s="2">
        <f t="shared" si="81"/>
        <v>28248.805508434049</v>
      </c>
      <c r="J483" s="2">
        <f t="shared" si="82"/>
        <v>579396.67217510077</v>
      </c>
      <c r="K483" s="2">
        <f t="shared" si="83"/>
        <v>522899.06115823262</v>
      </c>
      <c r="L483" s="2" t="str">
        <f t="shared" si="84"/>
        <v/>
      </c>
      <c r="M483" s="2">
        <f t="shared" si="85"/>
        <v>547637</v>
      </c>
      <c r="N483" s="2">
        <f t="shared" si="86"/>
        <v>524818.6</v>
      </c>
      <c r="O483" s="2">
        <f t="shared" si="87"/>
        <v>547637</v>
      </c>
      <c r="P483" s="3">
        <f t="shared" si="89"/>
        <v>547637</v>
      </c>
    </row>
    <row r="484" spans="1:16">
      <c r="A484" s="13" t="s">
        <v>979</v>
      </c>
      <c r="B484" s="14" t="s">
        <v>980</v>
      </c>
      <c r="C484" s="15" t="s">
        <v>152</v>
      </c>
      <c r="D484" s="15">
        <v>1</v>
      </c>
      <c r="E484" s="21">
        <v>65075</v>
      </c>
      <c r="F484" s="21">
        <v>61340</v>
      </c>
      <c r="G484" s="21">
        <v>58784.55</v>
      </c>
      <c r="H484" s="2">
        <f t="shared" si="80"/>
        <v>61733.183333333327</v>
      </c>
      <c r="I484" s="2">
        <f t="shared" si="81"/>
        <v>3163.6031911150494</v>
      </c>
      <c r="J484" s="2">
        <f t="shared" si="82"/>
        <v>64896.786524448376</v>
      </c>
      <c r="K484" s="2">
        <f t="shared" si="83"/>
        <v>58569.580142218278</v>
      </c>
      <c r="L484" s="2" t="str">
        <f t="shared" si="84"/>
        <v/>
      </c>
      <c r="M484" s="2">
        <f t="shared" si="85"/>
        <v>61340</v>
      </c>
      <c r="N484" s="2">
        <f t="shared" si="86"/>
        <v>58784.55</v>
      </c>
      <c r="O484" s="2">
        <f t="shared" si="87"/>
        <v>61340</v>
      </c>
      <c r="P484" s="3">
        <f t="shared" si="89"/>
        <v>61340</v>
      </c>
    </row>
    <row r="485" spans="1:16" ht="41.4" customHeight="1">
      <c r="A485" s="16" t="s">
        <v>981</v>
      </c>
      <c r="B485" s="50" t="s">
        <v>982</v>
      </c>
      <c r="C485" s="51"/>
      <c r="D485" s="51"/>
      <c r="E485" s="51"/>
      <c r="F485" s="51"/>
      <c r="G485" s="51"/>
      <c r="H485" s="51"/>
      <c r="I485" s="51"/>
      <c r="J485" s="51"/>
      <c r="K485" s="51"/>
      <c r="L485" s="51"/>
      <c r="M485" s="51"/>
      <c r="N485" s="51"/>
      <c r="O485" s="51"/>
      <c r="P485" s="52"/>
    </row>
    <row r="486" spans="1:16" ht="27.6" customHeight="1">
      <c r="A486" s="12" t="s">
        <v>983</v>
      </c>
      <c r="B486" s="48" t="s">
        <v>984</v>
      </c>
      <c r="C486" s="48"/>
      <c r="D486" s="48"/>
      <c r="E486" s="48"/>
      <c r="F486" s="48"/>
      <c r="G486" s="48"/>
      <c r="H486" s="48"/>
      <c r="I486" s="48"/>
      <c r="J486" s="48"/>
      <c r="K486" s="48"/>
      <c r="L486" s="48"/>
      <c r="M486" s="48"/>
      <c r="N486" s="48"/>
      <c r="O486" s="48"/>
      <c r="P486" s="49"/>
    </row>
    <row r="487" spans="1:16" ht="27.6">
      <c r="A487" s="13" t="s">
        <v>985</v>
      </c>
      <c r="B487" s="14" t="s">
        <v>986</v>
      </c>
      <c r="C487" s="15" t="s">
        <v>152</v>
      </c>
      <c r="D487" s="15">
        <v>1</v>
      </c>
      <c r="E487" s="21">
        <v>289198</v>
      </c>
      <c r="F487" s="21">
        <v>272597</v>
      </c>
      <c r="G487" s="21">
        <v>261238.6</v>
      </c>
      <c r="H487" s="2">
        <f t="shared" si="80"/>
        <v>274344.53333333333</v>
      </c>
      <c r="I487" s="2">
        <f t="shared" si="81"/>
        <v>14061.38032532131</v>
      </c>
      <c r="J487" s="2">
        <f t="shared" si="82"/>
        <v>288405.91365865461</v>
      </c>
      <c r="K487" s="2">
        <f t="shared" si="83"/>
        <v>260283.15300801201</v>
      </c>
      <c r="L487" s="2" t="str">
        <f t="shared" si="84"/>
        <v/>
      </c>
      <c r="M487" s="2">
        <f t="shared" si="85"/>
        <v>272597</v>
      </c>
      <c r="N487" s="2">
        <f t="shared" si="86"/>
        <v>261238.6</v>
      </c>
      <c r="O487" s="2">
        <f t="shared" si="87"/>
        <v>272597</v>
      </c>
      <c r="P487" s="3">
        <f t="shared" ref="P487:P495" si="90">ROUND(O487*D487*$D$1,0)</f>
        <v>272597</v>
      </c>
    </row>
    <row r="488" spans="1:16" ht="27.6">
      <c r="A488" s="13" t="s">
        <v>987</v>
      </c>
      <c r="B488" s="14" t="s">
        <v>988</v>
      </c>
      <c r="C488" s="15" t="s">
        <v>152</v>
      </c>
      <c r="D488" s="15">
        <v>1</v>
      </c>
      <c r="E488" s="21">
        <v>345036</v>
      </c>
      <c r="F488" s="21">
        <v>325229</v>
      </c>
      <c r="G488" s="21">
        <v>311677.59999999998</v>
      </c>
      <c r="H488" s="2">
        <f t="shared" si="80"/>
        <v>327314.2</v>
      </c>
      <c r="I488" s="2">
        <f t="shared" si="81"/>
        <v>16776.672999137831</v>
      </c>
      <c r="J488" s="2">
        <f t="shared" si="82"/>
        <v>344090.87299913785</v>
      </c>
      <c r="K488" s="2">
        <f t="shared" si="83"/>
        <v>310537.52700086217</v>
      </c>
      <c r="L488" s="2" t="str">
        <f t="shared" si="84"/>
        <v/>
      </c>
      <c r="M488" s="2">
        <f t="shared" si="85"/>
        <v>325229</v>
      </c>
      <c r="N488" s="2">
        <f t="shared" si="86"/>
        <v>311677.59999999998</v>
      </c>
      <c r="O488" s="2">
        <f t="shared" si="87"/>
        <v>325229</v>
      </c>
      <c r="P488" s="3">
        <f t="shared" si="90"/>
        <v>325229</v>
      </c>
    </row>
    <row r="489" spans="1:16" ht="27.6">
      <c r="A489" s="13" t="s">
        <v>989</v>
      </c>
      <c r="B489" s="14" t="s">
        <v>990</v>
      </c>
      <c r="C489" s="15" t="s">
        <v>152</v>
      </c>
      <c r="D489" s="15">
        <v>1</v>
      </c>
      <c r="E489" s="21">
        <v>227614</v>
      </c>
      <c r="F489" s="21">
        <v>214548</v>
      </c>
      <c r="G489" s="21">
        <v>205608.5</v>
      </c>
      <c r="H489" s="2">
        <f t="shared" si="80"/>
        <v>215923.5</v>
      </c>
      <c r="I489" s="2">
        <f t="shared" si="81"/>
        <v>11067.046026379398</v>
      </c>
      <c r="J489" s="2">
        <f t="shared" si="82"/>
        <v>226990.54602637939</v>
      </c>
      <c r="K489" s="2">
        <f t="shared" si="83"/>
        <v>204856.45397362061</v>
      </c>
      <c r="L489" s="2" t="str">
        <f t="shared" si="84"/>
        <v/>
      </c>
      <c r="M489" s="2">
        <f t="shared" si="85"/>
        <v>214548</v>
      </c>
      <c r="N489" s="2">
        <f t="shared" si="86"/>
        <v>205608.5</v>
      </c>
      <c r="O489" s="2">
        <f t="shared" si="87"/>
        <v>214548</v>
      </c>
      <c r="P489" s="3">
        <f t="shared" si="90"/>
        <v>214548</v>
      </c>
    </row>
    <row r="490" spans="1:16">
      <c r="A490" s="13" t="s">
        <v>991</v>
      </c>
      <c r="B490" s="14" t="s">
        <v>992</v>
      </c>
      <c r="C490" s="15" t="s">
        <v>152</v>
      </c>
      <c r="D490" s="15">
        <v>1</v>
      </c>
      <c r="E490" s="21">
        <v>356736</v>
      </c>
      <c r="F490" s="21">
        <v>336258</v>
      </c>
      <c r="G490" s="21">
        <v>322247.25</v>
      </c>
      <c r="H490" s="2">
        <f t="shared" si="80"/>
        <v>338413.75</v>
      </c>
      <c r="I490" s="2">
        <f t="shared" si="81"/>
        <v>17345.140895579374</v>
      </c>
      <c r="J490" s="2">
        <f t="shared" si="82"/>
        <v>355758.89089557936</v>
      </c>
      <c r="K490" s="2">
        <f t="shared" si="83"/>
        <v>321068.60910442064</v>
      </c>
      <c r="L490" s="2" t="str">
        <f t="shared" si="84"/>
        <v/>
      </c>
      <c r="M490" s="2">
        <f t="shared" si="85"/>
        <v>336258</v>
      </c>
      <c r="N490" s="2">
        <f t="shared" si="86"/>
        <v>322247.25</v>
      </c>
      <c r="O490" s="2">
        <f t="shared" si="87"/>
        <v>336258</v>
      </c>
      <c r="P490" s="3">
        <f t="shared" si="90"/>
        <v>336258</v>
      </c>
    </row>
    <row r="491" spans="1:16">
      <c r="A491" s="13" t="s">
        <v>993</v>
      </c>
      <c r="B491" s="14" t="s">
        <v>994</v>
      </c>
      <c r="C491" s="15" t="s">
        <v>152</v>
      </c>
      <c r="D491" s="15">
        <v>1</v>
      </c>
      <c r="E491" s="21">
        <v>601911</v>
      </c>
      <c r="F491" s="21">
        <v>567359</v>
      </c>
      <c r="G491" s="21">
        <v>543718.85</v>
      </c>
      <c r="H491" s="2">
        <f t="shared" si="80"/>
        <v>570996.28333333333</v>
      </c>
      <c r="I491" s="2">
        <f t="shared" si="81"/>
        <v>29266.088787892961</v>
      </c>
      <c r="J491" s="2">
        <f t="shared" si="82"/>
        <v>600262.37212122628</v>
      </c>
      <c r="K491" s="2">
        <f t="shared" si="83"/>
        <v>541730.19454544038</v>
      </c>
      <c r="L491" s="2" t="str">
        <f t="shared" si="84"/>
        <v/>
      </c>
      <c r="M491" s="2">
        <f t="shared" si="85"/>
        <v>567359</v>
      </c>
      <c r="N491" s="2">
        <f t="shared" si="86"/>
        <v>543718.85</v>
      </c>
      <c r="O491" s="2">
        <f t="shared" si="87"/>
        <v>567359</v>
      </c>
      <c r="P491" s="3">
        <f t="shared" si="90"/>
        <v>567359</v>
      </c>
    </row>
    <row r="492" spans="1:16">
      <c r="A492" s="13" t="s">
        <v>995</v>
      </c>
      <c r="B492" s="14" t="s">
        <v>996</v>
      </c>
      <c r="C492" s="15" t="s">
        <v>152</v>
      </c>
      <c r="D492" s="15">
        <v>1</v>
      </c>
      <c r="E492" s="21">
        <v>230281</v>
      </c>
      <c r="F492" s="21">
        <v>217062</v>
      </c>
      <c r="G492" s="21">
        <v>208017.75</v>
      </c>
      <c r="H492" s="2">
        <f t="shared" si="80"/>
        <v>218453.58333333334</v>
      </c>
      <c r="I492" s="2">
        <f t="shared" si="81"/>
        <v>11196.671526432903</v>
      </c>
      <c r="J492" s="2">
        <f t="shared" si="82"/>
        <v>229650.25485976625</v>
      </c>
      <c r="K492" s="2">
        <f t="shared" si="83"/>
        <v>207256.91180690043</v>
      </c>
      <c r="L492" s="2" t="str">
        <f t="shared" si="84"/>
        <v/>
      </c>
      <c r="M492" s="2">
        <f t="shared" si="85"/>
        <v>217062</v>
      </c>
      <c r="N492" s="2">
        <f t="shared" si="86"/>
        <v>208017.75</v>
      </c>
      <c r="O492" s="2">
        <f t="shared" si="87"/>
        <v>217062</v>
      </c>
      <c r="P492" s="3">
        <f t="shared" si="90"/>
        <v>217062</v>
      </c>
    </row>
    <row r="493" spans="1:16" ht="55.2">
      <c r="A493" s="13" t="s">
        <v>997</v>
      </c>
      <c r="B493" s="14" t="s">
        <v>998</v>
      </c>
      <c r="C493" s="15" t="s">
        <v>152</v>
      </c>
      <c r="D493" s="15">
        <v>1</v>
      </c>
      <c r="E493" s="21">
        <v>9795904</v>
      </c>
      <c r="F493" s="21">
        <v>9233579</v>
      </c>
      <c r="G493" s="21">
        <v>8848846.3499999996</v>
      </c>
      <c r="H493" s="2">
        <f t="shared" si="80"/>
        <v>9292776.4500000011</v>
      </c>
      <c r="I493" s="2">
        <f t="shared" si="81"/>
        <v>476295.91817562078</v>
      </c>
      <c r="J493" s="2">
        <f t="shared" si="82"/>
        <v>9769072.3681756221</v>
      </c>
      <c r="K493" s="2">
        <f t="shared" si="83"/>
        <v>8816480.5318243802</v>
      </c>
      <c r="L493" s="2" t="str">
        <f t="shared" si="84"/>
        <v/>
      </c>
      <c r="M493" s="2">
        <f t="shared" si="85"/>
        <v>9233579</v>
      </c>
      <c r="N493" s="2">
        <f t="shared" si="86"/>
        <v>8848846.3499999996</v>
      </c>
      <c r="O493" s="2">
        <f t="shared" si="87"/>
        <v>9233579</v>
      </c>
      <c r="P493" s="3">
        <f t="shared" si="90"/>
        <v>9233579</v>
      </c>
    </row>
    <row r="494" spans="1:16" ht="27.6">
      <c r="A494" s="13" t="s">
        <v>999</v>
      </c>
      <c r="B494" s="14" t="s">
        <v>1000</v>
      </c>
      <c r="C494" s="15" t="s">
        <v>152</v>
      </c>
      <c r="D494" s="15">
        <v>1</v>
      </c>
      <c r="E494" s="21">
        <v>213680</v>
      </c>
      <c r="F494" s="21">
        <v>201414</v>
      </c>
      <c r="G494" s="21">
        <v>193021.75</v>
      </c>
      <c r="H494" s="2">
        <f t="shared" si="80"/>
        <v>202705.25</v>
      </c>
      <c r="I494" s="2">
        <f t="shared" si="81"/>
        <v>10389.481131774579</v>
      </c>
      <c r="J494" s="2">
        <f t="shared" si="82"/>
        <v>213094.73113177458</v>
      </c>
      <c r="K494" s="2">
        <f t="shared" si="83"/>
        <v>192315.76886822542</v>
      </c>
      <c r="L494" s="2" t="str">
        <f t="shared" si="84"/>
        <v/>
      </c>
      <c r="M494" s="2">
        <f t="shared" si="85"/>
        <v>201414</v>
      </c>
      <c r="N494" s="2">
        <f t="shared" si="86"/>
        <v>193021.75</v>
      </c>
      <c r="O494" s="2">
        <f t="shared" si="87"/>
        <v>201414</v>
      </c>
      <c r="P494" s="3">
        <f t="shared" si="90"/>
        <v>201414</v>
      </c>
    </row>
    <row r="495" spans="1:16" ht="27.6">
      <c r="A495" s="13" t="s">
        <v>1001</v>
      </c>
      <c r="B495" s="14" t="s">
        <v>1002</v>
      </c>
      <c r="C495" s="15" t="s">
        <v>18</v>
      </c>
      <c r="D495" s="15">
        <v>1</v>
      </c>
      <c r="E495" s="21">
        <v>11280</v>
      </c>
      <c r="F495" s="21">
        <v>10632</v>
      </c>
      <c r="G495" s="21">
        <v>10189</v>
      </c>
      <c r="H495" s="2">
        <f t="shared" si="80"/>
        <v>10700.333333333334</v>
      </c>
      <c r="I495" s="2">
        <f t="shared" si="81"/>
        <v>548.70058623381601</v>
      </c>
      <c r="J495" s="2">
        <f t="shared" si="82"/>
        <v>11249.033919567149</v>
      </c>
      <c r="K495" s="2">
        <f t="shared" si="83"/>
        <v>10151.632747099518</v>
      </c>
      <c r="L495" s="2" t="str">
        <f t="shared" si="84"/>
        <v/>
      </c>
      <c r="M495" s="2">
        <f t="shared" si="85"/>
        <v>10632</v>
      </c>
      <c r="N495" s="2">
        <f t="shared" si="86"/>
        <v>10189</v>
      </c>
      <c r="O495" s="2">
        <f t="shared" si="87"/>
        <v>10632</v>
      </c>
      <c r="P495" s="3">
        <f t="shared" si="90"/>
        <v>10632</v>
      </c>
    </row>
    <row r="496" spans="1:16" ht="27.6" customHeight="1">
      <c r="A496" s="12" t="s">
        <v>1003</v>
      </c>
      <c r="B496" s="48" t="s">
        <v>1004</v>
      </c>
      <c r="C496" s="48"/>
      <c r="D496" s="48"/>
      <c r="E496" s="48"/>
      <c r="F496" s="48"/>
      <c r="G496" s="48"/>
      <c r="H496" s="48"/>
      <c r="I496" s="48"/>
      <c r="J496" s="48"/>
      <c r="K496" s="48"/>
      <c r="L496" s="48"/>
      <c r="M496" s="48"/>
      <c r="N496" s="48"/>
      <c r="O496" s="48"/>
      <c r="P496" s="49"/>
    </row>
    <row r="497" spans="1:16">
      <c r="A497" s="13" t="s">
        <v>1005</v>
      </c>
      <c r="B497" s="14" t="s">
        <v>1006</v>
      </c>
      <c r="C497" s="15" t="s">
        <v>152</v>
      </c>
      <c r="D497" s="15">
        <v>1</v>
      </c>
      <c r="E497" s="21">
        <v>77278</v>
      </c>
      <c r="F497" s="21">
        <v>72842</v>
      </c>
      <c r="G497" s="21">
        <v>69807.3</v>
      </c>
      <c r="H497" s="2">
        <f t="shared" si="80"/>
        <v>73309.099999999991</v>
      </c>
      <c r="I497" s="2">
        <f t="shared" si="81"/>
        <v>3757.1899645878952</v>
      </c>
      <c r="J497" s="2">
        <f t="shared" si="82"/>
        <v>77066.289964587893</v>
      </c>
      <c r="K497" s="2">
        <f t="shared" si="83"/>
        <v>69551.910035412089</v>
      </c>
      <c r="L497" s="2" t="str">
        <f t="shared" si="84"/>
        <v/>
      </c>
      <c r="M497" s="2">
        <f t="shared" si="85"/>
        <v>72842</v>
      </c>
      <c r="N497" s="2">
        <f t="shared" si="86"/>
        <v>69807.3</v>
      </c>
      <c r="O497" s="2">
        <f t="shared" si="87"/>
        <v>72842</v>
      </c>
      <c r="P497" s="3">
        <f t="shared" ref="P497:P526" si="91">ROUND(O497*D497*$D$1,0)</f>
        <v>72842</v>
      </c>
    </row>
    <row r="498" spans="1:16" ht="27.6">
      <c r="A498" s="13" t="s">
        <v>1007</v>
      </c>
      <c r="B498" s="14" t="s">
        <v>1008</v>
      </c>
      <c r="C498" s="15" t="s">
        <v>152</v>
      </c>
      <c r="D498" s="15">
        <v>1</v>
      </c>
      <c r="E498" s="21">
        <v>55920</v>
      </c>
      <c r="F498" s="21">
        <v>52710</v>
      </c>
      <c r="G498" s="21">
        <v>50513.75</v>
      </c>
      <c r="H498" s="2">
        <f t="shared" si="80"/>
        <v>53047.916666666664</v>
      </c>
      <c r="I498" s="2">
        <f t="shared" si="81"/>
        <v>2718.919918061827</v>
      </c>
      <c r="J498" s="2">
        <f t="shared" si="82"/>
        <v>55766.836584728488</v>
      </c>
      <c r="K498" s="2">
        <f t="shared" si="83"/>
        <v>50328.996748604841</v>
      </c>
      <c r="L498" s="2" t="str">
        <f t="shared" si="84"/>
        <v/>
      </c>
      <c r="M498" s="2">
        <f t="shared" si="85"/>
        <v>52710</v>
      </c>
      <c r="N498" s="2">
        <f t="shared" si="86"/>
        <v>50513.75</v>
      </c>
      <c r="O498" s="2">
        <f t="shared" si="87"/>
        <v>52710</v>
      </c>
      <c r="P498" s="3">
        <f t="shared" si="91"/>
        <v>52710</v>
      </c>
    </row>
    <row r="499" spans="1:16" ht="27.6">
      <c r="A499" s="13" t="s">
        <v>1009</v>
      </c>
      <c r="B499" s="14" t="s">
        <v>1010</v>
      </c>
      <c r="C499" s="15" t="s">
        <v>18</v>
      </c>
      <c r="D499" s="15">
        <v>1</v>
      </c>
      <c r="E499" s="21">
        <v>139212</v>
      </c>
      <c r="F499" s="21">
        <v>131220</v>
      </c>
      <c r="G499" s="21">
        <v>125752.5</v>
      </c>
      <c r="H499" s="2">
        <f t="shared" si="80"/>
        <v>132061.5</v>
      </c>
      <c r="I499" s="2">
        <f t="shared" si="81"/>
        <v>6769.0934954394006</v>
      </c>
      <c r="J499" s="2">
        <f t="shared" si="82"/>
        <v>138830.59349543939</v>
      </c>
      <c r="K499" s="2">
        <f t="shared" si="83"/>
        <v>125292.4065045606</v>
      </c>
      <c r="L499" s="2" t="str">
        <f t="shared" si="84"/>
        <v/>
      </c>
      <c r="M499" s="2">
        <f t="shared" si="85"/>
        <v>131220</v>
      </c>
      <c r="N499" s="2">
        <f t="shared" si="86"/>
        <v>125752.5</v>
      </c>
      <c r="O499" s="2">
        <f t="shared" si="87"/>
        <v>131220</v>
      </c>
      <c r="P499" s="3">
        <f t="shared" si="91"/>
        <v>131220</v>
      </c>
    </row>
    <row r="500" spans="1:16">
      <c r="A500" s="13" t="s">
        <v>1011</v>
      </c>
      <c r="B500" s="14" t="s">
        <v>1012</v>
      </c>
      <c r="C500" s="15" t="s">
        <v>18</v>
      </c>
      <c r="D500" s="15">
        <v>1</v>
      </c>
      <c r="E500" s="21">
        <v>344146</v>
      </c>
      <c r="F500" s="21">
        <v>324390</v>
      </c>
      <c r="G500" s="21">
        <v>310873.75</v>
      </c>
      <c r="H500" s="2">
        <f t="shared" si="80"/>
        <v>326469.91666666669</v>
      </c>
      <c r="I500" s="2">
        <f t="shared" si="81"/>
        <v>16733.355760899645</v>
      </c>
      <c r="J500" s="2">
        <f t="shared" si="82"/>
        <v>343203.27242756635</v>
      </c>
      <c r="K500" s="2">
        <f t="shared" si="83"/>
        <v>309736.56090576702</v>
      </c>
      <c r="L500" s="2" t="str">
        <f t="shared" si="84"/>
        <v/>
      </c>
      <c r="M500" s="2">
        <f t="shared" si="85"/>
        <v>324390</v>
      </c>
      <c r="N500" s="2">
        <f t="shared" si="86"/>
        <v>310873.75</v>
      </c>
      <c r="O500" s="2">
        <f t="shared" si="87"/>
        <v>324390</v>
      </c>
      <c r="P500" s="3">
        <f t="shared" si="91"/>
        <v>324390</v>
      </c>
    </row>
    <row r="501" spans="1:16">
      <c r="A501" s="13" t="s">
        <v>1013</v>
      </c>
      <c r="B501" s="14" t="s">
        <v>1014</v>
      </c>
      <c r="C501" s="15" t="s">
        <v>152</v>
      </c>
      <c r="D501" s="15">
        <v>1</v>
      </c>
      <c r="E501" s="21">
        <v>199824</v>
      </c>
      <c r="F501" s="21">
        <v>188353</v>
      </c>
      <c r="G501" s="21">
        <v>180505.15</v>
      </c>
      <c r="H501" s="2">
        <f t="shared" si="80"/>
        <v>189560.71666666667</v>
      </c>
      <c r="I501" s="2">
        <f t="shared" si="81"/>
        <v>9715.8852396903803</v>
      </c>
      <c r="J501" s="2">
        <f t="shared" si="82"/>
        <v>199276.60190635704</v>
      </c>
      <c r="K501" s="2">
        <f t="shared" si="83"/>
        <v>179844.83142697631</v>
      </c>
      <c r="L501" s="2" t="str">
        <f t="shared" si="84"/>
        <v/>
      </c>
      <c r="M501" s="2">
        <f t="shared" si="85"/>
        <v>188353</v>
      </c>
      <c r="N501" s="2">
        <f t="shared" si="86"/>
        <v>180505.15</v>
      </c>
      <c r="O501" s="2">
        <f t="shared" si="87"/>
        <v>188353</v>
      </c>
      <c r="P501" s="3">
        <f t="shared" si="91"/>
        <v>188353</v>
      </c>
    </row>
    <row r="502" spans="1:16">
      <c r="A502" s="13" t="s">
        <v>1015</v>
      </c>
      <c r="B502" s="14" t="s">
        <v>1016</v>
      </c>
      <c r="C502" s="15" t="s">
        <v>152</v>
      </c>
      <c r="D502" s="15">
        <v>1</v>
      </c>
      <c r="E502" s="21">
        <v>60473</v>
      </c>
      <c r="F502" s="21">
        <v>57002</v>
      </c>
      <c r="G502" s="21">
        <v>54627.3</v>
      </c>
      <c r="H502" s="2">
        <f t="shared" si="80"/>
        <v>57367.433333333327</v>
      </c>
      <c r="I502" s="2">
        <f t="shared" si="81"/>
        <v>2939.9333773630524</v>
      </c>
      <c r="J502" s="2">
        <f t="shared" si="82"/>
        <v>60307.366710696377</v>
      </c>
      <c r="K502" s="2">
        <f t="shared" si="83"/>
        <v>54427.499955970277</v>
      </c>
      <c r="L502" s="2" t="str">
        <f t="shared" si="84"/>
        <v/>
      </c>
      <c r="M502" s="2">
        <f t="shared" si="85"/>
        <v>57002</v>
      </c>
      <c r="N502" s="2">
        <f t="shared" si="86"/>
        <v>54627.3</v>
      </c>
      <c r="O502" s="2">
        <f t="shared" si="87"/>
        <v>57002</v>
      </c>
      <c r="P502" s="3">
        <f t="shared" si="91"/>
        <v>57002</v>
      </c>
    </row>
    <row r="503" spans="1:16">
      <c r="A503" s="13" t="s">
        <v>1017</v>
      </c>
      <c r="B503" s="14" t="s">
        <v>1018</v>
      </c>
      <c r="C503" s="15" t="s">
        <v>18</v>
      </c>
      <c r="D503" s="15">
        <v>1</v>
      </c>
      <c r="E503" s="21">
        <v>213780</v>
      </c>
      <c r="F503" s="21">
        <v>201508</v>
      </c>
      <c r="G503" s="21">
        <v>193111.45</v>
      </c>
      <c r="H503" s="2">
        <f t="shared" si="80"/>
        <v>202799.81666666665</v>
      </c>
      <c r="I503" s="2">
        <f t="shared" si="81"/>
        <v>10394.654034686928</v>
      </c>
      <c r="J503" s="2">
        <f t="shared" si="82"/>
        <v>213194.47070135357</v>
      </c>
      <c r="K503" s="2">
        <f t="shared" si="83"/>
        <v>192405.16263197974</v>
      </c>
      <c r="L503" s="2" t="str">
        <f t="shared" si="84"/>
        <v/>
      </c>
      <c r="M503" s="2">
        <f t="shared" si="85"/>
        <v>201508</v>
      </c>
      <c r="N503" s="2">
        <f t="shared" si="86"/>
        <v>193111.45</v>
      </c>
      <c r="O503" s="2">
        <f t="shared" si="87"/>
        <v>201508</v>
      </c>
      <c r="P503" s="3">
        <f t="shared" si="91"/>
        <v>201508</v>
      </c>
    </row>
    <row r="504" spans="1:16" ht="27.6">
      <c r="A504" s="13" t="s">
        <v>1019</v>
      </c>
      <c r="B504" s="14" t="s">
        <v>1020</v>
      </c>
      <c r="C504" s="15" t="s">
        <v>152</v>
      </c>
      <c r="D504" s="15">
        <v>1</v>
      </c>
      <c r="E504" s="21">
        <v>143699</v>
      </c>
      <c r="F504" s="21">
        <v>135450</v>
      </c>
      <c r="G504" s="21">
        <v>129806.25</v>
      </c>
      <c r="H504" s="2">
        <f t="shared" si="80"/>
        <v>136318.41666666666</v>
      </c>
      <c r="I504" s="2">
        <f t="shared" si="81"/>
        <v>6986.9690331955335</v>
      </c>
      <c r="J504" s="2">
        <f t="shared" si="82"/>
        <v>143305.38569986218</v>
      </c>
      <c r="K504" s="2">
        <f t="shared" si="83"/>
        <v>129331.44763347112</v>
      </c>
      <c r="L504" s="2" t="str">
        <f t="shared" si="84"/>
        <v/>
      </c>
      <c r="M504" s="2">
        <f t="shared" si="85"/>
        <v>135450</v>
      </c>
      <c r="N504" s="2">
        <f t="shared" si="86"/>
        <v>129806.25</v>
      </c>
      <c r="O504" s="2">
        <f t="shared" si="87"/>
        <v>135450</v>
      </c>
      <c r="P504" s="3">
        <f t="shared" si="91"/>
        <v>135450</v>
      </c>
    </row>
    <row r="505" spans="1:16">
      <c r="A505" s="13" t="s">
        <v>1021</v>
      </c>
      <c r="B505" s="14" t="s">
        <v>1022</v>
      </c>
      <c r="C505" s="15" t="s">
        <v>152</v>
      </c>
      <c r="D505" s="15">
        <v>1</v>
      </c>
      <c r="E505" s="21">
        <v>72520</v>
      </c>
      <c r="F505" s="21">
        <v>68357</v>
      </c>
      <c r="G505" s="21">
        <v>65508.6</v>
      </c>
      <c r="H505" s="2">
        <f t="shared" si="80"/>
        <v>68795.199999999997</v>
      </c>
      <c r="I505" s="2">
        <f t="shared" si="81"/>
        <v>3526.1802166083353</v>
      </c>
      <c r="J505" s="2">
        <f t="shared" si="82"/>
        <v>72321.380216608333</v>
      </c>
      <c r="K505" s="2">
        <f t="shared" si="83"/>
        <v>65269.019783391661</v>
      </c>
      <c r="L505" s="2" t="str">
        <f t="shared" si="84"/>
        <v/>
      </c>
      <c r="M505" s="2">
        <f t="shared" si="85"/>
        <v>68357</v>
      </c>
      <c r="N505" s="2">
        <f t="shared" si="86"/>
        <v>65508.6</v>
      </c>
      <c r="O505" s="2">
        <f t="shared" si="87"/>
        <v>68357</v>
      </c>
      <c r="P505" s="3">
        <f t="shared" si="91"/>
        <v>68357</v>
      </c>
    </row>
    <row r="506" spans="1:16" ht="27.6">
      <c r="A506" s="13" t="s">
        <v>1023</v>
      </c>
      <c r="B506" s="14" t="s">
        <v>1024</v>
      </c>
      <c r="C506" s="15" t="s">
        <v>152</v>
      </c>
      <c r="D506" s="15">
        <v>1</v>
      </c>
      <c r="E506" s="21">
        <v>81502</v>
      </c>
      <c r="F506" s="21">
        <v>76823</v>
      </c>
      <c r="G506" s="21">
        <v>73621.850000000006</v>
      </c>
      <c r="H506" s="2">
        <f t="shared" si="80"/>
        <v>77315.616666666669</v>
      </c>
      <c r="I506" s="2">
        <f t="shared" si="81"/>
        <v>3963.10413575436</v>
      </c>
      <c r="J506" s="2">
        <f t="shared" si="82"/>
        <v>81278.720802421027</v>
      </c>
      <c r="K506" s="2">
        <f t="shared" si="83"/>
        <v>73352.51253091231</v>
      </c>
      <c r="L506" s="2" t="str">
        <f t="shared" si="84"/>
        <v/>
      </c>
      <c r="M506" s="2">
        <f t="shared" si="85"/>
        <v>76823</v>
      </c>
      <c r="N506" s="2">
        <f t="shared" si="86"/>
        <v>73621.850000000006</v>
      </c>
      <c r="O506" s="2">
        <f t="shared" si="87"/>
        <v>76823</v>
      </c>
      <c r="P506" s="3">
        <f t="shared" si="91"/>
        <v>76823</v>
      </c>
    </row>
    <row r="507" spans="1:16">
      <c r="A507" s="13" t="s">
        <v>1025</v>
      </c>
      <c r="B507" s="14" t="s">
        <v>1026</v>
      </c>
      <c r="C507" s="15" t="s">
        <v>152</v>
      </c>
      <c r="D507" s="15">
        <v>1</v>
      </c>
      <c r="E507" s="21">
        <v>69901</v>
      </c>
      <c r="F507" s="21">
        <v>65888</v>
      </c>
      <c r="G507" s="21">
        <v>63143.05</v>
      </c>
      <c r="H507" s="2">
        <f t="shared" si="80"/>
        <v>66310.683333333334</v>
      </c>
      <c r="I507" s="2">
        <f t="shared" si="81"/>
        <v>3398.7450552863365</v>
      </c>
      <c r="J507" s="2">
        <f t="shared" si="82"/>
        <v>69709.428388619664</v>
      </c>
      <c r="K507" s="2">
        <f t="shared" si="83"/>
        <v>62911.938278046997</v>
      </c>
      <c r="L507" s="2" t="str">
        <f t="shared" si="84"/>
        <v/>
      </c>
      <c r="M507" s="2">
        <f t="shared" si="85"/>
        <v>65888</v>
      </c>
      <c r="N507" s="2">
        <f t="shared" si="86"/>
        <v>63143.05</v>
      </c>
      <c r="O507" s="2">
        <f t="shared" si="87"/>
        <v>65888</v>
      </c>
      <c r="P507" s="3">
        <f t="shared" si="91"/>
        <v>65888</v>
      </c>
    </row>
    <row r="508" spans="1:16" ht="27.6">
      <c r="A508" s="13" t="s">
        <v>1027</v>
      </c>
      <c r="B508" s="14" t="s">
        <v>1028</v>
      </c>
      <c r="C508" s="15" t="s">
        <v>152</v>
      </c>
      <c r="D508" s="15">
        <v>1</v>
      </c>
      <c r="E508" s="21">
        <v>108150</v>
      </c>
      <c r="F508" s="21">
        <v>101942</v>
      </c>
      <c r="G508" s="21">
        <v>97694.8</v>
      </c>
      <c r="H508" s="2">
        <f t="shared" si="80"/>
        <v>102595.59999999999</v>
      </c>
      <c r="I508" s="2">
        <f t="shared" si="81"/>
        <v>5258.1552354414171</v>
      </c>
      <c r="J508" s="2">
        <f t="shared" si="82"/>
        <v>107853.75523544141</v>
      </c>
      <c r="K508" s="2">
        <f t="shared" si="83"/>
        <v>97337.444764558575</v>
      </c>
      <c r="L508" s="2" t="str">
        <f t="shared" si="84"/>
        <v/>
      </c>
      <c r="M508" s="2">
        <f t="shared" si="85"/>
        <v>101942</v>
      </c>
      <c r="N508" s="2">
        <f t="shared" si="86"/>
        <v>97694.8</v>
      </c>
      <c r="O508" s="2">
        <f t="shared" si="87"/>
        <v>101942</v>
      </c>
      <c r="P508" s="3">
        <f t="shared" si="91"/>
        <v>101942</v>
      </c>
    </row>
    <row r="509" spans="1:16" ht="27.6">
      <c r="A509" s="13" t="s">
        <v>1029</v>
      </c>
      <c r="B509" s="14" t="s">
        <v>1030</v>
      </c>
      <c r="C509" s="15" t="s">
        <v>152</v>
      </c>
      <c r="D509" s="15">
        <v>1</v>
      </c>
      <c r="E509" s="21">
        <v>53673</v>
      </c>
      <c r="F509" s="21">
        <v>50592</v>
      </c>
      <c r="G509" s="21">
        <v>48484</v>
      </c>
      <c r="H509" s="2">
        <f t="shared" si="80"/>
        <v>50916.333333333336</v>
      </c>
      <c r="I509" s="2">
        <f t="shared" si="81"/>
        <v>2609.659811801786</v>
      </c>
      <c r="J509" s="2">
        <f t="shared" si="82"/>
        <v>53525.993145135122</v>
      </c>
      <c r="K509" s="2">
        <f t="shared" si="83"/>
        <v>48306.673521531549</v>
      </c>
      <c r="L509" s="2" t="str">
        <f t="shared" si="84"/>
        <v/>
      </c>
      <c r="M509" s="2">
        <f t="shared" si="85"/>
        <v>50592</v>
      </c>
      <c r="N509" s="2">
        <f t="shared" si="86"/>
        <v>48484</v>
      </c>
      <c r="O509" s="2">
        <f t="shared" si="87"/>
        <v>50592</v>
      </c>
      <c r="P509" s="3">
        <f t="shared" si="91"/>
        <v>50592</v>
      </c>
    </row>
    <row r="510" spans="1:16" ht="27.6">
      <c r="A510" s="13" t="s">
        <v>1031</v>
      </c>
      <c r="B510" s="14" t="s">
        <v>1032</v>
      </c>
      <c r="C510" s="15" t="s">
        <v>152</v>
      </c>
      <c r="D510" s="15">
        <v>1</v>
      </c>
      <c r="E510" s="21">
        <v>47786</v>
      </c>
      <c r="F510" s="21">
        <v>45043</v>
      </c>
      <c r="G510" s="21">
        <v>43166.400000000001</v>
      </c>
      <c r="H510" s="2">
        <f t="shared" si="80"/>
        <v>45331.799999999996</v>
      </c>
      <c r="I510" s="2">
        <f t="shared" si="81"/>
        <v>2323.3015559758915</v>
      </c>
      <c r="J510" s="2">
        <f t="shared" si="82"/>
        <v>47655.101555975889</v>
      </c>
      <c r="K510" s="2">
        <f t="shared" si="83"/>
        <v>43008.498444024102</v>
      </c>
      <c r="L510" s="2" t="str">
        <f t="shared" si="84"/>
        <v/>
      </c>
      <c r="M510" s="2">
        <f t="shared" si="85"/>
        <v>45043</v>
      </c>
      <c r="N510" s="2">
        <f t="shared" si="86"/>
        <v>43166.400000000001</v>
      </c>
      <c r="O510" s="2">
        <f t="shared" si="87"/>
        <v>45043</v>
      </c>
      <c r="P510" s="3">
        <f t="shared" si="91"/>
        <v>45043</v>
      </c>
    </row>
    <row r="511" spans="1:16">
      <c r="A511" s="13" t="s">
        <v>1033</v>
      </c>
      <c r="B511" s="14" t="s">
        <v>1034</v>
      </c>
      <c r="C511" s="15" t="s">
        <v>152</v>
      </c>
      <c r="D511" s="15">
        <v>1</v>
      </c>
      <c r="E511" s="21">
        <v>50380</v>
      </c>
      <c r="F511" s="21">
        <v>47488</v>
      </c>
      <c r="G511" s="21">
        <v>45508.95</v>
      </c>
      <c r="H511" s="2">
        <f t="shared" si="80"/>
        <v>47792.316666666673</v>
      </c>
      <c r="I511" s="2">
        <f t="shared" si="81"/>
        <v>2449.7425376625479</v>
      </c>
      <c r="J511" s="2">
        <f t="shared" si="82"/>
        <v>50242.05920432922</v>
      </c>
      <c r="K511" s="2">
        <f t="shared" si="83"/>
        <v>45342.574129004126</v>
      </c>
      <c r="L511" s="2" t="str">
        <f t="shared" si="84"/>
        <v/>
      </c>
      <c r="M511" s="2">
        <f t="shared" si="85"/>
        <v>47488</v>
      </c>
      <c r="N511" s="2">
        <f t="shared" si="86"/>
        <v>45508.95</v>
      </c>
      <c r="O511" s="2">
        <f t="shared" si="87"/>
        <v>47488</v>
      </c>
      <c r="P511" s="3">
        <f t="shared" si="91"/>
        <v>47488</v>
      </c>
    </row>
    <row r="512" spans="1:16" ht="27.6">
      <c r="A512" s="13" t="s">
        <v>1035</v>
      </c>
      <c r="B512" s="14" t="s">
        <v>1036</v>
      </c>
      <c r="C512" s="15" t="s">
        <v>152</v>
      </c>
      <c r="D512" s="15">
        <v>1</v>
      </c>
      <c r="E512" s="21">
        <v>156133</v>
      </c>
      <c r="F512" s="21">
        <v>147170</v>
      </c>
      <c r="G512" s="21">
        <v>141038.29999999999</v>
      </c>
      <c r="H512" s="2">
        <f t="shared" si="80"/>
        <v>148113.76666666666</v>
      </c>
      <c r="I512" s="2">
        <f t="shared" si="81"/>
        <v>7591.4763823207286</v>
      </c>
      <c r="J512" s="2">
        <f t="shared" si="82"/>
        <v>155705.24304898738</v>
      </c>
      <c r="K512" s="2">
        <f t="shared" si="83"/>
        <v>140522.29028434595</v>
      </c>
      <c r="L512" s="2" t="str">
        <f t="shared" si="84"/>
        <v/>
      </c>
      <c r="M512" s="2">
        <f t="shared" si="85"/>
        <v>147170</v>
      </c>
      <c r="N512" s="2">
        <f t="shared" si="86"/>
        <v>141038.29999999999</v>
      </c>
      <c r="O512" s="2">
        <f t="shared" si="87"/>
        <v>147170</v>
      </c>
      <c r="P512" s="3">
        <f t="shared" si="91"/>
        <v>147170</v>
      </c>
    </row>
    <row r="513" spans="1:16" ht="27.6">
      <c r="A513" s="13" t="s">
        <v>1037</v>
      </c>
      <c r="B513" s="14" t="s">
        <v>1038</v>
      </c>
      <c r="C513" s="15" t="s">
        <v>525</v>
      </c>
      <c r="D513" s="15">
        <v>1</v>
      </c>
      <c r="E513" s="21">
        <v>116230</v>
      </c>
      <c r="F513" s="21">
        <v>109558</v>
      </c>
      <c r="G513" s="21">
        <v>104992.7</v>
      </c>
      <c r="H513" s="2">
        <f t="shared" si="80"/>
        <v>110260.23333333334</v>
      </c>
      <c r="I513" s="2">
        <f t="shared" si="81"/>
        <v>5651.4667621187818</v>
      </c>
      <c r="J513" s="2">
        <f t="shared" si="82"/>
        <v>115911.70009545212</v>
      </c>
      <c r="K513" s="2">
        <f t="shared" si="83"/>
        <v>104608.76657121455</v>
      </c>
      <c r="L513" s="2" t="str">
        <f t="shared" si="84"/>
        <v/>
      </c>
      <c r="M513" s="2">
        <f t="shared" si="85"/>
        <v>109558</v>
      </c>
      <c r="N513" s="2">
        <f t="shared" si="86"/>
        <v>104992.7</v>
      </c>
      <c r="O513" s="2">
        <f t="shared" si="87"/>
        <v>109558</v>
      </c>
      <c r="P513" s="3">
        <f t="shared" si="91"/>
        <v>109558</v>
      </c>
    </row>
    <row r="514" spans="1:16" ht="27.6">
      <c r="A514" s="13" t="s">
        <v>1039</v>
      </c>
      <c r="B514" s="14" t="s">
        <v>1040</v>
      </c>
      <c r="C514" s="15" t="s">
        <v>152</v>
      </c>
      <c r="D514" s="15">
        <v>1</v>
      </c>
      <c r="E514" s="21">
        <v>32011</v>
      </c>
      <c r="F514" s="21">
        <v>30174</v>
      </c>
      <c r="G514" s="21">
        <v>28916.75</v>
      </c>
      <c r="H514" s="2">
        <f t="shared" si="80"/>
        <v>30367.25</v>
      </c>
      <c r="I514" s="2">
        <f t="shared" si="81"/>
        <v>1556.1506795615906</v>
      </c>
      <c r="J514" s="2">
        <f t="shared" si="82"/>
        <v>31923.40067956159</v>
      </c>
      <c r="K514" s="2">
        <f t="shared" si="83"/>
        <v>28811.09932043841</v>
      </c>
      <c r="L514" s="2" t="str">
        <f t="shared" si="84"/>
        <v/>
      </c>
      <c r="M514" s="2">
        <f t="shared" si="85"/>
        <v>30174</v>
      </c>
      <c r="N514" s="2">
        <f t="shared" si="86"/>
        <v>28916.75</v>
      </c>
      <c r="O514" s="2">
        <f t="shared" si="87"/>
        <v>30174</v>
      </c>
      <c r="P514" s="3">
        <f t="shared" si="91"/>
        <v>30174</v>
      </c>
    </row>
    <row r="515" spans="1:16">
      <c r="A515" s="13" t="s">
        <v>1041</v>
      </c>
      <c r="B515" s="14" t="s">
        <v>1042</v>
      </c>
      <c r="C515" s="15" t="s">
        <v>18</v>
      </c>
      <c r="D515" s="15">
        <v>1</v>
      </c>
      <c r="E515" s="21">
        <v>2218080</v>
      </c>
      <c r="F515" s="21">
        <v>2090753</v>
      </c>
      <c r="G515" s="21">
        <v>2003638.1</v>
      </c>
      <c r="H515" s="2">
        <f t="shared" si="80"/>
        <v>2104157.0333333332</v>
      </c>
      <c r="I515" s="2">
        <f t="shared" si="81"/>
        <v>107847.4997443303</v>
      </c>
      <c r="J515" s="2">
        <f t="shared" si="82"/>
        <v>2212004.5330776637</v>
      </c>
      <c r="K515" s="2">
        <f t="shared" si="83"/>
        <v>1996309.5335890029</v>
      </c>
      <c r="L515" s="2" t="str">
        <f t="shared" si="84"/>
        <v/>
      </c>
      <c r="M515" s="2">
        <f t="shared" si="85"/>
        <v>2090753</v>
      </c>
      <c r="N515" s="2">
        <f t="shared" si="86"/>
        <v>2003638.1</v>
      </c>
      <c r="O515" s="2">
        <f t="shared" si="87"/>
        <v>2090753</v>
      </c>
      <c r="P515" s="3">
        <f t="shared" si="91"/>
        <v>2090753</v>
      </c>
    </row>
    <row r="516" spans="1:16">
      <c r="A516" s="13" t="s">
        <v>1043</v>
      </c>
      <c r="B516" s="14" t="s">
        <v>1044</v>
      </c>
      <c r="C516" s="15" t="s">
        <v>18</v>
      </c>
      <c r="D516" s="15">
        <v>1</v>
      </c>
      <c r="E516" s="21">
        <v>414210</v>
      </c>
      <c r="F516" s="21">
        <v>390433</v>
      </c>
      <c r="G516" s="21">
        <v>374165.15</v>
      </c>
      <c r="H516" s="2">
        <f t="shared" si="80"/>
        <v>392936.05</v>
      </c>
      <c r="I516" s="2">
        <f t="shared" si="81"/>
        <v>20139.425199282614</v>
      </c>
      <c r="J516" s="2">
        <f t="shared" si="82"/>
        <v>413075.47519928258</v>
      </c>
      <c r="K516" s="2">
        <f t="shared" si="83"/>
        <v>372796.6248007174</v>
      </c>
      <c r="L516" s="2" t="str">
        <f t="shared" si="84"/>
        <v/>
      </c>
      <c r="M516" s="2">
        <f t="shared" si="85"/>
        <v>390433</v>
      </c>
      <c r="N516" s="2">
        <f t="shared" si="86"/>
        <v>374165.15</v>
      </c>
      <c r="O516" s="2">
        <f t="shared" si="87"/>
        <v>390433</v>
      </c>
      <c r="P516" s="3">
        <f t="shared" si="91"/>
        <v>390433</v>
      </c>
    </row>
    <row r="517" spans="1:16" ht="27.6">
      <c r="A517" s="13" t="s">
        <v>1045</v>
      </c>
      <c r="B517" s="14" t="s">
        <v>1046</v>
      </c>
      <c r="C517" s="15" t="s">
        <v>152</v>
      </c>
      <c r="D517" s="15">
        <v>1</v>
      </c>
      <c r="E517" s="21">
        <v>960519</v>
      </c>
      <c r="F517" s="21">
        <v>905382</v>
      </c>
      <c r="G517" s="21">
        <v>867657.75</v>
      </c>
      <c r="H517" s="2">
        <f t="shared" si="80"/>
        <v>911186.25</v>
      </c>
      <c r="I517" s="2">
        <f t="shared" si="81"/>
        <v>46701.926367522574</v>
      </c>
      <c r="J517" s="2">
        <f t="shared" si="82"/>
        <v>957888.17636752257</v>
      </c>
      <c r="K517" s="2">
        <f t="shared" si="83"/>
        <v>864484.32363247743</v>
      </c>
      <c r="L517" s="2" t="str">
        <f t="shared" si="84"/>
        <v/>
      </c>
      <c r="M517" s="2">
        <f t="shared" si="85"/>
        <v>905382</v>
      </c>
      <c r="N517" s="2">
        <f t="shared" si="86"/>
        <v>867657.75</v>
      </c>
      <c r="O517" s="2">
        <f t="shared" si="87"/>
        <v>905382</v>
      </c>
      <c r="P517" s="3">
        <f t="shared" si="91"/>
        <v>905382</v>
      </c>
    </row>
    <row r="518" spans="1:16" ht="27.6">
      <c r="A518" s="13" t="s">
        <v>1047</v>
      </c>
      <c r="B518" s="14" t="s">
        <v>1048</v>
      </c>
      <c r="C518" s="15" t="s">
        <v>152</v>
      </c>
      <c r="D518" s="15">
        <v>1</v>
      </c>
      <c r="E518" s="21">
        <v>1339248</v>
      </c>
      <c r="F518" s="21">
        <v>1262370</v>
      </c>
      <c r="G518" s="21">
        <v>1209771.25</v>
      </c>
      <c r="H518" s="2">
        <f t="shared" si="80"/>
        <v>1270463.0833333333</v>
      </c>
      <c r="I518" s="2">
        <f t="shared" si="81"/>
        <v>65116.669878156645</v>
      </c>
      <c r="J518" s="2">
        <f t="shared" si="82"/>
        <v>1335579.7532114899</v>
      </c>
      <c r="K518" s="2">
        <f t="shared" si="83"/>
        <v>1205346.4134551766</v>
      </c>
      <c r="L518" s="2" t="str">
        <f t="shared" si="84"/>
        <v/>
      </c>
      <c r="M518" s="2">
        <f t="shared" si="85"/>
        <v>1262370</v>
      </c>
      <c r="N518" s="2">
        <f t="shared" si="86"/>
        <v>1209771.25</v>
      </c>
      <c r="O518" s="2">
        <f t="shared" si="87"/>
        <v>1262370</v>
      </c>
      <c r="P518" s="3">
        <f t="shared" si="91"/>
        <v>1262370</v>
      </c>
    </row>
    <row r="519" spans="1:16" ht="27.6">
      <c r="A519" s="13" t="s">
        <v>1049</v>
      </c>
      <c r="B519" s="14" t="s">
        <v>1050</v>
      </c>
      <c r="C519" s="15" t="s">
        <v>152</v>
      </c>
      <c r="D519" s="15">
        <v>1</v>
      </c>
      <c r="E519" s="21">
        <v>290515</v>
      </c>
      <c r="F519" s="21">
        <v>273838</v>
      </c>
      <c r="G519" s="21">
        <v>262427.7</v>
      </c>
      <c r="H519" s="2">
        <f t="shared" ref="H519:H582" si="92">AVERAGE(E519,F519,G519)</f>
        <v>275593.56666666665</v>
      </c>
      <c r="I519" s="2">
        <f t="shared" ref="I519:I582" si="93">STDEV(E519,F519,G519)</f>
        <v>14125.707630534236</v>
      </c>
      <c r="J519" s="2">
        <f t="shared" ref="J519:J582" si="94">+H519+I519</f>
        <v>289719.2742972009</v>
      </c>
      <c r="K519" s="2">
        <f t="shared" ref="K519:K582" si="95">+H519-I519</f>
        <v>261467.8590361324</v>
      </c>
      <c r="L519" s="2" t="str">
        <f t="shared" ref="L519:L582" si="96">IF(AND(E519&lt;=$J519,E519&gt;=$K519),E519,"")</f>
        <v/>
      </c>
      <c r="M519" s="2">
        <f t="shared" ref="M519:M582" si="97">IF(AND(F519&lt;=$J519,F519&gt;=$K519),F519,"")</f>
        <v>273838</v>
      </c>
      <c r="N519" s="2">
        <f t="shared" ref="N519:N582" si="98">IF(AND(G519&lt;=$J519,G519&gt;=$K519),G519,"")</f>
        <v>262427.7</v>
      </c>
      <c r="O519" s="2">
        <f t="shared" si="87"/>
        <v>273838</v>
      </c>
      <c r="P519" s="3">
        <f t="shared" si="91"/>
        <v>273838</v>
      </c>
    </row>
    <row r="520" spans="1:16" ht="27.6">
      <c r="A520" s="13" t="s">
        <v>1051</v>
      </c>
      <c r="B520" s="14" t="s">
        <v>1052</v>
      </c>
      <c r="C520" s="15" t="s">
        <v>152</v>
      </c>
      <c r="D520" s="15">
        <v>1</v>
      </c>
      <c r="E520" s="21">
        <v>1008440</v>
      </c>
      <c r="F520" s="21">
        <v>950551</v>
      </c>
      <c r="G520" s="21">
        <v>910944.9</v>
      </c>
      <c r="H520" s="2">
        <f t="shared" si="92"/>
        <v>956645.29999999993</v>
      </c>
      <c r="I520" s="2">
        <f t="shared" si="93"/>
        <v>49032.428048894326</v>
      </c>
      <c r="J520" s="2">
        <f t="shared" si="94"/>
        <v>1005677.7280488942</v>
      </c>
      <c r="K520" s="2">
        <f t="shared" si="95"/>
        <v>907612.87195110566</v>
      </c>
      <c r="L520" s="2" t="str">
        <f t="shared" si="96"/>
        <v/>
      </c>
      <c r="M520" s="2">
        <f t="shared" si="97"/>
        <v>950551</v>
      </c>
      <c r="N520" s="2">
        <f t="shared" si="98"/>
        <v>910944.9</v>
      </c>
      <c r="O520" s="2">
        <f t="shared" si="87"/>
        <v>950551</v>
      </c>
      <c r="P520" s="3">
        <f t="shared" si="91"/>
        <v>950551</v>
      </c>
    </row>
    <row r="521" spans="1:16" ht="27.6">
      <c r="A521" s="13" t="s">
        <v>1053</v>
      </c>
      <c r="B521" s="14" t="s">
        <v>1054</v>
      </c>
      <c r="C521" s="15" t="s">
        <v>152</v>
      </c>
      <c r="D521" s="15">
        <v>1</v>
      </c>
      <c r="E521" s="21">
        <v>3367292</v>
      </c>
      <c r="F521" s="21">
        <v>3173996</v>
      </c>
      <c r="G521" s="21">
        <v>3041746.55</v>
      </c>
      <c r="H521" s="2">
        <f t="shared" si="92"/>
        <v>3194344.85</v>
      </c>
      <c r="I521" s="2">
        <f t="shared" si="93"/>
        <v>163723.90410739515</v>
      </c>
      <c r="J521" s="2">
        <f t="shared" si="94"/>
        <v>3358068.7541073952</v>
      </c>
      <c r="K521" s="2">
        <f t="shared" si="95"/>
        <v>3030620.945892605</v>
      </c>
      <c r="L521" s="2" t="str">
        <f t="shared" si="96"/>
        <v/>
      </c>
      <c r="M521" s="2">
        <f t="shared" si="97"/>
        <v>3173996</v>
      </c>
      <c r="N521" s="2">
        <f t="shared" si="98"/>
        <v>3041746.55</v>
      </c>
      <c r="O521" s="2">
        <f t="shared" si="87"/>
        <v>3173996</v>
      </c>
      <c r="P521" s="3">
        <f t="shared" si="91"/>
        <v>3173996</v>
      </c>
    </row>
    <row r="522" spans="1:16" ht="27.6">
      <c r="A522" s="13" t="s">
        <v>1055</v>
      </c>
      <c r="B522" s="14" t="s">
        <v>1056</v>
      </c>
      <c r="C522" s="15" t="s">
        <v>152</v>
      </c>
      <c r="D522" s="15">
        <v>1</v>
      </c>
      <c r="E522" s="21">
        <v>2307009</v>
      </c>
      <c r="F522" s="21">
        <v>2174578</v>
      </c>
      <c r="G522" s="21">
        <v>2083970.2</v>
      </c>
      <c r="H522" s="2">
        <f t="shared" si="92"/>
        <v>2188519.0666666669</v>
      </c>
      <c r="I522" s="2">
        <f t="shared" si="93"/>
        <v>112171.0371763288</v>
      </c>
      <c r="J522" s="2">
        <f t="shared" si="94"/>
        <v>2300690.1038429956</v>
      </c>
      <c r="K522" s="2">
        <f t="shared" si="95"/>
        <v>2076348.0294903382</v>
      </c>
      <c r="L522" s="2" t="str">
        <f t="shared" si="96"/>
        <v/>
      </c>
      <c r="M522" s="2">
        <f t="shared" si="97"/>
        <v>2174578</v>
      </c>
      <c r="N522" s="2">
        <f t="shared" si="98"/>
        <v>2083970.2</v>
      </c>
      <c r="O522" s="2">
        <f t="shared" ref="O522:O584" si="99">ROUND(IF(IFERROR((AVERAGEIF(L522:M522,"&lt;&gt;0")),0)&lt;H522,IFERROR((AVERAGEIF(L522:M522,"&lt;&gt;0")),0),H522),0)</f>
        <v>2174578</v>
      </c>
      <c r="P522" s="3">
        <f t="shared" si="91"/>
        <v>2174578</v>
      </c>
    </row>
    <row r="523" spans="1:16" ht="27.6">
      <c r="A523" s="13" t="s">
        <v>1057</v>
      </c>
      <c r="B523" s="14" t="s">
        <v>1058</v>
      </c>
      <c r="C523" s="15" t="s">
        <v>18</v>
      </c>
      <c r="D523" s="15">
        <v>1</v>
      </c>
      <c r="E523" s="21">
        <v>284935</v>
      </c>
      <c r="F523" s="21">
        <v>268579</v>
      </c>
      <c r="G523" s="21">
        <v>257388.4</v>
      </c>
      <c r="H523" s="2">
        <f t="shared" si="92"/>
        <v>270300.79999999999</v>
      </c>
      <c r="I523" s="2">
        <f t="shared" si="93"/>
        <v>13853.780686873892</v>
      </c>
      <c r="J523" s="2">
        <f t="shared" si="94"/>
        <v>284154.58068687387</v>
      </c>
      <c r="K523" s="2">
        <f t="shared" si="95"/>
        <v>256447.0193131261</v>
      </c>
      <c r="L523" s="2" t="str">
        <f t="shared" si="96"/>
        <v/>
      </c>
      <c r="M523" s="2">
        <f t="shared" si="97"/>
        <v>268579</v>
      </c>
      <c r="N523" s="2">
        <f t="shared" si="98"/>
        <v>257388.4</v>
      </c>
      <c r="O523" s="2">
        <f t="shared" si="99"/>
        <v>268579</v>
      </c>
      <c r="P523" s="3">
        <f t="shared" si="91"/>
        <v>268579</v>
      </c>
    </row>
    <row r="524" spans="1:16">
      <c r="A524" s="13" t="s">
        <v>1059</v>
      </c>
      <c r="B524" s="14" t="s">
        <v>1060</v>
      </c>
      <c r="C524" s="15" t="s">
        <v>18</v>
      </c>
      <c r="D524" s="15">
        <v>1</v>
      </c>
      <c r="E524" s="21">
        <v>114699</v>
      </c>
      <c r="F524" s="21">
        <v>108115</v>
      </c>
      <c r="G524" s="21">
        <v>103610.4</v>
      </c>
      <c r="H524" s="2">
        <f t="shared" si="92"/>
        <v>108808.13333333335</v>
      </c>
      <c r="I524" s="2">
        <f t="shared" si="93"/>
        <v>5576.7004450062914</v>
      </c>
      <c r="J524" s="2">
        <f t="shared" si="94"/>
        <v>114384.83377833964</v>
      </c>
      <c r="K524" s="2">
        <f t="shared" si="95"/>
        <v>103231.43288832705</v>
      </c>
      <c r="L524" s="2" t="str">
        <f t="shared" si="96"/>
        <v/>
      </c>
      <c r="M524" s="2">
        <f t="shared" si="97"/>
        <v>108115</v>
      </c>
      <c r="N524" s="2">
        <f t="shared" si="98"/>
        <v>103610.4</v>
      </c>
      <c r="O524" s="2">
        <f t="shared" si="99"/>
        <v>108115</v>
      </c>
      <c r="P524" s="3">
        <f t="shared" si="91"/>
        <v>108115</v>
      </c>
    </row>
    <row r="525" spans="1:16" ht="27.6">
      <c r="A525" s="13" t="s">
        <v>1061</v>
      </c>
      <c r="B525" s="14" t="s">
        <v>1062</v>
      </c>
      <c r="C525" s="15" t="s">
        <v>152</v>
      </c>
      <c r="D525" s="15">
        <v>1</v>
      </c>
      <c r="E525" s="21">
        <v>55152</v>
      </c>
      <c r="F525" s="21">
        <v>51986</v>
      </c>
      <c r="G525" s="21">
        <v>49820.3</v>
      </c>
      <c r="H525" s="2">
        <f t="shared" si="92"/>
        <v>52319.433333333327</v>
      </c>
      <c r="I525" s="2">
        <f t="shared" si="93"/>
        <v>2681.4435596024255</v>
      </c>
      <c r="J525" s="2">
        <f t="shared" si="94"/>
        <v>55000.876892935754</v>
      </c>
      <c r="K525" s="2">
        <f t="shared" si="95"/>
        <v>49637.9897737309</v>
      </c>
      <c r="L525" s="2" t="str">
        <f t="shared" si="96"/>
        <v/>
      </c>
      <c r="M525" s="2">
        <f t="shared" si="97"/>
        <v>51986</v>
      </c>
      <c r="N525" s="2">
        <f t="shared" si="98"/>
        <v>49820.3</v>
      </c>
      <c r="O525" s="2">
        <f t="shared" si="99"/>
        <v>51986</v>
      </c>
      <c r="P525" s="3">
        <f t="shared" si="91"/>
        <v>51986</v>
      </c>
    </row>
    <row r="526" spans="1:16" ht="69">
      <c r="A526" s="13" t="s">
        <v>1063</v>
      </c>
      <c r="B526" s="14" t="s">
        <v>1064</v>
      </c>
      <c r="C526" s="15" t="s">
        <v>152</v>
      </c>
      <c r="D526" s="15">
        <v>1</v>
      </c>
      <c r="E526" s="21">
        <v>3826935</v>
      </c>
      <c r="F526" s="21">
        <v>3607253</v>
      </c>
      <c r="G526" s="21">
        <v>3456950.6</v>
      </c>
      <c r="H526" s="2">
        <f t="shared" si="92"/>
        <v>3630379.5333333332</v>
      </c>
      <c r="I526" s="2">
        <f t="shared" si="93"/>
        <v>186073.2153450714</v>
      </c>
      <c r="J526" s="2">
        <f t="shared" si="94"/>
        <v>3816452.7486784048</v>
      </c>
      <c r="K526" s="2">
        <f t="shared" si="95"/>
        <v>3444306.3179882616</v>
      </c>
      <c r="L526" s="2" t="str">
        <f t="shared" si="96"/>
        <v/>
      </c>
      <c r="M526" s="2">
        <f t="shared" si="97"/>
        <v>3607253</v>
      </c>
      <c r="N526" s="2">
        <f t="shared" si="98"/>
        <v>3456950.6</v>
      </c>
      <c r="O526" s="2">
        <f t="shared" si="99"/>
        <v>3607253</v>
      </c>
      <c r="P526" s="3">
        <f t="shared" si="91"/>
        <v>3607253</v>
      </c>
    </row>
    <row r="527" spans="1:16">
      <c r="A527" s="16" t="s">
        <v>1065</v>
      </c>
      <c r="B527" s="50" t="s">
        <v>1066</v>
      </c>
      <c r="C527" s="51"/>
      <c r="D527" s="51"/>
      <c r="E527" s="51"/>
      <c r="F527" s="51"/>
      <c r="G527" s="51"/>
      <c r="H527" s="51"/>
      <c r="I527" s="51"/>
      <c r="J527" s="51"/>
      <c r="K527" s="51"/>
      <c r="L527" s="51"/>
      <c r="M527" s="51"/>
      <c r="N527" s="51"/>
      <c r="O527" s="51"/>
      <c r="P527" s="52"/>
    </row>
    <row r="528" spans="1:16">
      <c r="A528" s="12" t="s">
        <v>1067</v>
      </c>
      <c r="B528" s="48" t="s">
        <v>1068</v>
      </c>
      <c r="C528" s="48"/>
      <c r="D528" s="48"/>
      <c r="E528" s="48"/>
      <c r="F528" s="48"/>
      <c r="G528" s="48"/>
      <c r="H528" s="48"/>
      <c r="I528" s="48"/>
      <c r="J528" s="48"/>
      <c r="K528" s="48"/>
      <c r="L528" s="48"/>
      <c r="M528" s="48"/>
      <c r="N528" s="48"/>
      <c r="O528" s="48"/>
      <c r="P528" s="49"/>
    </row>
    <row r="529" spans="1:16" ht="27.6">
      <c r="A529" s="13" t="s">
        <v>1069</v>
      </c>
      <c r="B529" s="14" t="s">
        <v>1070</v>
      </c>
      <c r="C529" s="15" t="s">
        <v>15</v>
      </c>
      <c r="D529" s="15">
        <v>1</v>
      </c>
      <c r="E529" s="21">
        <v>32306</v>
      </c>
      <c r="F529" s="21">
        <v>30451</v>
      </c>
      <c r="G529" s="21">
        <v>29182.400000000001</v>
      </c>
      <c r="H529" s="2">
        <f t="shared" si="92"/>
        <v>30646.466666666664</v>
      </c>
      <c r="I529" s="2">
        <f t="shared" si="93"/>
        <v>1570.9470561840494</v>
      </c>
      <c r="J529" s="2">
        <f t="shared" si="94"/>
        <v>32217.413722850713</v>
      </c>
      <c r="K529" s="2">
        <f t="shared" si="95"/>
        <v>29075.519610482614</v>
      </c>
      <c r="L529" s="2" t="str">
        <f t="shared" si="96"/>
        <v/>
      </c>
      <c r="M529" s="2">
        <f t="shared" si="97"/>
        <v>30451</v>
      </c>
      <c r="N529" s="2">
        <f t="shared" si="98"/>
        <v>29182.400000000001</v>
      </c>
      <c r="O529" s="2">
        <f t="shared" si="99"/>
        <v>30451</v>
      </c>
      <c r="P529" s="3">
        <f t="shared" ref="P529:P536" si="100">ROUND(O529*D529*$D$1,0)</f>
        <v>30451</v>
      </c>
    </row>
    <row r="530" spans="1:16" ht="27.6">
      <c r="A530" s="13" t="s">
        <v>1071</v>
      </c>
      <c r="B530" s="14" t="s">
        <v>1072</v>
      </c>
      <c r="C530" s="15" t="s">
        <v>15</v>
      </c>
      <c r="D530" s="15">
        <v>1</v>
      </c>
      <c r="E530" s="21">
        <v>34135</v>
      </c>
      <c r="F530" s="21">
        <v>32176</v>
      </c>
      <c r="G530" s="21">
        <v>30834.95</v>
      </c>
      <c r="H530" s="2">
        <f t="shared" si="92"/>
        <v>32381.983333333334</v>
      </c>
      <c r="I530" s="2">
        <f t="shared" si="93"/>
        <v>1659.6398256348671</v>
      </c>
      <c r="J530" s="2">
        <f t="shared" si="94"/>
        <v>34041.623158968199</v>
      </c>
      <c r="K530" s="2">
        <f t="shared" si="95"/>
        <v>30722.343507698468</v>
      </c>
      <c r="L530" s="2" t="str">
        <f t="shared" si="96"/>
        <v/>
      </c>
      <c r="M530" s="2">
        <f t="shared" si="97"/>
        <v>32176</v>
      </c>
      <c r="N530" s="2">
        <f t="shared" si="98"/>
        <v>30834.95</v>
      </c>
      <c r="O530" s="2">
        <f t="shared" si="99"/>
        <v>32176</v>
      </c>
      <c r="P530" s="3">
        <f t="shared" si="100"/>
        <v>32176</v>
      </c>
    </row>
    <row r="531" spans="1:16" ht="27.6">
      <c r="A531" s="13" t="s">
        <v>1073</v>
      </c>
      <c r="B531" s="14" t="s">
        <v>1074</v>
      </c>
      <c r="C531" s="15" t="s">
        <v>15</v>
      </c>
      <c r="D531" s="15">
        <v>1</v>
      </c>
      <c r="E531" s="21">
        <v>37210</v>
      </c>
      <c r="F531" s="21">
        <v>35074</v>
      </c>
      <c r="G531" s="21">
        <v>33612.199999999997</v>
      </c>
      <c r="H531" s="2">
        <f t="shared" si="92"/>
        <v>35298.73333333333</v>
      </c>
      <c r="I531" s="2">
        <f t="shared" si="93"/>
        <v>1809.3976935249304</v>
      </c>
      <c r="J531" s="2">
        <f t="shared" si="94"/>
        <v>37108.13102685826</v>
      </c>
      <c r="K531" s="2">
        <f t="shared" si="95"/>
        <v>33489.3356398084</v>
      </c>
      <c r="L531" s="2" t="str">
        <f t="shared" si="96"/>
        <v/>
      </c>
      <c r="M531" s="2">
        <f t="shared" si="97"/>
        <v>35074</v>
      </c>
      <c r="N531" s="2">
        <f t="shared" si="98"/>
        <v>33612.199999999997</v>
      </c>
      <c r="O531" s="2">
        <f t="shared" si="99"/>
        <v>35074</v>
      </c>
      <c r="P531" s="3">
        <f t="shared" si="100"/>
        <v>35074</v>
      </c>
    </row>
    <row r="532" spans="1:16" ht="27.6">
      <c r="A532" s="13" t="s">
        <v>1075</v>
      </c>
      <c r="B532" s="14" t="s">
        <v>1076</v>
      </c>
      <c r="C532" s="15" t="s">
        <v>15</v>
      </c>
      <c r="D532" s="15">
        <v>1</v>
      </c>
      <c r="E532" s="21">
        <v>53959</v>
      </c>
      <c r="F532" s="21">
        <v>50861</v>
      </c>
      <c r="G532" s="21">
        <v>48741.599999999999</v>
      </c>
      <c r="H532" s="2">
        <f t="shared" si="92"/>
        <v>51187.200000000004</v>
      </c>
      <c r="I532" s="2">
        <f t="shared" si="93"/>
        <v>2623.9513181459756</v>
      </c>
      <c r="J532" s="2">
        <f t="shared" si="94"/>
        <v>53811.151318145981</v>
      </c>
      <c r="K532" s="2">
        <f t="shared" si="95"/>
        <v>48563.248681854027</v>
      </c>
      <c r="L532" s="2" t="str">
        <f t="shared" si="96"/>
        <v/>
      </c>
      <c r="M532" s="2">
        <f t="shared" si="97"/>
        <v>50861</v>
      </c>
      <c r="N532" s="2">
        <f t="shared" si="98"/>
        <v>48741.599999999999</v>
      </c>
      <c r="O532" s="2">
        <f t="shared" si="99"/>
        <v>50861</v>
      </c>
      <c r="P532" s="3">
        <f t="shared" si="100"/>
        <v>50861</v>
      </c>
    </row>
    <row r="533" spans="1:16" ht="41.4">
      <c r="A533" s="13" t="s">
        <v>1077</v>
      </c>
      <c r="B533" s="14" t="s">
        <v>1078</v>
      </c>
      <c r="C533" s="15" t="s">
        <v>15</v>
      </c>
      <c r="D533" s="15">
        <v>1</v>
      </c>
      <c r="E533" s="21">
        <v>64919</v>
      </c>
      <c r="F533" s="21">
        <v>61192</v>
      </c>
      <c r="G533" s="21">
        <v>58641.95</v>
      </c>
      <c r="H533" s="2">
        <f t="shared" si="92"/>
        <v>61584.316666666673</v>
      </c>
      <c r="I533" s="2">
        <f t="shared" si="93"/>
        <v>3156.8613290471508</v>
      </c>
      <c r="J533" s="2">
        <f t="shared" si="94"/>
        <v>64741.177995713821</v>
      </c>
      <c r="K533" s="2">
        <f t="shared" si="95"/>
        <v>58427.455337619525</v>
      </c>
      <c r="L533" s="2" t="str">
        <f t="shared" si="96"/>
        <v/>
      </c>
      <c r="M533" s="2">
        <f t="shared" si="97"/>
        <v>61192</v>
      </c>
      <c r="N533" s="2">
        <f t="shared" si="98"/>
        <v>58641.95</v>
      </c>
      <c r="O533" s="2">
        <f t="shared" si="99"/>
        <v>61192</v>
      </c>
      <c r="P533" s="3">
        <f t="shared" si="100"/>
        <v>61192</v>
      </c>
    </row>
    <row r="534" spans="1:16" ht="27.6">
      <c r="A534" s="13" t="s">
        <v>1079</v>
      </c>
      <c r="B534" s="14" t="s">
        <v>1080</v>
      </c>
      <c r="C534" s="15" t="s">
        <v>18</v>
      </c>
      <c r="D534" s="15">
        <v>1</v>
      </c>
      <c r="E534" s="21">
        <v>21812</v>
      </c>
      <c r="F534" s="21">
        <v>20560</v>
      </c>
      <c r="G534" s="21">
        <v>19702.95</v>
      </c>
      <c r="H534" s="2">
        <f t="shared" si="92"/>
        <v>20691.649999999998</v>
      </c>
      <c r="I534" s="2">
        <f t="shared" si="93"/>
        <v>1060.6704330280916</v>
      </c>
      <c r="J534" s="2">
        <f t="shared" si="94"/>
        <v>21752.32043302809</v>
      </c>
      <c r="K534" s="2">
        <f t="shared" si="95"/>
        <v>19630.979566971906</v>
      </c>
      <c r="L534" s="2" t="str">
        <f t="shared" si="96"/>
        <v/>
      </c>
      <c r="M534" s="2">
        <f t="shared" si="97"/>
        <v>20560</v>
      </c>
      <c r="N534" s="2">
        <f t="shared" si="98"/>
        <v>19702.95</v>
      </c>
      <c r="O534" s="2">
        <f t="shared" si="99"/>
        <v>20560</v>
      </c>
      <c r="P534" s="3">
        <f t="shared" si="100"/>
        <v>20560</v>
      </c>
    </row>
    <row r="535" spans="1:16" ht="27.6">
      <c r="A535" s="13" t="s">
        <v>1081</v>
      </c>
      <c r="B535" s="14" t="s">
        <v>1082</v>
      </c>
      <c r="C535" s="15" t="s">
        <v>15</v>
      </c>
      <c r="D535" s="15">
        <v>1</v>
      </c>
      <c r="E535" s="21">
        <v>138568</v>
      </c>
      <c r="F535" s="21">
        <v>130614</v>
      </c>
      <c r="G535" s="21">
        <v>125171.75</v>
      </c>
      <c r="H535" s="2">
        <f t="shared" si="92"/>
        <v>131451.25</v>
      </c>
      <c r="I535" s="2">
        <f t="shared" si="93"/>
        <v>6737.2560577359682</v>
      </c>
      <c r="J535" s="2">
        <f t="shared" si="94"/>
        <v>138188.50605773597</v>
      </c>
      <c r="K535" s="2">
        <f t="shared" si="95"/>
        <v>124713.99394226403</v>
      </c>
      <c r="L535" s="2" t="str">
        <f t="shared" si="96"/>
        <v/>
      </c>
      <c r="M535" s="2">
        <f t="shared" si="97"/>
        <v>130614</v>
      </c>
      <c r="N535" s="2">
        <f t="shared" si="98"/>
        <v>125171.75</v>
      </c>
      <c r="O535" s="2">
        <f t="shared" si="99"/>
        <v>130614</v>
      </c>
      <c r="P535" s="3">
        <f t="shared" si="100"/>
        <v>130614</v>
      </c>
    </row>
    <row r="536" spans="1:16" ht="55.2">
      <c r="A536" s="13" t="s">
        <v>1083</v>
      </c>
      <c r="B536" s="14" t="s">
        <v>1084</v>
      </c>
      <c r="C536" s="15" t="s">
        <v>18</v>
      </c>
      <c r="D536" s="15">
        <v>1</v>
      </c>
      <c r="E536" s="21">
        <v>15831</v>
      </c>
      <c r="F536" s="21">
        <v>14922</v>
      </c>
      <c r="G536" s="21">
        <v>14300.25</v>
      </c>
      <c r="H536" s="2">
        <f t="shared" si="92"/>
        <v>15017.75</v>
      </c>
      <c r="I536" s="2">
        <f t="shared" si="93"/>
        <v>769.85384164788059</v>
      </c>
      <c r="J536" s="2">
        <f t="shared" si="94"/>
        <v>15787.60384164788</v>
      </c>
      <c r="K536" s="2">
        <f t="shared" si="95"/>
        <v>14247.89615835212</v>
      </c>
      <c r="L536" s="2" t="str">
        <f t="shared" si="96"/>
        <v/>
      </c>
      <c r="M536" s="2">
        <f t="shared" si="97"/>
        <v>14922</v>
      </c>
      <c r="N536" s="2">
        <f t="shared" si="98"/>
        <v>14300.25</v>
      </c>
      <c r="O536" s="2">
        <f t="shared" si="99"/>
        <v>14922</v>
      </c>
      <c r="P536" s="3">
        <f t="shared" si="100"/>
        <v>14922</v>
      </c>
    </row>
    <row r="537" spans="1:16">
      <c r="A537" s="12" t="s">
        <v>1085</v>
      </c>
      <c r="B537" s="48" t="s">
        <v>1086</v>
      </c>
      <c r="C537" s="48"/>
      <c r="D537" s="48"/>
      <c r="E537" s="48"/>
      <c r="F537" s="48"/>
      <c r="G537" s="48"/>
      <c r="H537" s="48"/>
      <c r="I537" s="48"/>
      <c r="J537" s="48"/>
      <c r="K537" s="48"/>
      <c r="L537" s="48"/>
      <c r="M537" s="48"/>
      <c r="N537" s="48"/>
      <c r="O537" s="48"/>
      <c r="P537" s="49"/>
    </row>
    <row r="538" spans="1:16" ht="55.2">
      <c r="A538" s="13" t="s">
        <v>1087</v>
      </c>
      <c r="B538" s="14" t="s">
        <v>1088</v>
      </c>
      <c r="C538" s="15" t="s">
        <v>15</v>
      </c>
      <c r="D538" s="15">
        <v>1</v>
      </c>
      <c r="E538" s="21">
        <v>78472</v>
      </c>
      <c r="F538" s="21">
        <v>73967</v>
      </c>
      <c r="G538" s="21">
        <v>70884.850000000006</v>
      </c>
      <c r="H538" s="2">
        <f t="shared" si="92"/>
        <v>74441.28333333334</v>
      </c>
      <c r="I538" s="2">
        <f t="shared" si="93"/>
        <v>3815.7462953966569</v>
      </c>
      <c r="J538" s="2">
        <f t="shared" si="94"/>
        <v>78257.029628730001</v>
      </c>
      <c r="K538" s="2">
        <f t="shared" si="95"/>
        <v>70625.53703793668</v>
      </c>
      <c r="L538" s="2" t="str">
        <f t="shared" si="96"/>
        <v/>
      </c>
      <c r="M538" s="2">
        <f t="shared" si="97"/>
        <v>73967</v>
      </c>
      <c r="N538" s="2">
        <f t="shared" si="98"/>
        <v>70884.850000000006</v>
      </c>
      <c r="O538" s="2">
        <f t="shared" si="99"/>
        <v>73967</v>
      </c>
      <c r="P538" s="3">
        <f t="shared" ref="P538:P551" si="101">ROUND(O538*D538*$D$1,0)</f>
        <v>73967</v>
      </c>
    </row>
    <row r="539" spans="1:16" ht="27.6">
      <c r="A539" s="13" t="s">
        <v>1089</v>
      </c>
      <c r="B539" s="14" t="s">
        <v>1090</v>
      </c>
      <c r="C539" s="15" t="s">
        <v>15</v>
      </c>
      <c r="D539" s="15">
        <v>1</v>
      </c>
      <c r="E539" s="21">
        <v>116622</v>
      </c>
      <c r="F539" s="21">
        <v>109927</v>
      </c>
      <c r="G539" s="21">
        <v>105346.9</v>
      </c>
      <c r="H539" s="2">
        <f t="shared" si="92"/>
        <v>110631.96666666667</v>
      </c>
      <c r="I539" s="2">
        <f t="shared" si="93"/>
        <v>5670.5117496865632</v>
      </c>
      <c r="J539" s="2">
        <f t="shared" si="94"/>
        <v>116302.47841635323</v>
      </c>
      <c r="K539" s="2">
        <f t="shared" si="95"/>
        <v>104961.45491698012</v>
      </c>
      <c r="L539" s="2" t="str">
        <f t="shared" si="96"/>
        <v/>
      </c>
      <c r="M539" s="2">
        <f t="shared" si="97"/>
        <v>109927</v>
      </c>
      <c r="N539" s="2">
        <f t="shared" si="98"/>
        <v>105346.9</v>
      </c>
      <c r="O539" s="2">
        <f t="shared" si="99"/>
        <v>109927</v>
      </c>
      <c r="P539" s="3">
        <f t="shared" si="101"/>
        <v>109927</v>
      </c>
    </row>
    <row r="540" spans="1:16" ht="55.2">
      <c r="A540" s="13" t="s">
        <v>1091</v>
      </c>
      <c r="B540" s="14" t="s">
        <v>1092</v>
      </c>
      <c r="C540" s="15" t="s">
        <v>15</v>
      </c>
      <c r="D540" s="15">
        <v>1</v>
      </c>
      <c r="E540" s="21">
        <v>118698</v>
      </c>
      <c r="F540" s="21">
        <v>111884</v>
      </c>
      <c r="G540" s="21">
        <v>107222.55</v>
      </c>
      <c r="H540" s="2">
        <f t="shared" si="92"/>
        <v>112601.51666666666</v>
      </c>
      <c r="I540" s="2">
        <f t="shared" si="93"/>
        <v>5771.274625317471</v>
      </c>
      <c r="J540" s="2">
        <f t="shared" si="94"/>
        <v>118372.79129198413</v>
      </c>
      <c r="K540" s="2">
        <f t="shared" si="95"/>
        <v>106830.24204134919</v>
      </c>
      <c r="L540" s="2" t="str">
        <f t="shared" si="96"/>
        <v/>
      </c>
      <c r="M540" s="2">
        <f t="shared" si="97"/>
        <v>111884</v>
      </c>
      <c r="N540" s="2">
        <f t="shared" si="98"/>
        <v>107222.55</v>
      </c>
      <c r="O540" s="2">
        <f t="shared" si="99"/>
        <v>111884</v>
      </c>
      <c r="P540" s="3">
        <f t="shared" si="101"/>
        <v>111884</v>
      </c>
    </row>
    <row r="541" spans="1:16" ht="55.2">
      <c r="A541" s="13" t="s">
        <v>1093</v>
      </c>
      <c r="B541" s="14" t="s">
        <v>1094</v>
      </c>
      <c r="C541" s="15" t="s">
        <v>15</v>
      </c>
      <c r="D541" s="15">
        <v>1</v>
      </c>
      <c r="E541" s="21">
        <v>203803</v>
      </c>
      <c r="F541" s="21">
        <v>192104</v>
      </c>
      <c r="G541" s="21">
        <v>184100.05</v>
      </c>
      <c r="H541" s="2">
        <f t="shared" si="92"/>
        <v>193335.68333333335</v>
      </c>
      <c r="I541" s="2">
        <f t="shared" si="93"/>
        <v>9909.0535648382393</v>
      </c>
      <c r="J541" s="2">
        <f t="shared" si="94"/>
        <v>203244.7368981716</v>
      </c>
      <c r="K541" s="2">
        <f t="shared" si="95"/>
        <v>183426.6297684951</v>
      </c>
      <c r="L541" s="2" t="str">
        <f t="shared" si="96"/>
        <v/>
      </c>
      <c r="M541" s="2">
        <f t="shared" si="97"/>
        <v>192104</v>
      </c>
      <c r="N541" s="2">
        <f t="shared" si="98"/>
        <v>184100.05</v>
      </c>
      <c r="O541" s="2">
        <f t="shared" si="99"/>
        <v>192104</v>
      </c>
      <c r="P541" s="3">
        <f t="shared" si="101"/>
        <v>192104</v>
      </c>
    </row>
    <row r="542" spans="1:16" ht="138">
      <c r="A542" s="13" t="s">
        <v>1095</v>
      </c>
      <c r="B542" s="14" t="s">
        <v>1096</v>
      </c>
      <c r="C542" s="15" t="s">
        <v>15</v>
      </c>
      <c r="D542" s="15">
        <v>1</v>
      </c>
      <c r="E542" s="21">
        <v>110477</v>
      </c>
      <c r="F542" s="21">
        <v>104135</v>
      </c>
      <c r="G542" s="21">
        <v>99795.85</v>
      </c>
      <c r="H542" s="2">
        <f t="shared" si="92"/>
        <v>104802.61666666665</v>
      </c>
      <c r="I542" s="2">
        <f t="shared" si="93"/>
        <v>5371.7804628291824</v>
      </c>
      <c r="J542" s="2">
        <f t="shared" si="94"/>
        <v>110174.39712949583</v>
      </c>
      <c r="K542" s="2">
        <f t="shared" si="95"/>
        <v>99430.836203837476</v>
      </c>
      <c r="L542" s="2" t="str">
        <f t="shared" si="96"/>
        <v/>
      </c>
      <c r="M542" s="2">
        <f t="shared" si="97"/>
        <v>104135</v>
      </c>
      <c r="N542" s="2">
        <f t="shared" si="98"/>
        <v>99795.85</v>
      </c>
      <c r="O542" s="2">
        <f t="shared" si="99"/>
        <v>104135</v>
      </c>
      <c r="P542" s="3">
        <f t="shared" si="101"/>
        <v>104135</v>
      </c>
    </row>
    <row r="543" spans="1:16" ht="41.4">
      <c r="A543" s="13" t="s">
        <v>1097</v>
      </c>
      <c r="B543" s="14" t="s">
        <v>1098</v>
      </c>
      <c r="C543" s="15" t="s">
        <v>15</v>
      </c>
      <c r="D543" s="15">
        <v>1</v>
      </c>
      <c r="E543" s="21">
        <v>145560</v>
      </c>
      <c r="F543" s="21">
        <v>137204</v>
      </c>
      <c r="G543" s="21">
        <v>131487.54999999999</v>
      </c>
      <c r="H543" s="2">
        <f t="shared" si="92"/>
        <v>138083.85</v>
      </c>
      <c r="I543" s="2">
        <f t="shared" si="93"/>
        <v>7077.3628045692321</v>
      </c>
      <c r="J543" s="2">
        <f t="shared" si="94"/>
        <v>145161.21280456925</v>
      </c>
      <c r="K543" s="2">
        <f t="shared" si="95"/>
        <v>131006.48719543077</v>
      </c>
      <c r="L543" s="2" t="str">
        <f t="shared" si="96"/>
        <v/>
      </c>
      <c r="M543" s="2">
        <f t="shared" si="97"/>
        <v>137204</v>
      </c>
      <c r="N543" s="2">
        <f t="shared" si="98"/>
        <v>131487.54999999999</v>
      </c>
      <c r="O543" s="2">
        <f t="shared" si="99"/>
        <v>137204</v>
      </c>
      <c r="P543" s="3">
        <f t="shared" si="101"/>
        <v>137204</v>
      </c>
    </row>
    <row r="544" spans="1:16" ht="27.6">
      <c r="A544" s="13" t="s">
        <v>1099</v>
      </c>
      <c r="B544" s="14" t="s">
        <v>1100</v>
      </c>
      <c r="C544" s="15" t="s">
        <v>15</v>
      </c>
      <c r="D544" s="15">
        <v>1</v>
      </c>
      <c r="E544" s="21">
        <v>204966</v>
      </c>
      <c r="F544" s="21">
        <v>193200</v>
      </c>
      <c r="G544" s="21">
        <v>185150</v>
      </c>
      <c r="H544" s="2">
        <f t="shared" si="92"/>
        <v>194438.66666666666</v>
      </c>
      <c r="I544" s="2">
        <f t="shared" si="93"/>
        <v>9965.9011300199709</v>
      </c>
      <c r="J544" s="2">
        <f t="shared" si="94"/>
        <v>204404.56779668664</v>
      </c>
      <c r="K544" s="2">
        <f t="shared" si="95"/>
        <v>184472.76553664668</v>
      </c>
      <c r="L544" s="2" t="str">
        <f t="shared" si="96"/>
        <v/>
      </c>
      <c r="M544" s="2">
        <f t="shared" si="97"/>
        <v>193200</v>
      </c>
      <c r="N544" s="2">
        <f t="shared" si="98"/>
        <v>185150</v>
      </c>
      <c r="O544" s="2">
        <f t="shared" si="99"/>
        <v>193200</v>
      </c>
      <c r="P544" s="3">
        <f t="shared" si="101"/>
        <v>193200</v>
      </c>
    </row>
    <row r="545" spans="1:16" ht="82.8">
      <c r="A545" s="13" t="s">
        <v>1101</v>
      </c>
      <c r="B545" s="14" t="s">
        <v>1102</v>
      </c>
      <c r="C545" s="15" t="s">
        <v>15</v>
      </c>
      <c r="D545" s="15">
        <v>1</v>
      </c>
      <c r="E545" s="21">
        <v>84390</v>
      </c>
      <c r="F545" s="21">
        <v>79546</v>
      </c>
      <c r="G545" s="21">
        <v>76231.199999999997</v>
      </c>
      <c r="H545" s="2">
        <f t="shared" si="92"/>
        <v>80055.733333333337</v>
      </c>
      <c r="I545" s="2">
        <f t="shared" si="93"/>
        <v>4103.2152531074144</v>
      </c>
      <c r="J545" s="2">
        <f t="shared" si="94"/>
        <v>84158.948586440747</v>
      </c>
      <c r="K545" s="2">
        <f t="shared" si="95"/>
        <v>75952.518080225927</v>
      </c>
      <c r="L545" s="2" t="str">
        <f t="shared" si="96"/>
        <v/>
      </c>
      <c r="M545" s="2">
        <f t="shared" si="97"/>
        <v>79546</v>
      </c>
      <c r="N545" s="2">
        <f t="shared" si="98"/>
        <v>76231.199999999997</v>
      </c>
      <c r="O545" s="2">
        <f t="shared" si="99"/>
        <v>79546</v>
      </c>
      <c r="P545" s="3">
        <f t="shared" si="101"/>
        <v>79546</v>
      </c>
    </row>
    <row r="546" spans="1:16" ht="69">
      <c r="A546" s="13" t="s">
        <v>1103</v>
      </c>
      <c r="B546" s="14" t="s">
        <v>1104</v>
      </c>
      <c r="C546" s="15" t="s">
        <v>15</v>
      </c>
      <c r="D546" s="15">
        <v>1</v>
      </c>
      <c r="E546" s="21">
        <v>61208</v>
      </c>
      <c r="F546" s="21">
        <v>57694</v>
      </c>
      <c r="G546" s="21">
        <v>55289.7</v>
      </c>
      <c r="H546" s="2">
        <f t="shared" si="92"/>
        <v>58063.9</v>
      </c>
      <c r="I546" s="2">
        <f t="shared" si="93"/>
        <v>2976.438850371364</v>
      </c>
      <c r="J546" s="2">
        <f t="shared" si="94"/>
        <v>61040.338850371365</v>
      </c>
      <c r="K546" s="2">
        <f t="shared" si="95"/>
        <v>55087.461149628638</v>
      </c>
      <c r="L546" s="2" t="str">
        <f t="shared" si="96"/>
        <v/>
      </c>
      <c r="M546" s="2">
        <f t="shared" si="97"/>
        <v>57694</v>
      </c>
      <c r="N546" s="2">
        <f t="shared" si="98"/>
        <v>55289.7</v>
      </c>
      <c r="O546" s="2">
        <f t="shared" si="99"/>
        <v>57694</v>
      </c>
      <c r="P546" s="3">
        <f t="shared" si="101"/>
        <v>57694</v>
      </c>
    </row>
    <row r="547" spans="1:16" ht="27.6">
      <c r="A547" s="13" t="s">
        <v>1105</v>
      </c>
      <c r="B547" s="14" t="s">
        <v>1106</v>
      </c>
      <c r="C547" s="15" t="s">
        <v>15</v>
      </c>
      <c r="D547" s="15">
        <v>1</v>
      </c>
      <c r="E547" s="21">
        <v>138318</v>
      </c>
      <c r="F547" s="21">
        <v>130378</v>
      </c>
      <c r="G547" s="21">
        <v>124945.2</v>
      </c>
      <c r="H547" s="2">
        <f t="shared" si="92"/>
        <v>131213.73333333334</v>
      </c>
      <c r="I547" s="2">
        <f t="shared" si="93"/>
        <v>6725.4577995355339</v>
      </c>
      <c r="J547" s="2">
        <f t="shared" si="94"/>
        <v>137939.19113286887</v>
      </c>
      <c r="K547" s="2">
        <f t="shared" si="95"/>
        <v>124488.2755337978</v>
      </c>
      <c r="L547" s="2" t="str">
        <f t="shared" si="96"/>
        <v/>
      </c>
      <c r="M547" s="2">
        <f t="shared" si="97"/>
        <v>130378</v>
      </c>
      <c r="N547" s="2">
        <f t="shared" si="98"/>
        <v>124945.2</v>
      </c>
      <c r="O547" s="2">
        <f t="shared" si="99"/>
        <v>130378</v>
      </c>
      <c r="P547" s="3">
        <f t="shared" si="101"/>
        <v>130378</v>
      </c>
    </row>
    <row r="548" spans="1:16">
      <c r="A548" s="13" t="s">
        <v>1107</v>
      </c>
      <c r="B548" s="14" t="s">
        <v>1108</v>
      </c>
      <c r="C548" s="15" t="s">
        <v>15</v>
      </c>
      <c r="D548" s="15">
        <v>1</v>
      </c>
      <c r="E548" s="21">
        <v>161846</v>
      </c>
      <c r="F548" s="21">
        <v>152555</v>
      </c>
      <c r="G548" s="21">
        <v>146198.35</v>
      </c>
      <c r="H548" s="2">
        <f t="shared" si="92"/>
        <v>153533.11666666667</v>
      </c>
      <c r="I548" s="2">
        <f t="shared" si="93"/>
        <v>7869.5471147222497</v>
      </c>
      <c r="J548" s="2">
        <f t="shared" si="94"/>
        <v>161402.66378138892</v>
      </c>
      <c r="K548" s="2">
        <f t="shared" si="95"/>
        <v>145663.56955194441</v>
      </c>
      <c r="L548" s="2" t="str">
        <f t="shared" si="96"/>
        <v/>
      </c>
      <c r="M548" s="2">
        <f t="shared" si="97"/>
        <v>152555</v>
      </c>
      <c r="N548" s="2">
        <f t="shared" si="98"/>
        <v>146198.35</v>
      </c>
      <c r="O548" s="2">
        <f t="shared" si="99"/>
        <v>152555</v>
      </c>
      <c r="P548" s="3">
        <f t="shared" si="101"/>
        <v>152555</v>
      </c>
    </row>
    <row r="549" spans="1:16">
      <c r="A549" s="13" t="s">
        <v>1109</v>
      </c>
      <c r="B549" s="14" t="s">
        <v>1110</v>
      </c>
      <c r="C549" s="15" t="s">
        <v>15</v>
      </c>
      <c r="D549" s="15">
        <v>1</v>
      </c>
      <c r="E549" s="21">
        <v>90240</v>
      </c>
      <c r="F549" s="21">
        <v>85060</v>
      </c>
      <c r="G549" s="21">
        <v>81515.45</v>
      </c>
      <c r="H549" s="2">
        <f t="shared" si="92"/>
        <v>85605.150000000009</v>
      </c>
      <c r="I549" s="2">
        <f t="shared" si="93"/>
        <v>4387.7482342882904</v>
      </c>
      <c r="J549" s="2">
        <f t="shared" si="94"/>
        <v>89992.898234288295</v>
      </c>
      <c r="K549" s="2">
        <f t="shared" si="95"/>
        <v>81217.401765711722</v>
      </c>
      <c r="L549" s="2" t="str">
        <f t="shared" si="96"/>
        <v/>
      </c>
      <c r="M549" s="2">
        <f t="shared" si="97"/>
        <v>85060</v>
      </c>
      <c r="N549" s="2">
        <f t="shared" si="98"/>
        <v>81515.45</v>
      </c>
      <c r="O549" s="2">
        <f t="shared" si="99"/>
        <v>85060</v>
      </c>
      <c r="P549" s="3">
        <f t="shared" si="101"/>
        <v>85060</v>
      </c>
    </row>
    <row r="550" spans="1:16" ht="27.6">
      <c r="A550" s="13" t="s">
        <v>1111</v>
      </c>
      <c r="B550" s="14" t="s">
        <v>1112</v>
      </c>
      <c r="C550" s="15" t="s">
        <v>15</v>
      </c>
      <c r="D550" s="15">
        <v>1</v>
      </c>
      <c r="E550" s="21">
        <v>166947</v>
      </c>
      <c r="F550" s="21">
        <v>157363</v>
      </c>
      <c r="G550" s="21">
        <v>150806.39999999999</v>
      </c>
      <c r="H550" s="2">
        <f t="shared" si="92"/>
        <v>158372.13333333333</v>
      </c>
      <c r="I550" s="2">
        <f t="shared" si="93"/>
        <v>8117.481423035927</v>
      </c>
      <c r="J550" s="2">
        <f t="shared" si="94"/>
        <v>166489.61475636926</v>
      </c>
      <c r="K550" s="2">
        <f t="shared" si="95"/>
        <v>150254.6519102974</v>
      </c>
      <c r="L550" s="2" t="str">
        <f t="shared" si="96"/>
        <v/>
      </c>
      <c r="M550" s="2">
        <f t="shared" si="97"/>
        <v>157363</v>
      </c>
      <c r="N550" s="2">
        <f t="shared" si="98"/>
        <v>150806.39999999999</v>
      </c>
      <c r="O550" s="2">
        <f t="shared" si="99"/>
        <v>157363</v>
      </c>
      <c r="P550" s="3">
        <f t="shared" si="101"/>
        <v>157363</v>
      </c>
    </row>
    <row r="551" spans="1:16" ht="27.6">
      <c r="A551" s="13" t="s">
        <v>1113</v>
      </c>
      <c r="B551" s="14" t="s">
        <v>1114</v>
      </c>
      <c r="C551" s="15" t="s">
        <v>15</v>
      </c>
      <c r="D551" s="15">
        <v>1</v>
      </c>
      <c r="E551" s="21">
        <v>200220</v>
      </c>
      <c r="F551" s="21">
        <v>188726</v>
      </c>
      <c r="G551" s="21">
        <v>180862.8</v>
      </c>
      <c r="H551" s="2">
        <f t="shared" si="92"/>
        <v>189936.26666666669</v>
      </c>
      <c r="I551" s="2">
        <f t="shared" si="93"/>
        <v>9735.1865422976589</v>
      </c>
      <c r="J551" s="2">
        <f t="shared" si="94"/>
        <v>199671.45320896435</v>
      </c>
      <c r="K551" s="2">
        <f t="shared" si="95"/>
        <v>180201.08012436904</v>
      </c>
      <c r="L551" s="2" t="str">
        <f t="shared" si="96"/>
        <v/>
      </c>
      <c r="M551" s="2">
        <f t="shared" si="97"/>
        <v>188726</v>
      </c>
      <c r="N551" s="2">
        <f t="shared" si="98"/>
        <v>180862.8</v>
      </c>
      <c r="O551" s="2">
        <f t="shared" si="99"/>
        <v>188726</v>
      </c>
      <c r="P551" s="3">
        <f t="shared" si="101"/>
        <v>188726</v>
      </c>
    </row>
    <row r="552" spans="1:16">
      <c r="A552" s="12" t="s">
        <v>1115</v>
      </c>
      <c r="B552" s="48" t="s">
        <v>1116</v>
      </c>
      <c r="C552" s="48"/>
      <c r="D552" s="48"/>
      <c r="E552" s="48"/>
      <c r="F552" s="48"/>
      <c r="G552" s="48"/>
      <c r="H552" s="48"/>
      <c r="I552" s="48"/>
      <c r="J552" s="48"/>
      <c r="K552" s="48"/>
      <c r="L552" s="48"/>
      <c r="M552" s="48"/>
      <c r="N552" s="48"/>
      <c r="O552" s="48"/>
      <c r="P552" s="49"/>
    </row>
    <row r="553" spans="1:16" ht="27.6">
      <c r="A553" s="13" t="s">
        <v>1117</v>
      </c>
      <c r="B553" s="14" t="s">
        <v>1118</v>
      </c>
      <c r="C553" s="15" t="s">
        <v>18</v>
      </c>
      <c r="D553" s="15">
        <v>1</v>
      </c>
      <c r="E553" s="21">
        <v>19861</v>
      </c>
      <c r="F553" s="21">
        <v>18721</v>
      </c>
      <c r="G553" s="21">
        <v>17941.150000000001</v>
      </c>
      <c r="H553" s="2">
        <f t="shared" si="92"/>
        <v>18841.05</v>
      </c>
      <c r="I553" s="2">
        <f t="shared" si="93"/>
        <v>965.53871362053565</v>
      </c>
      <c r="J553" s="2">
        <f t="shared" si="94"/>
        <v>19806.588713620535</v>
      </c>
      <c r="K553" s="2">
        <f t="shared" si="95"/>
        <v>17875.511286379464</v>
      </c>
      <c r="L553" s="2" t="str">
        <f t="shared" si="96"/>
        <v/>
      </c>
      <c r="M553" s="2">
        <f t="shared" si="97"/>
        <v>18721</v>
      </c>
      <c r="N553" s="2">
        <f t="shared" si="98"/>
        <v>17941.150000000001</v>
      </c>
      <c r="O553" s="2">
        <f t="shared" si="99"/>
        <v>18721</v>
      </c>
      <c r="P553" s="3">
        <f t="shared" ref="P553:P565" si="102">ROUND(O553*D553*$D$1,0)</f>
        <v>18721</v>
      </c>
    </row>
    <row r="554" spans="1:16" ht="27.6">
      <c r="A554" s="13" t="s">
        <v>1119</v>
      </c>
      <c r="B554" s="14" t="s">
        <v>1120</v>
      </c>
      <c r="C554" s="15" t="s">
        <v>18</v>
      </c>
      <c r="D554" s="15">
        <v>1</v>
      </c>
      <c r="E554" s="21">
        <v>27539</v>
      </c>
      <c r="F554" s="21">
        <v>25958</v>
      </c>
      <c r="G554" s="21">
        <v>24876.799999999999</v>
      </c>
      <c r="H554" s="2">
        <f t="shared" si="92"/>
        <v>26124.600000000002</v>
      </c>
      <c r="I554" s="2">
        <f t="shared" si="93"/>
        <v>1338.8965157920163</v>
      </c>
      <c r="J554" s="2">
        <f t="shared" si="94"/>
        <v>27463.49651579202</v>
      </c>
      <c r="K554" s="2">
        <f t="shared" si="95"/>
        <v>24785.703484207985</v>
      </c>
      <c r="L554" s="2" t="str">
        <f t="shared" si="96"/>
        <v/>
      </c>
      <c r="M554" s="2">
        <f t="shared" si="97"/>
        <v>25958</v>
      </c>
      <c r="N554" s="2">
        <f t="shared" si="98"/>
        <v>24876.799999999999</v>
      </c>
      <c r="O554" s="2">
        <f t="shared" si="99"/>
        <v>25958</v>
      </c>
      <c r="P554" s="3">
        <f t="shared" si="102"/>
        <v>25958</v>
      </c>
    </row>
    <row r="555" spans="1:16" ht="27.6">
      <c r="A555" s="13" t="s">
        <v>1121</v>
      </c>
      <c r="B555" s="14" t="s">
        <v>1122</v>
      </c>
      <c r="C555" s="15" t="s">
        <v>18</v>
      </c>
      <c r="D555" s="15">
        <v>1</v>
      </c>
      <c r="E555" s="21">
        <v>34931</v>
      </c>
      <c r="F555" s="21">
        <v>32926</v>
      </c>
      <c r="G555" s="21">
        <v>31553.7</v>
      </c>
      <c r="H555" s="2">
        <f t="shared" si="92"/>
        <v>33136.9</v>
      </c>
      <c r="I555" s="2">
        <f t="shared" si="93"/>
        <v>1698.4987282891909</v>
      </c>
      <c r="J555" s="2">
        <f t="shared" si="94"/>
        <v>34835.39872828919</v>
      </c>
      <c r="K555" s="2">
        <f t="shared" si="95"/>
        <v>31438.401271710809</v>
      </c>
      <c r="L555" s="2" t="str">
        <f t="shared" si="96"/>
        <v/>
      </c>
      <c r="M555" s="2">
        <f t="shared" si="97"/>
        <v>32926</v>
      </c>
      <c r="N555" s="2">
        <f t="shared" si="98"/>
        <v>31553.7</v>
      </c>
      <c r="O555" s="2">
        <f t="shared" si="99"/>
        <v>32926</v>
      </c>
      <c r="P555" s="3">
        <f t="shared" si="102"/>
        <v>32926</v>
      </c>
    </row>
    <row r="556" spans="1:16" ht="27.6">
      <c r="A556" s="13" t="s">
        <v>1123</v>
      </c>
      <c r="B556" s="14" t="s">
        <v>1124</v>
      </c>
      <c r="C556" s="15" t="s">
        <v>18</v>
      </c>
      <c r="D556" s="15">
        <v>1</v>
      </c>
      <c r="E556" s="21">
        <v>36644</v>
      </c>
      <c r="F556" s="21">
        <v>34541</v>
      </c>
      <c r="G556" s="21">
        <v>33101.599999999999</v>
      </c>
      <c r="H556" s="2">
        <f t="shared" si="92"/>
        <v>34762.200000000004</v>
      </c>
      <c r="I556" s="2">
        <f t="shared" si="93"/>
        <v>1781.5292644242481</v>
      </c>
      <c r="J556" s="2">
        <f t="shared" si="94"/>
        <v>36543.729264424255</v>
      </c>
      <c r="K556" s="2">
        <f t="shared" si="95"/>
        <v>32980.670735575753</v>
      </c>
      <c r="L556" s="2" t="str">
        <f t="shared" si="96"/>
        <v/>
      </c>
      <c r="M556" s="2">
        <f t="shared" si="97"/>
        <v>34541</v>
      </c>
      <c r="N556" s="2">
        <f t="shared" si="98"/>
        <v>33101.599999999999</v>
      </c>
      <c r="O556" s="2">
        <f t="shared" si="99"/>
        <v>34541</v>
      </c>
      <c r="P556" s="3">
        <f t="shared" si="102"/>
        <v>34541</v>
      </c>
    </row>
    <row r="557" spans="1:16" ht="27.6">
      <c r="A557" s="13" t="s">
        <v>1125</v>
      </c>
      <c r="B557" s="14" t="s">
        <v>1126</v>
      </c>
      <c r="C557" s="15" t="s">
        <v>18</v>
      </c>
      <c r="D557" s="15">
        <v>1</v>
      </c>
      <c r="E557" s="21">
        <v>29394</v>
      </c>
      <c r="F557" s="21">
        <v>27707</v>
      </c>
      <c r="G557" s="21">
        <v>26552.35</v>
      </c>
      <c r="H557" s="2">
        <f t="shared" si="92"/>
        <v>27884.45</v>
      </c>
      <c r="I557" s="2">
        <f t="shared" si="93"/>
        <v>1429.1116322737009</v>
      </c>
      <c r="J557" s="2">
        <f t="shared" si="94"/>
        <v>29313.561632273701</v>
      </c>
      <c r="K557" s="2">
        <f t="shared" si="95"/>
        <v>26455.338367726301</v>
      </c>
      <c r="L557" s="2" t="str">
        <f t="shared" si="96"/>
        <v/>
      </c>
      <c r="M557" s="2">
        <f t="shared" si="97"/>
        <v>27707</v>
      </c>
      <c r="N557" s="2">
        <f t="shared" si="98"/>
        <v>26552.35</v>
      </c>
      <c r="O557" s="2">
        <f t="shared" si="99"/>
        <v>27707</v>
      </c>
      <c r="P557" s="3">
        <f t="shared" si="102"/>
        <v>27707</v>
      </c>
    </row>
    <row r="558" spans="1:16" ht="27.6">
      <c r="A558" s="13" t="s">
        <v>1127</v>
      </c>
      <c r="B558" s="14" t="s">
        <v>1128</v>
      </c>
      <c r="C558" s="15" t="s">
        <v>18</v>
      </c>
      <c r="D558" s="15">
        <v>1</v>
      </c>
      <c r="E558" s="21">
        <v>65572</v>
      </c>
      <c r="F558" s="21">
        <v>61808</v>
      </c>
      <c r="G558" s="21">
        <v>59233.05</v>
      </c>
      <c r="H558" s="2">
        <f t="shared" si="92"/>
        <v>62204.35</v>
      </c>
      <c r="I558" s="2">
        <f t="shared" si="93"/>
        <v>3188.0074917571933</v>
      </c>
      <c r="J558" s="2">
        <f t="shared" si="94"/>
        <v>65392.35749175719</v>
      </c>
      <c r="K558" s="2">
        <f t="shared" si="95"/>
        <v>59016.342508242808</v>
      </c>
      <c r="L558" s="2" t="str">
        <f t="shared" si="96"/>
        <v/>
      </c>
      <c r="M558" s="2">
        <f t="shared" si="97"/>
        <v>61808</v>
      </c>
      <c r="N558" s="2">
        <f t="shared" si="98"/>
        <v>59233.05</v>
      </c>
      <c r="O558" s="2">
        <f t="shared" si="99"/>
        <v>61808</v>
      </c>
      <c r="P558" s="3">
        <f t="shared" si="102"/>
        <v>61808</v>
      </c>
    </row>
    <row r="559" spans="1:16" ht="27.6">
      <c r="A559" s="13" t="s">
        <v>1129</v>
      </c>
      <c r="B559" s="14" t="s">
        <v>1130</v>
      </c>
      <c r="C559" s="15" t="s">
        <v>18</v>
      </c>
      <c r="D559" s="15">
        <v>1</v>
      </c>
      <c r="E559" s="21">
        <v>45756</v>
      </c>
      <c r="F559" s="21">
        <v>43129</v>
      </c>
      <c r="G559" s="21">
        <v>41332.15</v>
      </c>
      <c r="H559" s="2">
        <f t="shared" si="92"/>
        <v>43405.716666666667</v>
      </c>
      <c r="I559" s="2">
        <f t="shared" si="93"/>
        <v>2224.8688255340649</v>
      </c>
      <c r="J559" s="2">
        <f t="shared" si="94"/>
        <v>45630.585492200735</v>
      </c>
      <c r="K559" s="2">
        <f t="shared" si="95"/>
        <v>41180.8478411326</v>
      </c>
      <c r="L559" s="2" t="str">
        <f t="shared" si="96"/>
        <v/>
      </c>
      <c r="M559" s="2">
        <f t="shared" si="97"/>
        <v>43129</v>
      </c>
      <c r="N559" s="2">
        <f t="shared" si="98"/>
        <v>41332.15</v>
      </c>
      <c r="O559" s="2">
        <f t="shared" si="99"/>
        <v>43129</v>
      </c>
      <c r="P559" s="3">
        <f t="shared" si="102"/>
        <v>43129</v>
      </c>
    </row>
    <row r="560" spans="1:16" ht="27.6">
      <c r="A560" s="13" t="s">
        <v>1131</v>
      </c>
      <c r="B560" s="14" t="s">
        <v>1132</v>
      </c>
      <c r="C560" s="15" t="s">
        <v>18</v>
      </c>
      <c r="D560" s="15">
        <v>1</v>
      </c>
      <c r="E560" s="21">
        <v>57351</v>
      </c>
      <c r="F560" s="21">
        <v>54059</v>
      </c>
      <c r="G560" s="21">
        <v>51806.35</v>
      </c>
      <c r="H560" s="2">
        <f t="shared" si="92"/>
        <v>54405.450000000004</v>
      </c>
      <c r="I560" s="2">
        <f t="shared" si="93"/>
        <v>2788.5133328531897</v>
      </c>
      <c r="J560" s="2">
        <f t="shared" si="94"/>
        <v>57193.963332853193</v>
      </c>
      <c r="K560" s="2">
        <f t="shared" si="95"/>
        <v>51616.936667146816</v>
      </c>
      <c r="L560" s="2" t="str">
        <f t="shared" si="96"/>
        <v/>
      </c>
      <c r="M560" s="2">
        <f t="shared" si="97"/>
        <v>54059</v>
      </c>
      <c r="N560" s="2">
        <f t="shared" si="98"/>
        <v>51806.35</v>
      </c>
      <c r="O560" s="2">
        <f t="shared" si="99"/>
        <v>54059</v>
      </c>
      <c r="P560" s="3">
        <f t="shared" si="102"/>
        <v>54059</v>
      </c>
    </row>
    <row r="561" spans="1:16">
      <c r="A561" s="13" t="s">
        <v>1133</v>
      </c>
      <c r="B561" s="14" t="s">
        <v>1134</v>
      </c>
      <c r="C561" s="15" t="s">
        <v>18</v>
      </c>
      <c r="D561" s="15">
        <v>1</v>
      </c>
      <c r="E561" s="21">
        <v>63964</v>
      </c>
      <c r="F561" s="21">
        <v>60292</v>
      </c>
      <c r="G561" s="21">
        <v>57779.45</v>
      </c>
      <c r="H561" s="2">
        <f t="shared" si="92"/>
        <v>60678.483333333337</v>
      </c>
      <c r="I561" s="2">
        <f t="shared" si="93"/>
        <v>3110.3362681281492</v>
      </c>
      <c r="J561" s="2">
        <f t="shared" si="94"/>
        <v>63788.819601461488</v>
      </c>
      <c r="K561" s="2">
        <f t="shared" si="95"/>
        <v>57568.147065205187</v>
      </c>
      <c r="L561" s="2" t="str">
        <f t="shared" si="96"/>
        <v/>
      </c>
      <c r="M561" s="2">
        <f t="shared" si="97"/>
        <v>60292</v>
      </c>
      <c r="N561" s="2">
        <f t="shared" si="98"/>
        <v>57779.45</v>
      </c>
      <c r="O561" s="2">
        <f t="shared" si="99"/>
        <v>60292</v>
      </c>
      <c r="P561" s="3">
        <f t="shared" si="102"/>
        <v>60292</v>
      </c>
    </row>
    <row r="562" spans="1:16">
      <c r="A562" s="13" t="s">
        <v>1135</v>
      </c>
      <c r="B562" s="14" t="s">
        <v>1136</v>
      </c>
      <c r="C562" s="15" t="s">
        <v>18</v>
      </c>
      <c r="D562" s="15">
        <v>1</v>
      </c>
      <c r="E562" s="21">
        <v>67976</v>
      </c>
      <c r="F562" s="21">
        <v>64074</v>
      </c>
      <c r="G562" s="21">
        <v>61404.25</v>
      </c>
      <c r="H562" s="2">
        <f t="shared" si="92"/>
        <v>64484.75</v>
      </c>
      <c r="I562" s="2">
        <f t="shared" si="93"/>
        <v>3305.073552509838</v>
      </c>
      <c r="J562" s="2">
        <f t="shared" si="94"/>
        <v>67789.823552509843</v>
      </c>
      <c r="K562" s="2">
        <f t="shared" si="95"/>
        <v>61179.676447490165</v>
      </c>
      <c r="L562" s="2" t="str">
        <f t="shared" si="96"/>
        <v/>
      </c>
      <c r="M562" s="2">
        <f t="shared" si="97"/>
        <v>64074</v>
      </c>
      <c r="N562" s="2">
        <f t="shared" si="98"/>
        <v>61404.25</v>
      </c>
      <c r="O562" s="2">
        <f t="shared" si="99"/>
        <v>64074</v>
      </c>
      <c r="P562" s="3">
        <f t="shared" si="102"/>
        <v>64074</v>
      </c>
    </row>
    <row r="563" spans="1:16">
      <c r="A563" s="13" t="s">
        <v>1137</v>
      </c>
      <c r="B563" s="14" t="s">
        <v>1138</v>
      </c>
      <c r="C563" s="15" t="s">
        <v>18</v>
      </c>
      <c r="D563" s="15">
        <v>1</v>
      </c>
      <c r="E563" s="21">
        <v>24424</v>
      </c>
      <c r="F563" s="21">
        <v>23022</v>
      </c>
      <c r="G563" s="21">
        <v>22062.75</v>
      </c>
      <c r="H563" s="2">
        <f t="shared" si="92"/>
        <v>23169.583333333332</v>
      </c>
      <c r="I563" s="2">
        <f t="shared" si="93"/>
        <v>1187.5230611795855</v>
      </c>
      <c r="J563" s="2">
        <f t="shared" si="94"/>
        <v>24357.106394512917</v>
      </c>
      <c r="K563" s="2">
        <f t="shared" si="95"/>
        <v>21982.060272153747</v>
      </c>
      <c r="L563" s="2" t="str">
        <f t="shared" si="96"/>
        <v/>
      </c>
      <c r="M563" s="2">
        <f t="shared" si="97"/>
        <v>23022</v>
      </c>
      <c r="N563" s="2">
        <f t="shared" si="98"/>
        <v>22062.75</v>
      </c>
      <c r="O563" s="2">
        <f t="shared" si="99"/>
        <v>23022</v>
      </c>
      <c r="P563" s="3">
        <f t="shared" si="102"/>
        <v>23022</v>
      </c>
    </row>
    <row r="564" spans="1:16" ht="27.6">
      <c r="A564" s="13" t="s">
        <v>1139</v>
      </c>
      <c r="B564" s="14" t="s">
        <v>1140</v>
      </c>
      <c r="C564" s="15" t="s">
        <v>18</v>
      </c>
      <c r="D564" s="15">
        <v>1</v>
      </c>
      <c r="E564" s="21">
        <v>30406</v>
      </c>
      <c r="F564" s="21">
        <v>28660</v>
      </c>
      <c r="G564" s="21">
        <v>27465.45</v>
      </c>
      <c r="H564" s="2">
        <f t="shared" si="92"/>
        <v>28843.816666666666</v>
      </c>
      <c r="I564" s="2">
        <f t="shared" si="93"/>
        <v>1478.8678104662811</v>
      </c>
      <c r="J564" s="2">
        <f t="shared" si="94"/>
        <v>30322.684477132945</v>
      </c>
      <c r="K564" s="2">
        <f t="shared" si="95"/>
        <v>27364.948856200386</v>
      </c>
      <c r="L564" s="2" t="str">
        <f t="shared" si="96"/>
        <v/>
      </c>
      <c r="M564" s="2">
        <f t="shared" si="97"/>
        <v>28660</v>
      </c>
      <c r="N564" s="2">
        <f t="shared" si="98"/>
        <v>27465.45</v>
      </c>
      <c r="O564" s="2">
        <f t="shared" si="99"/>
        <v>28660</v>
      </c>
      <c r="P564" s="3">
        <f t="shared" si="102"/>
        <v>28660</v>
      </c>
    </row>
    <row r="565" spans="1:16" ht="55.2">
      <c r="A565" s="13" t="s">
        <v>1141</v>
      </c>
      <c r="B565" s="14" t="s">
        <v>1142</v>
      </c>
      <c r="C565" s="15" t="s">
        <v>18</v>
      </c>
      <c r="D565" s="15">
        <v>1</v>
      </c>
      <c r="E565" s="21">
        <v>75551</v>
      </c>
      <c r="F565" s="21">
        <v>71214</v>
      </c>
      <c r="G565" s="21">
        <v>68246.75</v>
      </c>
      <c r="H565" s="2">
        <f t="shared" si="92"/>
        <v>71670.583333333328</v>
      </c>
      <c r="I565" s="2">
        <f t="shared" si="93"/>
        <v>3673.4681529629916</v>
      </c>
      <c r="J565" s="2">
        <f t="shared" si="94"/>
        <v>75344.051486296317</v>
      </c>
      <c r="K565" s="2">
        <f t="shared" si="95"/>
        <v>67997.11518037034</v>
      </c>
      <c r="L565" s="2" t="str">
        <f t="shared" si="96"/>
        <v/>
      </c>
      <c r="M565" s="2">
        <f t="shared" si="97"/>
        <v>71214</v>
      </c>
      <c r="N565" s="2">
        <f t="shared" si="98"/>
        <v>68246.75</v>
      </c>
      <c r="O565" s="2">
        <f t="shared" si="99"/>
        <v>71214</v>
      </c>
      <c r="P565" s="3">
        <f t="shared" si="102"/>
        <v>71214</v>
      </c>
    </row>
    <row r="566" spans="1:16">
      <c r="A566" s="12" t="s">
        <v>1143</v>
      </c>
      <c r="B566" s="48" t="s">
        <v>1144</v>
      </c>
      <c r="C566" s="48"/>
      <c r="D566" s="48"/>
      <c r="E566" s="48"/>
      <c r="F566" s="48"/>
      <c r="G566" s="48"/>
      <c r="H566" s="48"/>
      <c r="I566" s="48"/>
      <c r="J566" s="48"/>
      <c r="K566" s="48"/>
      <c r="L566" s="48"/>
      <c r="M566" s="48"/>
      <c r="N566" s="48"/>
      <c r="O566" s="48"/>
      <c r="P566" s="49"/>
    </row>
    <row r="567" spans="1:16" ht="27.6">
      <c r="A567" s="13" t="s">
        <v>1145</v>
      </c>
      <c r="B567" s="14" t="s">
        <v>1146</v>
      </c>
      <c r="C567" s="15" t="s">
        <v>18</v>
      </c>
      <c r="D567" s="15">
        <v>1</v>
      </c>
      <c r="E567" s="21">
        <v>84775</v>
      </c>
      <c r="F567" s="21">
        <v>79909</v>
      </c>
      <c r="G567" s="21">
        <v>76579.649999999994</v>
      </c>
      <c r="H567" s="2">
        <f t="shared" si="92"/>
        <v>80421.21666666666</v>
      </c>
      <c r="I567" s="2">
        <f t="shared" si="93"/>
        <v>4121.6155619894189</v>
      </c>
      <c r="J567" s="2">
        <f t="shared" si="94"/>
        <v>84542.832228656072</v>
      </c>
      <c r="K567" s="2">
        <f t="shared" si="95"/>
        <v>76299.601104677247</v>
      </c>
      <c r="L567" s="2" t="str">
        <f t="shared" si="96"/>
        <v/>
      </c>
      <c r="M567" s="2">
        <f t="shared" si="97"/>
        <v>79909</v>
      </c>
      <c r="N567" s="2">
        <f t="shared" si="98"/>
        <v>76579.649999999994</v>
      </c>
      <c r="O567" s="2">
        <f t="shared" si="99"/>
        <v>79909</v>
      </c>
      <c r="P567" s="3">
        <f t="shared" ref="P567:P584" si="103">ROUND(O567*D567*$D$1,0)</f>
        <v>79909</v>
      </c>
    </row>
    <row r="568" spans="1:16">
      <c r="A568" s="13" t="s">
        <v>1147</v>
      </c>
      <c r="B568" s="14" t="s">
        <v>1148</v>
      </c>
      <c r="C568" s="15" t="s">
        <v>18</v>
      </c>
      <c r="D568" s="15">
        <v>1</v>
      </c>
      <c r="E568" s="21">
        <v>144497</v>
      </c>
      <c r="F568" s="21">
        <v>136202</v>
      </c>
      <c r="G568" s="21">
        <v>130527.3</v>
      </c>
      <c r="H568" s="2">
        <f t="shared" si="92"/>
        <v>137075.43333333332</v>
      </c>
      <c r="I568" s="2">
        <f t="shared" si="93"/>
        <v>7025.6881416223787</v>
      </c>
      <c r="J568" s="2">
        <f t="shared" si="94"/>
        <v>144101.1214749557</v>
      </c>
      <c r="K568" s="2">
        <f t="shared" si="95"/>
        <v>130049.74519171094</v>
      </c>
      <c r="L568" s="2" t="str">
        <f t="shared" si="96"/>
        <v/>
      </c>
      <c r="M568" s="2">
        <f t="shared" si="97"/>
        <v>136202</v>
      </c>
      <c r="N568" s="2">
        <f t="shared" si="98"/>
        <v>130527.3</v>
      </c>
      <c r="O568" s="2">
        <f t="shared" si="99"/>
        <v>136202</v>
      </c>
      <c r="P568" s="3">
        <f t="shared" si="103"/>
        <v>136202</v>
      </c>
    </row>
    <row r="569" spans="1:16" ht="27.6">
      <c r="A569" s="13" t="s">
        <v>1149</v>
      </c>
      <c r="B569" s="14" t="s">
        <v>1150</v>
      </c>
      <c r="C569" s="15" t="s">
        <v>15</v>
      </c>
      <c r="D569" s="15">
        <v>1</v>
      </c>
      <c r="E569" s="21">
        <v>104028</v>
      </c>
      <c r="F569" s="21">
        <v>98056</v>
      </c>
      <c r="G569" s="21">
        <v>93969.95</v>
      </c>
      <c r="H569" s="2">
        <f t="shared" si="92"/>
        <v>98684.650000000009</v>
      </c>
      <c r="I569" s="2">
        <f t="shared" si="93"/>
        <v>5058.4081554872591</v>
      </c>
      <c r="J569" s="2">
        <f t="shared" si="94"/>
        <v>103743.05815548726</v>
      </c>
      <c r="K569" s="2">
        <f t="shared" si="95"/>
        <v>93626.241844512755</v>
      </c>
      <c r="L569" s="2" t="str">
        <f t="shared" si="96"/>
        <v/>
      </c>
      <c r="M569" s="2">
        <f t="shared" si="97"/>
        <v>98056</v>
      </c>
      <c r="N569" s="2">
        <f t="shared" si="98"/>
        <v>93969.95</v>
      </c>
      <c r="O569" s="2">
        <f t="shared" si="99"/>
        <v>98056</v>
      </c>
      <c r="P569" s="3">
        <f t="shared" si="103"/>
        <v>98056</v>
      </c>
    </row>
    <row r="570" spans="1:16" ht="41.4">
      <c r="A570" s="13" t="s">
        <v>1151</v>
      </c>
      <c r="B570" s="14" t="s">
        <v>1152</v>
      </c>
      <c r="C570" s="15" t="s">
        <v>18</v>
      </c>
      <c r="D570" s="15">
        <v>1</v>
      </c>
      <c r="E570" s="21">
        <v>168760</v>
      </c>
      <c r="F570" s="21">
        <v>159073</v>
      </c>
      <c r="G570" s="21">
        <v>152445.15</v>
      </c>
      <c r="H570" s="2">
        <f t="shared" si="92"/>
        <v>160092.71666666667</v>
      </c>
      <c r="I570" s="2">
        <f t="shared" si="93"/>
        <v>8205.0867875259792</v>
      </c>
      <c r="J570" s="2">
        <f t="shared" si="94"/>
        <v>168297.80345419265</v>
      </c>
      <c r="K570" s="2">
        <f t="shared" si="95"/>
        <v>151887.6298791407</v>
      </c>
      <c r="L570" s="2" t="str">
        <f t="shared" si="96"/>
        <v/>
      </c>
      <c r="M570" s="2">
        <f t="shared" si="97"/>
        <v>159073</v>
      </c>
      <c r="N570" s="2">
        <f t="shared" si="98"/>
        <v>152445.15</v>
      </c>
      <c r="O570" s="2">
        <f t="shared" si="99"/>
        <v>159073</v>
      </c>
      <c r="P570" s="3">
        <f t="shared" si="103"/>
        <v>159073</v>
      </c>
    </row>
    <row r="571" spans="1:16">
      <c r="A571" s="13" t="s">
        <v>1153</v>
      </c>
      <c r="B571" s="14" t="s">
        <v>1154</v>
      </c>
      <c r="C571" s="15" t="s">
        <v>18</v>
      </c>
      <c r="D571" s="15">
        <v>1</v>
      </c>
      <c r="E571" s="21">
        <v>4530</v>
      </c>
      <c r="F571" s="21">
        <v>4270</v>
      </c>
      <c r="G571" s="21">
        <v>4091.7</v>
      </c>
      <c r="H571" s="2">
        <f t="shared" si="92"/>
        <v>4297.2333333333336</v>
      </c>
      <c r="I571" s="2">
        <f t="shared" si="93"/>
        <v>220.41543351891985</v>
      </c>
      <c r="J571" s="2">
        <f t="shared" si="94"/>
        <v>4517.6487668522532</v>
      </c>
      <c r="K571" s="2">
        <f t="shared" si="95"/>
        <v>4076.8178998144135</v>
      </c>
      <c r="L571" s="2" t="str">
        <f t="shared" si="96"/>
        <v/>
      </c>
      <c r="M571" s="2">
        <f t="shared" si="97"/>
        <v>4270</v>
      </c>
      <c r="N571" s="2">
        <f t="shared" si="98"/>
        <v>4091.7</v>
      </c>
      <c r="O571" s="2">
        <f t="shared" si="99"/>
        <v>4270</v>
      </c>
      <c r="P571" s="3">
        <f t="shared" si="103"/>
        <v>4270</v>
      </c>
    </row>
    <row r="572" spans="1:16" ht="55.2">
      <c r="A572" s="13" t="s">
        <v>1155</v>
      </c>
      <c r="B572" s="14" t="s">
        <v>1156</v>
      </c>
      <c r="C572" s="15" t="s">
        <v>15</v>
      </c>
      <c r="D572" s="15">
        <v>1</v>
      </c>
      <c r="E572" s="21">
        <v>318634</v>
      </c>
      <c r="F572" s="21">
        <v>300343</v>
      </c>
      <c r="G572" s="21">
        <v>287828.90000000002</v>
      </c>
      <c r="H572" s="2">
        <f t="shared" si="92"/>
        <v>302268.63333333336</v>
      </c>
      <c r="I572" s="2">
        <f t="shared" si="93"/>
        <v>15492.565775343121</v>
      </c>
      <c r="J572" s="2">
        <f t="shared" si="94"/>
        <v>317761.19910867646</v>
      </c>
      <c r="K572" s="2">
        <f t="shared" si="95"/>
        <v>286776.06755799026</v>
      </c>
      <c r="L572" s="2" t="str">
        <f t="shared" si="96"/>
        <v/>
      </c>
      <c r="M572" s="2">
        <f t="shared" si="97"/>
        <v>300343</v>
      </c>
      <c r="N572" s="2">
        <f t="shared" si="98"/>
        <v>287828.90000000002</v>
      </c>
      <c r="O572" s="2">
        <f t="shared" si="99"/>
        <v>300343</v>
      </c>
      <c r="P572" s="3">
        <f t="shared" si="103"/>
        <v>300343</v>
      </c>
    </row>
    <row r="573" spans="1:16">
      <c r="A573" s="13" t="s">
        <v>1157</v>
      </c>
      <c r="B573" s="14" t="s">
        <v>1158</v>
      </c>
      <c r="C573" s="15" t="s">
        <v>15</v>
      </c>
      <c r="D573" s="15">
        <v>1</v>
      </c>
      <c r="E573" s="21">
        <v>140183</v>
      </c>
      <c r="F573" s="21">
        <v>132136</v>
      </c>
      <c r="G573" s="21">
        <v>126629.95</v>
      </c>
      <c r="H573" s="2">
        <f t="shared" si="92"/>
        <v>132982.98333333334</v>
      </c>
      <c r="I573" s="2">
        <f t="shared" si="93"/>
        <v>6816.1078813963441</v>
      </c>
      <c r="J573" s="2">
        <f t="shared" si="94"/>
        <v>139799.09121472968</v>
      </c>
      <c r="K573" s="2">
        <f t="shared" si="95"/>
        <v>126166.875451937</v>
      </c>
      <c r="L573" s="2" t="str">
        <f t="shared" si="96"/>
        <v/>
      </c>
      <c r="M573" s="2">
        <f t="shared" si="97"/>
        <v>132136</v>
      </c>
      <c r="N573" s="2">
        <f t="shared" si="98"/>
        <v>126629.95</v>
      </c>
      <c r="O573" s="2">
        <f t="shared" si="99"/>
        <v>132136</v>
      </c>
      <c r="P573" s="3">
        <f t="shared" si="103"/>
        <v>132136</v>
      </c>
    </row>
    <row r="574" spans="1:16">
      <c r="A574" s="13" t="s">
        <v>1159</v>
      </c>
      <c r="B574" s="14" t="s">
        <v>1160</v>
      </c>
      <c r="C574" s="15" t="s">
        <v>15</v>
      </c>
      <c r="D574" s="15">
        <v>1</v>
      </c>
      <c r="E574" s="21">
        <v>156254</v>
      </c>
      <c r="F574" s="21">
        <v>147284</v>
      </c>
      <c r="G574" s="21">
        <v>141147.54999999999</v>
      </c>
      <c r="H574" s="2">
        <f t="shared" si="92"/>
        <v>148228.51666666666</v>
      </c>
      <c r="I574" s="2">
        <f t="shared" si="93"/>
        <v>7597.3871627575636</v>
      </c>
      <c r="J574" s="2">
        <f t="shared" si="94"/>
        <v>155825.90382942423</v>
      </c>
      <c r="K574" s="2">
        <f t="shared" si="95"/>
        <v>140631.12950390909</v>
      </c>
      <c r="L574" s="2" t="str">
        <f t="shared" si="96"/>
        <v/>
      </c>
      <c r="M574" s="2">
        <f t="shared" si="97"/>
        <v>147284</v>
      </c>
      <c r="N574" s="2">
        <f t="shared" si="98"/>
        <v>141147.54999999999</v>
      </c>
      <c r="O574" s="2">
        <f t="shared" si="99"/>
        <v>147284</v>
      </c>
      <c r="P574" s="3">
        <f t="shared" si="103"/>
        <v>147284</v>
      </c>
    </row>
    <row r="575" spans="1:16">
      <c r="A575" s="13" t="s">
        <v>1161</v>
      </c>
      <c r="B575" s="14" t="s">
        <v>1162</v>
      </c>
      <c r="C575" s="15" t="s">
        <v>15</v>
      </c>
      <c r="D575" s="15">
        <v>1</v>
      </c>
      <c r="E575" s="21">
        <v>156461</v>
      </c>
      <c r="F575" s="21">
        <v>147480</v>
      </c>
      <c r="G575" s="21">
        <v>141335</v>
      </c>
      <c r="H575" s="2">
        <f t="shared" si="92"/>
        <v>148425.33333333334</v>
      </c>
      <c r="I575" s="2">
        <f t="shared" si="93"/>
        <v>7607.1814973308828</v>
      </c>
      <c r="J575" s="2">
        <f t="shared" si="94"/>
        <v>156032.51483066424</v>
      </c>
      <c r="K575" s="2">
        <f t="shared" si="95"/>
        <v>140818.15183600245</v>
      </c>
      <c r="L575" s="2" t="str">
        <f t="shared" si="96"/>
        <v/>
      </c>
      <c r="M575" s="2">
        <f t="shared" si="97"/>
        <v>147480</v>
      </c>
      <c r="N575" s="2">
        <f t="shared" si="98"/>
        <v>141335</v>
      </c>
      <c r="O575" s="2">
        <f t="shared" si="99"/>
        <v>147480</v>
      </c>
      <c r="P575" s="3">
        <f t="shared" si="103"/>
        <v>147480</v>
      </c>
    </row>
    <row r="576" spans="1:16">
      <c r="A576" s="13" t="s">
        <v>1163</v>
      </c>
      <c r="B576" s="14" t="s">
        <v>1164</v>
      </c>
      <c r="C576" s="15" t="s">
        <v>18</v>
      </c>
      <c r="D576" s="15">
        <v>1</v>
      </c>
      <c r="E576" s="21">
        <v>98759</v>
      </c>
      <c r="F576" s="21">
        <v>93090</v>
      </c>
      <c r="G576" s="21">
        <v>89211.25</v>
      </c>
      <c r="H576" s="2">
        <f t="shared" si="92"/>
        <v>93686.75</v>
      </c>
      <c r="I576" s="2">
        <f t="shared" si="93"/>
        <v>4801.7669078683939</v>
      </c>
      <c r="J576" s="2">
        <f t="shared" si="94"/>
        <v>98488.516907868398</v>
      </c>
      <c r="K576" s="2">
        <f t="shared" si="95"/>
        <v>88884.983092131602</v>
      </c>
      <c r="L576" s="2" t="str">
        <f t="shared" si="96"/>
        <v/>
      </c>
      <c r="M576" s="2">
        <f t="shared" si="97"/>
        <v>93090</v>
      </c>
      <c r="N576" s="2">
        <f t="shared" si="98"/>
        <v>89211.25</v>
      </c>
      <c r="O576" s="2">
        <f t="shared" si="99"/>
        <v>93090</v>
      </c>
      <c r="P576" s="3">
        <f t="shared" si="103"/>
        <v>93090</v>
      </c>
    </row>
    <row r="577" spans="1:16" ht="27.6">
      <c r="A577" s="13" t="s">
        <v>1165</v>
      </c>
      <c r="B577" s="14" t="s">
        <v>1166</v>
      </c>
      <c r="C577" s="15" t="s">
        <v>15</v>
      </c>
      <c r="D577" s="15">
        <v>1</v>
      </c>
      <c r="E577" s="21">
        <v>68216</v>
      </c>
      <c r="F577" s="21">
        <v>64300</v>
      </c>
      <c r="G577" s="21">
        <v>61620.45</v>
      </c>
      <c r="H577" s="2">
        <f t="shared" si="92"/>
        <v>64712.15</v>
      </c>
      <c r="I577" s="2">
        <f t="shared" si="93"/>
        <v>3317.0349210552499</v>
      </c>
      <c r="J577" s="2">
        <f t="shared" si="94"/>
        <v>68029.184921055246</v>
      </c>
      <c r="K577" s="2">
        <f t="shared" si="95"/>
        <v>61395.115078944749</v>
      </c>
      <c r="L577" s="2" t="str">
        <f t="shared" si="96"/>
        <v/>
      </c>
      <c r="M577" s="2">
        <f t="shared" si="97"/>
        <v>64300</v>
      </c>
      <c r="N577" s="2">
        <f t="shared" si="98"/>
        <v>61620.45</v>
      </c>
      <c r="O577" s="2">
        <f t="shared" si="99"/>
        <v>64300</v>
      </c>
      <c r="P577" s="3">
        <f t="shared" si="103"/>
        <v>64300</v>
      </c>
    </row>
    <row r="578" spans="1:16" ht="41.4">
      <c r="A578" s="13" t="s">
        <v>1167</v>
      </c>
      <c r="B578" s="14" t="s">
        <v>1168</v>
      </c>
      <c r="C578" s="15" t="s">
        <v>15</v>
      </c>
      <c r="D578" s="15">
        <v>1</v>
      </c>
      <c r="E578" s="21">
        <v>103039</v>
      </c>
      <c r="F578" s="21">
        <v>97124</v>
      </c>
      <c r="G578" s="21">
        <v>93077.55</v>
      </c>
      <c r="H578" s="2">
        <f t="shared" si="92"/>
        <v>97746.849999999991</v>
      </c>
      <c r="I578" s="2">
        <f t="shared" si="93"/>
        <v>5009.8481132166062</v>
      </c>
      <c r="J578" s="2">
        <f t="shared" si="94"/>
        <v>102756.6981132166</v>
      </c>
      <c r="K578" s="2">
        <f t="shared" si="95"/>
        <v>92737.001886783386</v>
      </c>
      <c r="L578" s="2" t="str">
        <f t="shared" si="96"/>
        <v/>
      </c>
      <c r="M578" s="2">
        <f t="shared" si="97"/>
        <v>97124</v>
      </c>
      <c r="N578" s="2">
        <f t="shared" si="98"/>
        <v>93077.55</v>
      </c>
      <c r="O578" s="2">
        <f t="shared" si="99"/>
        <v>97124</v>
      </c>
      <c r="P578" s="3">
        <f t="shared" si="103"/>
        <v>97124</v>
      </c>
    </row>
    <row r="579" spans="1:16" ht="41.4">
      <c r="A579" s="13" t="s">
        <v>1169</v>
      </c>
      <c r="B579" s="14" t="s">
        <v>1170</v>
      </c>
      <c r="C579" s="15" t="s">
        <v>15</v>
      </c>
      <c r="D579" s="15">
        <v>1</v>
      </c>
      <c r="E579" s="21">
        <v>200220</v>
      </c>
      <c r="F579" s="21">
        <v>188726</v>
      </c>
      <c r="G579" s="21">
        <v>180862.8</v>
      </c>
      <c r="H579" s="2">
        <f t="shared" si="92"/>
        <v>189936.26666666669</v>
      </c>
      <c r="I579" s="2">
        <f t="shared" si="93"/>
        <v>9735.1865422976589</v>
      </c>
      <c r="J579" s="2">
        <f t="shared" si="94"/>
        <v>199671.45320896435</v>
      </c>
      <c r="K579" s="2">
        <f t="shared" si="95"/>
        <v>180201.08012436904</v>
      </c>
      <c r="L579" s="2" t="str">
        <f t="shared" si="96"/>
        <v/>
      </c>
      <c r="M579" s="2">
        <f t="shared" si="97"/>
        <v>188726</v>
      </c>
      <c r="N579" s="2">
        <f t="shared" si="98"/>
        <v>180862.8</v>
      </c>
      <c r="O579" s="2">
        <f t="shared" si="99"/>
        <v>188726</v>
      </c>
      <c r="P579" s="3">
        <f t="shared" si="103"/>
        <v>188726</v>
      </c>
    </row>
    <row r="580" spans="1:16" ht="41.4">
      <c r="A580" s="13" t="s">
        <v>1171</v>
      </c>
      <c r="B580" s="14" t="s">
        <v>1172</v>
      </c>
      <c r="C580" s="15" t="s">
        <v>18</v>
      </c>
      <c r="D580" s="15">
        <v>1</v>
      </c>
      <c r="E580" s="21">
        <v>31788</v>
      </c>
      <c r="F580" s="21">
        <v>29963</v>
      </c>
      <c r="G580" s="21">
        <v>28714.35</v>
      </c>
      <c r="H580" s="2">
        <f t="shared" si="92"/>
        <v>30155.116666666669</v>
      </c>
      <c r="I580" s="2">
        <f t="shared" si="93"/>
        <v>1545.8048682913816</v>
      </c>
      <c r="J580" s="2">
        <f t="shared" si="94"/>
        <v>31700.921534958052</v>
      </c>
      <c r="K580" s="2">
        <f t="shared" si="95"/>
        <v>28609.311798375285</v>
      </c>
      <c r="L580" s="2" t="str">
        <f t="shared" si="96"/>
        <v/>
      </c>
      <c r="M580" s="2">
        <f t="shared" si="97"/>
        <v>29963</v>
      </c>
      <c r="N580" s="2">
        <f t="shared" si="98"/>
        <v>28714.35</v>
      </c>
      <c r="O580" s="2">
        <f t="shared" si="99"/>
        <v>29963</v>
      </c>
      <c r="P580" s="3">
        <f t="shared" si="103"/>
        <v>29963</v>
      </c>
    </row>
    <row r="581" spans="1:16" ht="55.2">
      <c r="A581" s="13" t="s">
        <v>1173</v>
      </c>
      <c r="B581" s="14" t="s">
        <v>1174</v>
      </c>
      <c r="C581" s="15" t="s">
        <v>18</v>
      </c>
      <c r="D581" s="15">
        <v>1</v>
      </c>
      <c r="E581" s="21">
        <v>35366</v>
      </c>
      <c r="F581" s="21">
        <v>33336</v>
      </c>
      <c r="G581" s="21">
        <v>31947</v>
      </c>
      <c r="H581" s="2">
        <f t="shared" si="92"/>
        <v>33549.666666666664</v>
      </c>
      <c r="I581" s="2">
        <f t="shared" si="93"/>
        <v>1719.4854850603808</v>
      </c>
      <c r="J581" s="2">
        <f t="shared" si="94"/>
        <v>35269.152151727045</v>
      </c>
      <c r="K581" s="2">
        <f t="shared" si="95"/>
        <v>31830.181181606284</v>
      </c>
      <c r="L581" s="2" t="str">
        <f t="shared" si="96"/>
        <v/>
      </c>
      <c r="M581" s="2">
        <f t="shared" si="97"/>
        <v>33336</v>
      </c>
      <c r="N581" s="2">
        <f t="shared" si="98"/>
        <v>31947</v>
      </c>
      <c r="O581" s="2">
        <f t="shared" si="99"/>
        <v>33336</v>
      </c>
      <c r="P581" s="3">
        <f t="shared" si="103"/>
        <v>33336</v>
      </c>
    </row>
    <row r="582" spans="1:16">
      <c r="A582" s="13" t="s">
        <v>1175</v>
      </c>
      <c r="B582" s="14" t="s">
        <v>1176</v>
      </c>
      <c r="C582" s="15" t="s">
        <v>18</v>
      </c>
      <c r="D582" s="15">
        <v>1</v>
      </c>
      <c r="E582" s="21">
        <v>31365</v>
      </c>
      <c r="F582" s="21">
        <v>29564</v>
      </c>
      <c r="G582" s="21">
        <v>28332.55</v>
      </c>
      <c r="H582" s="2">
        <f t="shared" si="92"/>
        <v>29753.850000000002</v>
      </c>
      <c r="I582" s="2">
        <f t="shared" si="93"/>
        <v>1525.1132802188829</v>
      </c>
      <c r="J582" s="2">
        <f t="shared" si="94"/>
        <v>31278.963280218886</v>
      </c>
      <c r="K582" s="2">
        <f t="shared" si="95"/>
        <v>28228.736719781118</v>
      </c>
      <c r="L582" s="2" t="str">
        <f t="shared" si="96"/>
        <v/>
      </c>
      <c r="M582" s="2">
        <f t="shared" si="97"/>
        <v>29564</v>
      </c>
      <c r="N582" s="2">
        <f t="shared" si="98"/>
        <v>28332.55</v>
      </c>
      <c r="O582" s="2">
        <f t="shared" si="99"/>
        <v>29564</v>
      </c>
      <c r="P582" s="3">
        <f t="shared" si="103"/>
        <v>29564</v>
      </c>
    </row>
    <row r="583" spans="1:16" ht="27.6">
      <c r="A583" s="13" t="s">
        <v>1177</v>
      </c>
      <c r="B583" s="14" t="s">
        <v>1178</v>
      </c>
      <c r="C583" s="15" t="s">
        <v>15</v>
      </c>
      <c r="D583" s="15">
        <v>1</v>
      </c>
      <c r="E583" s="21">
        <v>237470</v>
      </c>
      <c r="F583" s="21">
        <v>223838</v>
      </c>
      <c r="G583" s="21">
        <v>214511.8</v>
      </c>
      <c r="H583" s="2">
        <f t="shared" ref="H583:H646" si="104">AVERAGE(E583,F583,G583)</f>
        <v>225273.26666666669</v>
      </c>
      <c r="I583" s="2">
        <f t="shared" ref="I583:I646" si="105">STDEV(E583,F583,G583)</f>
        <v>11546.199790984629</v>
      </c>
      <c r="J583" s="2">
        <f t="shared" ref="J583:J646" si="106">+H583+I583</f>
        <v>236819.46645765132</v>
      </c>
      <c r="K583" s="2">
        <f t="shared" ref="K583:K646" si="107">+H583-I583</f>
        <v>213727.06687568207</v>
      </c>
      <c r="L583" s="2" t="str">
        <f t="shared" ref="L583:L646" si="108">IF(AND(E583&lt;=$J583,E583&gt;=$K583),E583,"")</f>
        <v/>
      </c>
      <c r="M583" s="2">
        <f t="shared" ref="M583:M646" si="109">IF(AND(F583&lt;=$J583,F583&gt;=$K583),F583,"")</f>
        <v>223838</v>
      </c>
      <c r="N583" s="2">
        <f t="shared" ref="N583:N646" si="110">IF(AND(G583&lt;=$J583,G583&gt;=$K583),G583,"")</f>
        <v>214511.8</v>
      </c>
      <c r="O583" s="2">
        <f t="shared" si="99"/>
        <v>223838</v>
      </c>
      <c r="P583" s="3">
        <f t="shared" si="103"/>
        <v>223838</v>
      </c>
    </row>
    <row r="584" spans="1:16" ht="55.2">
      <c r="A584" s="13" t="s">
        <v>1179</v>
      </c>
      <c r="B584" s="14" t="s">
        <v>1180</v>
      </c>
      <c r="C584" s="15" t="s">
        <v>15</v>
      </c>
      <c r="D584" s="15">
        <v>1</v>
      </c>
      <c r="E584" s="21">
        <v>162241</v>
      </c>
      <c r="F584" s="21">
        <v>152928</v>
      </c>
      <c r="G584" s="21">
        <v>146556</v>
      </c>
      <c r="H584" s="2">
        <f t="shared" si="104"/>
        <v>153908.33333333334</v>
      </c>
      <c r="I584" s="2">
        <f t="shared" si="105"/>
        <v>7888.3202478939284</v>
      </c>
      <c r="J584" s="2">
        <f t="shared" si="106"/>
        <v>161796.65358122726</v>
      </c>
      <c r="K584" s="2">
        <f t="shared" si="107"/>
        <v>146020.01308543942</v>
      </c>
      <c r="L584" s="2" t="str">
        <f t="shared" si="108"/>
        <v/>
      </c>
      <c r="M584" s="2">
        <f t="shared" si="109"/>
        <v>152928</v>
      </c>
      <c r="N584" s="2">
        <f t="shared" si="110"/>
        <v>146556</v>
      </c>
      <c r="O584" s="2">
        <f t="shared" si="99"/>
        <v>152928</v>
      </c>
      <c r="P584" s="3">
        <f t="shared" si="103"/>
        <v>152928</v>
      </c>
    </row>
    <row r="585" spans="1:16" ht="27.6" customHeight="1">
      <c r="A585" s="16" t="s">
        <v>1181</v>
      </c>
      <c r="B585" s="50" t="s">
        <v>1182</v>
      </c>
      <c r="C585" s="51"/>
      <c r="D585" s="51"/>
      <c r="E585" s="51"/>
      <c r="F585" s="51"/>
      <c r="G585" s="51"/>
      <c r="H585" s="51"/>
      <c r="I585" s="51"/>
      <c r="J585" s="51"/>
      <c r="K585" s="51"/>
      <c r="L585" s="51"/>
      <c r="M585" s="51"/>
      <c r="N585" s="51"/>
      <c r="O585" s="51"/>
      <c r="P585" s="52"/>
    </row>
    <row r="586" spans="1:16" ht="69">
      <c r="A586" s="13" t="s">
        <v>1183</v>
      </c>
      <c r="B586" s="14" t="s">
        <v>1184</v>
      </c>
      <c r="C586" s="15" t="s">
        <v>15</v>
      </c>
      <c r="D586" s="15">
        <v>1</v>
      </c>
      <c r="E586" s="21">
        <v>148363</v>
      </c>
      <c r="F586" s="21">
        <v>139847</v>
      </c>
      <c r="G586" s="21">
        <v>134019.85</v>
      </c>
      <c r="H586" s="2">
        <f t="shared" si="104"/>
        <v>140743.28333333333</v>
      </c>
      <c r="I586" s="2">
        <f t="shared" si="105"/>
        <v>7213.4583135160137</v>
      </c>
      <c r="J586" s="2">
        <f t="shared" si="106"/>
        <v>147956.74164684935</v>
      </c>
      <c r="K586" s="2">
        <f t="shared" si="107"/>
        <v>133529.8250198173</v>
      </c>
      <c r="L586" s="2" t="str">
        <f t="shared" si="108"/>
        <v/>
      </c>
      <c r="M586" s="2">
        <f t="shared" si="109"/>
        <v>139847</v>
      </c>
      <c r="N586" s="2">
        <f t="shared" si="110"/>
        <v>134019.85</v>
      </c>
      <c r="O586" s="2">
        <f t="shared" ref="O586:O649" si="111">ROUND(IF(IFERROR((AVERAGEIF(L586:M586,"&lt;&gt;0")),0)&lt;H586,IFERROR((AVERAGEIF(L586:M586,"&lt;&gt;0")),0),H586),0)</f>
        <v>139847</v>
      </c>
      <c r="P586" s="3">
        <f t="shared" ref="P586:P592" si="112">ROUND(O586*D586*$D$1,0)</f>
        <v>139847</v>
      </c>
    </row>
    <row r="587" spans="1:16" ht="69">
      <c r="A587" s="13" t="s">
        <v>1185</v>
      </c>
      <c r="B587" s="14" t="s">
        <v>1186</v>
      </c>
      <c r="C587" s="15" t="s">
        <v>15</v>
      </c>
      <c r="D587" s="15">
        <v>1</v>
      </c>
      <c r="E587" s="21">
        <v>166112</v>
      </c>
      <c r="F587" s="21">
        <v>156577</v>
      </c>
      <c r="G587" s="21">
        <v>150053.15</v>
      </c>
      <c r="H587" s="2">
        <f t="shared" si="104"/>
        <v>157580.71666666667</v>
      </c>
      <c r="I587" s="2">
        <f t="shared" si="105"/>
        <v>8076.3389720115993</v>
      </c>
      <c r="J587" s="2">
        <f t="shared" si="106"/>
        <v>165657.05563867828</v>
      </c>
      <c r="K587" s="2">
        <f t="shared" si="107"/>
        <v>149504.37769465506</v>
      </c>
      <c r="L587" s="2" t="str">
        <f t="shared" si="108"/>
        <v/>
      </c>
      <c r="M587" s="2">
        <f t="shared" si="109"/>
        <v>156577</v>
      </c>
      <c r="N587" s="2">
        <f t="shared" si="110"/>
        <v>150053.15</v>
      </c>
      <c r="O587" s="2">
        <f t="shared" si="111"/>
        <v>156577</v>
      </c>
      <c r="P587" s="3">
        <f t="shared" si="112"/>
        <v>156577</v>
      </c>
    </row>
    <row r="588" spans="1:16" ht="27.6">
      <c r="A588" s="13" t="s">
        <v>1187</v>
      </c>
      <c r="B588" s="14" t="s">
        <v>1188</v>
      </c>
      <c r="C588" s="15" t="s">
        <v>15</v>
      </c>
      <c r="D588" s="15">
        <v>1</v>
      </c>
      <c r="E588" s="21">
        <v>174870</v>
      </c>
      <c r="F588" s="21">
        <v>164832</v>
      </c>
      <c r="G588" s="21">
        <v>157964</v>
      </c>
      <c r="H588" s="2">
        <f t="shared" si="104"/>
        <v>165888.66666666666</v>
      </c>
      <c r="I588" s="2">
        <f t="shared" si="105"/>
        <v>8502.3889191999042</v>
      </c>
      <c r="J588" s="2">
        <f t="shared" si="106"/>
        <v>174391.05558586656</v>
      </c>
      <c r="K588" s="2">
        <f t="shared" si="107"/>
        <v>157386.27774746675</v>
      </c>
      <c r="L588" s="2" t="str">
        <f t="shared" si="108"/>
        <v/>
      </c>
      <c r="M588" s="2">
        <f t="shared" si="109"/>
        <v>164832</v>
      </c>
      <c r="N588" s="2">
        <f t="shared" si="110"/>
        <v>157964</v>
      </c>
      <c r="O588" s="2">
        <f t="shared" si="111"/>
        <v>164832</v>
      </c>
      <c r="P588" s="3">
        <f t="shared" si="112"/>
        <v>164832</v>
      </c>
    </row>
    <row r="589" spans="1:16">
      <c r="A589" s="13" t="s">
        <v>1189</v>
      </c>
      <c r="B589" s="14" t="s">
        <v>1190</v>
      </c>
      <c r="C589" s="15" t="s">
        <v>18</v>
      </c>
      <c r="D589" s="15">
        <v>1</v>
      </c>
      <c r="E589" s="21">
        <v>10126</v>
      </c>
      <c r="F589" s="21">
        <v>9545</v>
      </c>
      <c r="G589" s="21">
        <v>9147.1</v>
      </c>
      <c r="H589" s="2">
        <f t="shared" si="104"/>
        <v>9606.0333333333328</v>
      </c>
      <c r="I589" s="2">
        <f t="shared" si="105"/>
        <v>492.29574783186297</v>
      </c>
      <c r="J589" s="2">
        <f t="shared" si="106"/>
        <v>10098.329081165195</v>
      </c>
      <c r="K589" s="2">
        <f t="shared" si="107"/>
        <v>9113.7375855014707</v>
      </c>
      <c r="L589" s="2" t="str">
        <f t="shared" si="108"/>
        <v/>
      </c>
      <c r="M589" s="2">
        <f t="shared" si="109"/>
        <v>9545</v>
      </c>
      <c r="N589" s="2">
        <f t="shared" si="110"/>
        <v>9147.1</v>
      </c>
      <c r="O589" s="2">
        <f t="shared" si="111"/>
        <v>9545</v>
      </c>
      <c r="P589" s="3">
        <f t="shared" si="112"/>
        <v>9545</v>
      </c>
    </row>
    <row r="590" spans="1:16" ht="27.6">
      <c r="A590" s="13" t="s">
        <v>1191</v>
      </c>
      <c r="B590" s="14" t="s">
        <v>1192</v>
      </c>
      <c r="C590" s="15" t="s">
        <v>152</v>
      </c>
      <c r="D590" s="15">
        <v>1</v>
      </c>
      <c r="E590" s="21">
        <v>95151</v>
      </c>
      <c r="F590" s="21">
        <v>89689</v>
      </c>
      <c r="G590" s="21">
        <v>85952.15</v>
      </c>
      <c r="H590" s="2">
        <f t="shared" si="104"/>
        <v>90264.05</v>
      </c>
      <c r="I590" s="2">
        <f t="shared" si="105"/>
        <v>4626.3076213650156</v>
      </c>
      <c r="J590" s="2">
        <f t="shared" si="106"/>
        <v>94890.357621365023</v>
      </c>
      <c r="K590" s="2">
        <f t="shared" si="107"/>
        <v>85637.742378634983</v>
      </c>
      <c r="L590" s="2" t="str">
        <f t="shared" si="108"/>
        <v/>
      </c>
      <c r="M590" s="2">
        <f t="shared" si="109"/>
        <v>89689</v>
      </c>
      <c r="N590" s="2">
        <f t="shared" si="110"/>
        <v>85952.15</v>
      </c>
      <c r="O590" s="2">
        <f t="shared" si="111"/>
        <v>89689</v>
      </c>
      <c r="P590" s="3">
        <f t="shared" si="112"/>
        <v>89689</v>
      </c>
    </row>
    <row r="591" spans="1:16" ht="41.4">
      <c r="A591" s="13" t="s">
        <v>1193</v>
      </c>
      <c r="B591" s="14" t="s">
        <v>1194</v>
      </c>
      <c r="C591" s="15" t="s">
        <v>15</v>
      </c>
      <c r="D591" s="15">
        <v>1</v>
      </c>
      <c r="E591" s="21">
        <v>267594</v>
      </c>
      <c r="F591" s="21">
        <v>252233</v>
      </c>
      <c r="G591" s="21">
        <v>241723.1</v>
      </c>
      <c r="H591" s="2">
        <f t="shared" si="104"/>
        <v>253850.03333333333</v>
      </c>
      <c r="I591" s="2">
        <f t="shared" si="105"/>
        <v>13011.032407281647</v>
      </c>
      <c r="J591" s="2">
        <f t="shared" si="106"/>
        <v>266861.06574061495</v>
      </c>
      <c r="K591" s="2">
        <f t="shared" si="107"/>
        <v>240839.00092605167</v>
      </c>
      <c r="L591" s="2" t="str">
        <f t="shared" si="108"/>
        <v/>
      </c>
      <c r="M591" s="2">
        <f t="shared" si="109"/>
        <v>252233</v>
      </c>
      <c r="N591" s="2">
        <f t="shared" si="110"/>
        <v>241723.1</v>
      </c>
      <c r="O591" s="2">
        <f t="shared" si="111"/>
        <v>252233</v>
      </c>
      <c r="P591" s="3">
        <f t="shared" si="112"/>
        <v>252233</v>
      </c>
    </row>
    <row r="592" spans="1:16">
      <c r="A592" s="13" t="s">
        <v>1195</v>
      </c>
      <c r="B592" s="14" t="s">
        <v>1196</v>
      </c>
      <c r="C592" s="15" t="s">
        <v>15</v>
      </c>
      <c r="D592" s="15">
        <v>1</v>
      </c>
      <c r="E592" s="21">
        <v>131988</v>
      </c>
      <c r="F592" s="21">
        <v>124412</v>
      </c>
      <c r="G592" s="21">
        <v>119228.55</v>
      </c>
      <c r="H592" s="2">
        <f t="shared" si="104"/>
        <v>125209.51666666666</v>
      </c>
      <c r="I592" s="2">
        <f t="shared" si="105"/>
        <v>6417.0020804760006</v>
      </c>
      <c r="J592" s="2">
        <f t="shared" si="106"/>
        <v>131626.51874714266</v>
      </c>
      <c r="K592" s="2">
        <f t="shared" si="107"/>
        <v>118792.51458619066</v>
      </c>
      <c r="L592" s="2" t="str">
        <f t="shared" si="108"/>
        <v/>
      </c>
      <c r="M592" s="2">
        <f t="shared" si="109"/>
        <v>124412</v>
      </c>
      <c r="N592" s="2">
        <f t="shared" si="110"/>
        <v>119228.55</v>
      </c>
      <c r="O592" s="2">
        <f t="shared" si="111"/>
        <v>124412</v>
      </c>
      <c r="P592" s="3">
        <f t="shared" si="112"/>
        <v>124412</v>
      </c>
    </row>
    <row r="593" spans="1:16" ht="27.6" customHeight="1">
      <c r="A593" s="16" t="s">
        <v>1197</v>
      </c>
      <c r="B593" s="50" t="s">
        <v>1198</v>
      </c>
      <c r="C593" s="51"/>
      <c r="D593" s="51"/>
      <c r="E593" s="51"/>
      <c r="F593" s="51"/>
      <c r="G593" s="51"/>
      <c r="H593" s="51"/>
      <c r="I593" s="51"/>
      <c r="J593" s="51"/>
      <c r="K593" s="51"/>
      <c r="L593" s="51"/>
      <c r="M593" s="51"/>
      <c r="N593" s="51"/>
      <c r="O593" s="51"/>
      <c r="P593" s="52"/>
    </row>
    <row r="594" spans="1:16" ht="27.6" customHeight="1">
      <c r="A594" s="12" t="s">
        <v>1199</v>
      </c>
      <c r="B594" s="48" t="s">
        <v>1200</v>
      </c>
      <c r="C594" s="48"/>
      <c r="D594" s="48"/>
      <c r="E594" s="48"/>
      <c r="F594" s="48"/>
      <c r="G594" s="48"/>
      <c r="H594" s="48"/>
      <c r="I594" s="48"/>
      <c r="J594" s="48"/>
      <c r="K594" s="48"/>
      <c r="L594" s="48"/>
      <c r="M594" s="48"/>
      <c r="N594" s="48"/>
      <c r="O594" s="48"/>
      <c r="P594" s="49"/>
    </row>
    <row r="595" spans="1:16" ht="69">
      <c r="A595" s="13" t="s">
        <v>1201</v>
      </c>
      <c r="B595" s="14" t="s">
        <v>1202</v>
      </c>
      <c r="C595" s="15" t="s">
        <v>15</v>
      </c>
      <c r="D595" s="15">
        <v>1</v>
      </c>
      <c r="E595" s="21">
        <v>294928</v>
      </c>
      <c r="F595" s="21">
        <v>277998</v>
      </c>
      <c r="G595" s="21">
        <v>266414.75</v>
      </c>
      <c r="H595" s="2">
        <f t="shared" si="104"/>
        <v>279780.25</v>
      </c>
      <c r="I595" s="2">
        <f t="shared" si="105"/>
        <v>14339.932624928892</v>
      </c>
      <c r="J595" s="2">
        <f t="shared" si="106"/>
        <v>294120.18262492889</v>
      </c>
      <c r="K595" s="2">
        <f t="shared" si="107"/>
        <v>265440.31737507111</v>
      </c>
      <c r="L595" s="2" t="str">
        <f t="shared" si="108"/>
        <v/>
      </c>
      <c r="M595" s="2">
        <f t="shared" si="109"/>
        <v>277998</v>
      </c>
      <c r="N595" s="2">
        <f t="shared" si="110"/>
        <v>266414.75</v>
      </c>
      <c r="O595" s="2">
        <f t="shared" si="111"/>
        <v>277998</v>
      </c>
      <c r="P595" s="3">
        <f t="shared" ref="P595:P619" si="113">ROUND(O595*D595*$D$1,0)</f>
        <v>277998</v>
      </c>
    </row>
    <row r="596" spans="1:16" ht="69">
      <c r="A596" s="13" t="s">
        <v>1203</v>
      </c>
      <c r="B596" s="14" t="s">
        <v>1204</v>
      </c>
      <c r="C596" s="15" t="s">
        <v>18</v>
      </c>
      <c r="D596" s="15">
        <v>1</v>
      </c>
      <c r="E596" s="21">
        <v>205722</v>
      </c>
      <c r="F596" s="21">
        <v>193913</v>
      </c>
      <c r="G596" s="21">
        <v>185833.1</v>
      </c>
      <c r="H596" s="2">
        <f t="shared" si="104"/>
        <v>195156.03333333333</v>
      </c>
      <c r="I596" s="2">
        <f t="shared" si="105"/>
        <v>10002.546410956227</v>
      </c>
      <c r="J596" s="2">
        <f t="shared" si="106"/>
        <v>205158.57974428954</v>
      </c>
      <c r="K596" s="2">
        <f t="shared" si="107"/>
        <v>185153.48692237711</v>
      </c>
      <c r="L596" s="2" t="str">
        <f t="shared" si="108"/>
        <v/>
      </c>
      <c r="M596" s="2">
        <f t="shared" si="109"/>
        <v>193913</v>
      </c>
      <c r="N596" s="2">
        <f t="shared" si="110"/>
        <v>185833.1</v>
      </c>
      <c r="O596" s="2">
        <f t="shared" si="111"/>
        <v>193913</v>
      </c>
      <c r="P596" s="3">
        <f t="shared" si="113"/>
        <v>193913</v>
      </c>
    </row>
    <row r="597" spans="1:16" ht="82.8">
      <c r="A597" s="13" t="s">
        <v>1205</v>
      </c>
      <c r="B597" s="14" t="s">
        <v>1206</v>
      </c>
      <c r="C597" s="15" t="s">
        <v>15</v>
      </c>
      <c r="D597" s="15">
        <v>1</v>
      </c>
      <c r="E597" s="21">
        <v>446490</v>
      </c>
      <c r="F597" s="21">
        <v>420859</v>
      </c>
      <c r="G597" s="21">
        <v>403323.4</v>
      </c>
      <c r="H597" s="2">
        <f t="shared" si="104"/>
        <v>423557.46666666662</v>
      </c>
      <c r="I597" s="2">
        <f t="shared" si="105"/>
        <v>21709.4479582815</v>
      </c>
      <c r="J597" s="2">
        <f t="shared" si="106"/>
        <v>445266.91462494811</v>
      </c>
      <c r="K597" s="2">
        <f t="shared" si="107"/>
        <v>401848.01870838512</v>
      </c>
      <c r="L597" s="2" t="str">
        <f t="shared" si="108"/>
        <v/>
      </c>
      <c r="M597" s="2">
        <f t="shared" si="109"/>
        <v>420859</v>
      </c>
      <c r="N597" s="2">
        <f t="shared" si="110"/>
        <v>403323.4</v>
      </c>
      <c r="O597" s="2">
        <f t="shared" si="111"/>
        <v>420859</v>
      </c>
      <c r="P597" s="3">
        <f t="shared" si="113"/>
        <v>420859</v>
      </c>
    </row>
    <row r="598" spans="1:16" ht="110.4">
      <c r="A598" s="13" t="s">
        <v>1207</v>
      </c>
      <c r="B598" s="14" t="s">
        <v>1208</v>
      </c>
      <c r="C598" s="15" t="s">
        <v>15</v>
      </c>
      <c r="D598" s="15">
        <v>1</v>
      </c>
      <c r="E598" s="21">
        <v>694476</v>
      </c>
      <c r="F598" s="21">
        <v>654611</v>
      </c>
      <c r="G598" s="21">
        <v>627335.35</v>
      </c>
      <c r="H598" s="2">
        <f t="shared" si="104"/>
        <v>658807.45000000007</v>
      </c>
      <c r="I598" s="2">
        <f t="shared" si="105"/>
        <v>33766.468057193975</v>
      </c>
      <c r="J598" s="2">
        <f t="shared" si="106"/>
        <v>692573.9180571941</v>
      </c>
      <c r="K598" s="2">
        <f t="shared" si="107"/>
        <v>625040.98194280604</v>
      </c>
      <c r="L598" s="2" t="str">
        <f t="shared" si="108"/>
        <v/>
      </c>
      <c r="M598" s="2">
        <f t="shared" si="109"/>
        <v>654611</v>
      </c>
      <c r="N598" s="2">
        <f t="shared" si="110"/>
        <v>627335.35</v>
      </c>
      <c r="O598" s="2">
        <f t="shared" si="111"/>
        <v>654611</v>
      </c>
      <c r="P598" s="3">
        <f t="shared" si="113"/>
        <v>654611</v>
      </c>
    </row>
    <row r="599" spans="1:16" ht="110.4">
      <c r="A599" s="13" t="s">
        <v>1209</v>
      </c>
      <c r="B599" s="14" t="s">
        <v>1210</v>
      </c>
      <c r="C599" s="15" t="s">
        <v>15</v>
      </c>
      <c r="D599" s="15">
        <v>1</v>
      </c>
      <c r="E599" s="21">
        <v>636235</v>
      </c>
      <c r="F599" s="21">
        <v>599713</v>
      </c>
      <c r="G599" s="21">
        <v>574725.15</v>
      </c>
      <c r="H599" s="2">
        <f t="shared" si="104"/>
        <v>603557.71666666667</v>
      </c>
      <c r="I599" s="2">
        <f t="shared" si="105"/>
        <v>30934.637486817792</v>
      </c>
      <c r="J599" s="2">
        <f t="shared" si="106"/>
        <v>634492.35415348446</v>
      </c>
      <c r="K599" s="2">
        <f t="shared" si="107"/>
        <v>572623.07917984889</v>
      </c>
      <c r="L599" s="2" t="str">
        <f t="shared" si="108"/>
        <v/>
      </c>
      <c r="M599" s="2">
        <f t="shared" si="109"/>
        <v>599713</v>
      </c>
      <c r="N599" s="2">
        <f t="shared" si="110"/>
        <v>574725.15</v>
      </c>
      <c r="O599" s="2">
        <f t="shared" si="111"/>
        <v>599713</v>
      </c>
      <c r="P599" s="3">
        <f t="shared" si="113"/>
        <v>599713</v>
      </c>
    </row>
    <row r="600" spans="1:16" ht="69">
      <c r="A600" s="13" t="s">
        <v>1211</v>
      </c>
      <c r="B600" s="14" t="s">
        <v>1212</v>
      </c>
      <c r="C600" s="15" t="s">
        <v>15</v>
      </c>
      <c r="D600" s="15">
        <v>1</v>
      </c>
      <c r="E600" s="21">
        <v>599227</v>
      </c>
      <c r="F600" s="21">
        <v>564829</v>
      </c>
      <c r="G600" s="21">
        <v>541294.65</v>
      </c>
      <c r="H600" s="2">
        <f t="shared" si="104"/>
        <v>568450.21666666667</v>
      </c>
      <c r="I600" s="2">
        <f t="shared" si="105"/>
        <v>29135.445796157517</v>
      </c>
      <c r="J600" s="2">
        <f t="shared" si="106"/>
        <v>597585.66246282414</v>
      </c>
      <c r="K600" s="2">
        <f t="shared" si="107"/>
        <v>539314.77087050921</v>
      </c>
      <c r="L600" s="2" t="str">
        <f t="shared" si="108"/>
        <v/>
      </c>
      <c r="M600" s="2">
        <f t="shared" si="109"/>
        <v>564829</v>
      </c>
      <c r="N600" s="2">
        <f t="shared" si="110"/>
        <v>541294.65</v>
      </c>
      <c r="O600" s="2">
        <f t="shared" si="111"/>
        <v>564829</v>
      </c>
      <c r="P600" s="3">
        <f t="shared" si="113"/>
        <v>564829</v>
      </c>
    </row>
    <row r="601" spans="1:16" ht="96.6">
      <c r="A601" s="13" t="s">
        <v>1213</v>
      </c>
      <c r="B601" s="14" t="s">
        <v>1214</v>
      </c>
      <c r="C601" s="15" t="s">
        <v>15</v>
      </c>
      <c r="D601" s="15">
        <v>1</v>
      </c>
      <c r="E601" s="21">
        <v>714118</v>
      </c>
      <c r="F601" s="21">
        <v>673124</v>
      </c>
      <c r="G601" s="21">
        <v>645077.55000000005</v>
      </c>
      <c r="H601" s="2">
        <f t="shared" si="104"/>
        <v>677439.85</v>
      </c>
      <c r="I601" s="2">
        <f t="shared" si="105"/>
        <v>34721.979421794182</v>
      </c>
      <c r="J601" s="2">
        <f t="shared" si="106"/>
        <v>712161.82942179416</v>
      </c>
      <c r="K601" s="2">
        <f t="shared" si="107"/>
        <v>642717.8705782058</v>
      </c>
      <c r="L601" s="2" t="str">
        <f t="shared" si="108"/>
        <v/>
      </c>
      <c r="M601" s="2">
        <f t="shared" si="109"/>
        <v>673124</v>
      </c>
      <c r="N601" s="2">
        <f t="shared" si="110"/>
        <v>645077.55000000005</v>
      </c>
      <c r="O601" s="2">
        <f t="shared" si="111"/>
        <v>673124</v>
      </c>
      <c r="P601" s="3">
        <f t="shared" si="113"/>
        <v>673124</v>
      </c>
    </row>
    <row r="602" spans="1:16" ht="96.6">
      <c r="A602" s="13" t="s">
        <v>1215</v>
      </c>
      <c r="B602" s="14" t="s">
        <v>1216</v>
      </c>
      <c r="C602" s="15" t="s">
        <v>15</v>
      </c>
      <c r="D602" s="15">
        <v>1</v>
      </c>
      <c r="E602" s="21">
        <v>714118</v>
      </c>
      <c r="F602" s="21">
        <v>673124</v>
      </c>
      <c r="G602" s="21">
        <v>645077.55000000005</v>
      </c>
      <c r="H602" s="2">
        <f t="shared" si="104"/>
        <v>677439.85</v>
      </c>
      <c r="I602" s="2">
        <f t="shared" si="105"/>
        <v>34721.979421794182</v>
      </c>
      <c r="J602" s="2">
        <f t="shared" si="106"/>
        <v>712161.82942179416</v>
      </c>
      <c r="K602" s="2">
        <f t="shared" si="107"/>
        <v>642717.8705782058</v>
      </c>
      <c r="L602" s="2" t="str">
        <f t="shared" si="108"/>
        <v/>
      </c>
      <c r="M602" s="2">
        <f t="shared" si="109"/>
        <v>673124</v>
      </c>
      <c r="N602" s="2">
        <f t="shared" si="110"/>
        <v>645077.55000000005</v>
      </c>
      <c r="O602" s="2">
        <f t="shared" si="111"/>
        <v>673124</v>
      </c>
      <c r="P602" s="3">
        <f t="shared" si="113"/>
        <v>673124</v>
      </c>
    </row>
    <row r="603" spans="1:16" ht="82.8">
      <c r="A603" s="13" t="s">
        <v>1217</v>
      </c>
      <c r="B603" s="14" t="s">
        <v>1218</v>
      </c>
      <c r="C603" s="15" t="s">
        <v>18</v>
      </c>
      <c r="D603" s="15">
        <v>1</v>
      </c>
      <c r="E603" s="21">
        <v>481930</v>
      </c>
      <c r="F603" s="21">
        <v>454265</v>
      </c>
      <c r="G603" s="21">
        <v>435337.1</v>
      </c>
      <c r="H603" s="2">
        <f t="shared" si="104"/>
        <v>457177.3666666667</v>
      </c>
      <c r="I603" s="2">
        <f t="shared" si="105"/>
        <v>23432.583986904512</v>
      </c>
      <c r="J603" s="2">
        <f t="shared" si="106"/>
        <v>480609.95065357123</v>
      </c>
      <c r="K603" s="2">
        <f t="shared" si="107"/>
        <v>433744.78267976217</v>
      </c>
      <c r="L603" s="2" t="str">
        <f t="shared" si="108"/>
        <v/>
      </c>
      <c r="M603" s="2">
        <f t="shared" si="109"/>
        <v>454265</v>
      </c>
      <c r="N603" s="2">
        <f t="shared" si="110"/>
        <v>435337.1</v>
      </c>
      <c r="O603" s="2">
        <f t="shared" si="111"/>
        <v>454265</v>
      </c>
      <c r="P603" s="3">
        <f t="shared" si="113"/>
        <v>454265</v>
      </c>
    </row>
    <row r="604" spans="1:16" ht="82.8">
      <c r="A604" s="13" t="s">
        <v>1219</v>
      </c>
      <c r="B604" s="14" t="s">
        <v>1220</v>
      </c>
      <c r="C604" s="15" t="s">
        <v>18</v>
      </c>
      <c r="D604" s="15">
        <v>1</v>
      </c>
      <c r="E604" s="21">
        <v>679884</v>
      </c>
      <c r="F604" s="21">
        <v>640856</v>
      </c>
      <c r="G604" s="21">
        <v>614154.05000000005</v>
      </c>
      <c r="H604" s="2">
        <f t="shared" si="104"/>
        <v>644964.68333333335</v>
      </c>
      <c r="I604" s="2">
        <f t="shared" si="105"/>
        <v>33057.034664362014</v>
      </c>
      <c r="J604" s="2">
        <f t="shared" si="106"/>
        <v>678021.71799769532</v>
      </c>
      <c r="K604" s="2">
        <f t="shared" si="107"/>
        <v>611907.64866897138</v>
      </c>
      <c r="L604" s="2" t="str">
        <f t="shared" si="108"/>
        <v/>
      </c>
      <c r="M604" s="2">
        <f t="shared" si="109"/>
        <v>640856</v>
      </c>
      <c r="N604" s="2">
        <f t="shared" si="110"/>
        <v>614154.05000000005</v>
      </c>
      <c r="O604" s="2">
        <f t="shared" si="111"/>
        <v>640856</v>
      </c>
      <c r="P604" s="3">
        <f t="shared" si="113"/>
        <v>640856</v>
      </c>
    </row>
    <row r="605" spans="1:16" ht="82.8">
      <c r="A605" s="13" t="s">
        <v>1221</v>
      </c>
      <c r="B605" s="14" t="s">
        <v>1222</v>
      </c>
      <c r="C605" s="15" t="s">
        <v>15</v>
      </c>
      <c r="D605" s="15">
        <v>1</v>
      </c>
      <c r="E605" s="21">
        <v>275904</v>
      </c>
      <c r="F605" s="21">
        <v>260066</v>
      </c>
      <c r="G605" s="21">
        <v>249230.3</v>
      </c>
      <c r="H605" s="2">
        <f t="shared" si="104"/>
        <v>261733.43333333335</v>
      </c>
      <c r="I605" s="2">
        <f t="shared" si="105"/>
        <v>13414.79848388836</v>
      </c>
      <c r="J605" s="2">
        <f t="shared" si="106"/>
        <v>275148.23181722173</v>
      </c>
      <c r="K605" s="2">
        <f t="shared" si="107"/>
        <v>248318.63484944499</v>
      </c>
      <c r="L605" s="2" t="str">
        <f t="shared" si="108"/>
        <v/>
      </c>
      <c r="M605" s="2">
        <f t="shared" si="109"/>
        <v>260066</v>
      </c>
      <c r="N605" s="2">
        <f t="shared" si="110"/>
        <v>249230.3</v>
      </c>
      <c r="O605" s="2">
        <f t="shared" si="111"/>
        <v>260066</v>
      </c>
      <c r="P605" s="3">
        <f t="shared" si="113"/>
        <v>260066</v>
      </c>
    </row>
    <row r="606" spans="1:16" ht="82.8">
      <c r="A606" s="13" t="s">
        <v>1223</v>
      </c>
      <c r="B606" s="14" t="s">
        <v>1224</v>
      </c>
      <c r="C606" s="15" t="s">
        <v>15</v>
      </c>
      <c r="D606" s="15">
        <v>1</v>
      </c>
      <c r="E606" s="21">
        <v>446490</v>
      </c>
      <c r="F606" s="21">
        <v>420859</v>
      </c>
      <c r="G606" s="21">
        <v>403323.4</v>
      </c>
      <c r="H606" s="2">
        <f t="shared" si="104"/>
        <v>423557.46666666662</v>
      </c>
      <c r="I606" s="2">
        <f t="shared" si="105"/>
        <v>21709.4479582815</v>
      </c>
      <c r="J606" s="2">
        <f t="shared" si="106"/>
        <v>445266.91462494811</v>
      </c>
      <c r="K606" s="2">
        <f t="shared" si="107"/>
        <v>401848.01870838512</v>
      </c>
      <c r="L606" s="2" t="str">
        <f t="shared" si="108"/>
        <v/>
      </c>
      <c r="M606" s="2">
        <f t="shared" si="109"/>
        <v>420859</v>
      </c>
      <c r="N606" s="2">
        <f t="shared" si="110"/>
        <v>403323.4</v>
      </c>
      <c r="O606" s="2">
        <f t="shared" si="111"/>
        <v>420859</v>
      </c>
      <c r="P606" s="3">
        <f t="shared" si="113"/>
        <v>420859</v>
      </c>
    </row>
    <row r="607" spans="1:16" ht="124.2">
      <c r="A607" s="13" t="s">
        <v>1225</v>
      </c>
      <c r="B607" s="14" t="s">
        <v>1226</v>
      </c>
      <c r="C607" s="15" t="s">
        <v>15</v>
      </c>
      <c r="D607" s="15">
        <v>1</v>
      </c>
      <c r="E607" s="21">
        <v>888431</v>
      </c>
      <c r="F607" s="21">
        <v>837431</v>
      </c>
      <c r="G607" s="21">
        <v>802537.85</v>
      </c>
      <c r="H607" s="2">
        <f t="shared" si="104"/>
        <v>842799.95000000007</v>
      </c>
      <c r="I607" s="2">
        <f t="shared" si="105"/>
        <v>43197.540697445969</v>
      </c>
      <c r="J607" s="2">
        <f t="shared" si="106"/>
        <v>885997.49069744605</v>
      </c>
      <c r="K607" s="2">
        <f t="shared" si="107"/>
        <v>799602.40930255409</v>
      </c>
      <c r="L607" s="2" t="str">
        <f t="shared" si="108"/>
        <v/>
      </c>
      <c r="M607" s="2">
        <f t="shared" si="109"/>
        <v>837431</v>
      </c>
      <c r="N607" s="2">
        <f t="shared" si="110"/>
        <v>802537.85</v>
      </c>
      <c r="O607" s="2">
        <f t="shared" si="111"/>
        <v>837431</v>
      </c>
      <c r="P607" s="3">
        <f t="shared" si="113"/>
        <v>837431</v>
      </c>
    </row>
    <row r="608" spans="1:16" ht="110.4">
      <c r="A608" s="13" t="s">
        <v>1227</v>
      </c>
      <c r="B608" s="14" t="s">
        <v>1228</v>
      </c>
      <c r="C608" s="15" t="s">
        <v>15</v>
      </c>
      <c r="D608" s="15">
        <v>1</v>
      </c>
      <c r="E608" s="21">
        <v>934740</v>
      </c>
      <c r="F608" s="21">
        <v>881083</v>
      </c>
      <c r="G608" s="21">
        <v>844371.4</v>
      </c>
      <c r="H608" s="2">
        <f t="shared" si="104"/>
        <v>886731.46666666667</v>
      </c>
      <c r="I608" s="2">
        <f t="shared" si="105"/>
        <v>45448.320631826784</v>
      </c>
      <c r="J608" s="2">
        <f t="shared" si="106"/>
        <v>932179.78729849344</v>
      </c>
      <c r="K608" s="2">
        <f t="shared" si="107"/>
        <v>841283.14603483991</v>
      </c>
      <c r="L608" s="2" t="str">
        <f t="shared" si="108"/>
        <v/>
      </c>
      <c r="M608" s="2">
        <f t="shared" si="109"/>
        <v>881083</v>
      </c>
      <c r="N608" s="2">
        <f t="shared" si="110"/>
        <v>844371.4</v>
      </c>
      <c r="O608" s="2">
        <f t="shared" si="111"/>
        <v>881083</v>
      </c>
      <c r="P608" s="3">
        <f t="shared" si="113"/>
        <v>881083</v>
      </c>
    </row>
    <row r="609" spans="1:16" ht="69">
      <c r="A609" s="13" t="s">
        <v>1229</v>
      </c>
      <c r="B609" s="14" t="s">
        <v>1230</v>
      </c>
      <c r="C609" s="15" t="s">
        <v>15</v>
      </c>
      <c r="D609" s="15">
        <v>1</v>
      </c>
      <c r="E609" s="21">
        <v>362394</v>
      </c>
      <c r="F609" s="21">
        <v>341591</v>
      </c>
      <c r="G609" s="21">
        <v>327357.84999999998</v>
      </c>
      <c r="H609" s="2">
        <f t="shared" si="104"/>
        <v>343780.95</v>
      </c>
      <c r="I609" s="2">
        <f t="shared" si="105"/>
        <v>17620.438770288907</v>
      </c>
      <c r="J609" s="2">
        <f t="shared" si="106"/>
        <v>361401.3887702889</v>
      </c>
      <c r="K609" s="2">
        <f t="shared" si="107"/>
        <v>326160.51122971112</v>
      </c>
      <c r="L609" s="2" t="str">
        <f t="shared" si="108"/>
        <v/>
      </c>
      <c r="M609" s="2">
        <f t="shared" si="109"/>
        <v>341591</v>
      </c>
      <c r="N609" s="2">
        <f t="shared" si="110"/>
        <v>327357.84999999998</v>
      </c>
      <c r="O609" s="2">
        <f t="shared" si="111"/>
        <v>341591</v>
      </c>
      <c r="P609" s="3">
        <f t="shared" si="113"/>
        <v>341591</v>
      </c>
    </row>
    <row r="610" spans="1:16" ht="96.6">
      <c r="A610" s="13" t="s">
        <v>1231</v>
      </c>
      <c r="B610" s="14" t="s">
        <v>1232</v>
      </c>
      <c r="C610" s="15" t="s">
        <v>15</v>
      </c>
      <c r="D610" s="15">
        <v>1</v>
      </c>
      <c r="E610" s="21">
        <v>570233</v>
      </c>
      <c r="F610" s="21">
        <v>537499</v>
      </c>
      <c r="G610" s="21">
        <v>515103.4</v>
      </c>
      <c r="H610" s="2">
        <f t="shared" si="104"/>
        <v>540945.1333333333</v>
      </c>
      <c r="I610" s="2">
        <f t="shared" si="105"/>
        <v>27725.891784635758</v>
      </c>
      <c r="J610" s="2">
        <f t="shared" si="106"/>
        <v>568671.02511796902</v>
      </c>
      <c r="K610" s="2">
        <f t="shared" si="107"/>
        <v>513219.24154869752</v>
      </c>
      <c r="L610" s="2" t="str">
        <f t="shared" si="108"/>
        <v/>
      </c>
      <c r="M610" s="2">
        <f t="shared" si="109"/>
        <v>537499</v>
      </c>
      <c r="N610" s="2">
        <f t="shared" si="110"/>
        <v>515103.4</v>
      </c>
      <c r="O610" s="2">
        <f t="shared" si="111"/>
        <v>537499</v>
      </c>
      <c r="P610" s="3">
        <f t="shared" si="113"/>
        <v>537499</v>
      </c>
    </row>
    <row r="611" spans="1:16" ht="96.6">
      <c r="A611" s="13" t="s">
        <v>1233</v>
      </c>
      <c r="B611" s="14" t="s">
        <v>1234</v>
      </c>
      <c r="C611" s="15" t="s">
        <v>18</v>
      </c>
      <c r="D611" s="15">
        <v>1</v>
      </c>
      <c r="E611" s="21">
        <v>362394</v>
      </c>
      <c r="F611" s="21">
        <v>341591</v>
      </c>
      <c r="G611" s="21">
        <v>327357.84999999998</v>
      </c>
      <c r="H611" s="2">
        <f t="shared" si="104"/>
        <v>343780.95</v>
      </c>
      <c r="I611" s="2">
        <f t="shared" si="105"/>
        <v>17620.438770288907</v>
      </c>
      <c r="J611" s="2">
        <f t="shared" si="106"/>
        <v>361401.3887702889</v>
      </c>
      <c r="K611" s="2">
        <f t="shared" si="107"/>
        <v>326160.51122971112</v>
      </c>
      <c r="L611" s="2" t="str">
        <f t="shared" si="108"/>
        <v/>
      </c>
      <c r="M611" s="2">
        <f t="shared" si="109"/>
        <v>341591</v>
      </c>
      <c r="N611" s="2">
        <f t="shared" si="110"/>
        <v>327357.84999999998</v>
      </c>
      <c r="O611" s="2">
        <f t="shared" si="111"/>
        <v>341591</v>
      </c>
      <c r="P611" s="3">
        <f t="shared" si="113"/>
        <v>341591</v>
      </c>
    </row>
    <row r="612" spans="1:16" ht="82.8">
      <c r="A612" s="13" t="s">
        <v>1235</v>
      </c>
      <c r="B612" s="14" t="s">
        <v>1236</v>
      </c>
      <c r="C612" s="15" t="s">
        <v>18</v>
      </c>
      <c r="D612" s="15">
        <v>1</v>
      </c>
      <c r="E612" s="21">
        <v>490138</v>
      </c>
      <c r="F612" s="21">
        <v>462002</v>
      </c>
      <c r="G612" s="21">
        <v>442752.3</v>
      </c>
      <c r="H612" s="2">
        <f t="shared" si="104"/>
        <v>464964.10000000003</v>
      </c>
      <c r="I612" s="2">
        <f t="shared" si="105"/>
        <v>23831.316968015013</v>
      </c>
      <c r="J612" s="2">
        <f t="shared" si="106"/>
        <v>488795.41696801502</v>
      </c>
      <c r="K612" s="2">
        <f t="shared" si="107"/>
        <v>441132.78303198505</v>
      </c>
      <c r="L612" s="2" t="str">
        <f t="shared" si="108"/>
        <v/>
      </c>
      <c r="M612" s="2">
        <f t="shared" si="109"/>
        <v>462002</v>
      </c>
      <c r="N612" s="2">
        <f t="shared" si="110"/>
        <v>442752.3</v>
      </c>
      <c r="O612" s="2">
        <f t="shared" si="111"/>
        <v>462002</v>
      </c>
      <c r="P612" s="3">
        <f t="shared" si="113"/>
        <v>462002</v>
      </c>
    </row>
    <row r="613" spans="1:16" ht="55.2">
      <c r="A613" s="13" t="s">
        <v>1237</v>
      </c>
      <c r="B613" s="14" t="s">
        <v>1238</v>
      </c>
      <c r="C613" s="15" t="s">
        <v>15</v>
      </c>
      <c r="D613" s="15">
        <v>1</v>
      </c>
      <c r="E613" s="21">
        <v>560348</v>
      </c>
      <c r="F613" s="21">
        <v>528182</v>
      </c>
      <c r="G613" s="21">
        <v>506174.8</v>
      </c>
      <c r="H613" s="2">
        <f t="shared" si="104"/>
        <v>531568.26666666672</v>
      </c>
      <c r="I613" s="2">
        <f t="shared" si="105"/>
        <v>27244.889447625468</v>
      </c>
      <c r="J613" s="2">
        <f t="shared" si="106"/>
        <v>558813.15611429221</v>
      </c>
      <c r="K613" s="2">
        <f t="shared" si="107"/>
        <v>504323.37721904123</v>
      </c>
      <c r="L613" s="2" t="str">
        <f t="shared" si="108"/>
        <v/>
      </c>
      <c r="M613" s="2">
        <f t="shared" si="109"/>
        <v>528182</v>
      </c>
      <c r="N613" s="2">
        <f t="shared" si="110"/>
        <v>506174.8</v>
      </c>
      <c r="O613" s="2">
        <f t="shared" si="111"/>
        <v>528182</v>
      </c>
      <c r="P613" s="3">
        <f t="shared" si="113"/>
        <v>528182</v>
      </c>
    </row>
    <row r="614" spans="1:16" ht="69">
      <c r="A614" s="13" t="s">
        <v>1239</v>
      </c>
      <c r="B614" s="14" t="s">
        <v>1240</v>
      </c>
      <c r="C614" s="15" t="s">
        <v>18</v>
      </c>
      <c r="D614" s="15">
        <v>1</v>
      </c>
      <c r="E614" s="21">
        <v>111298</v>
      </c>
      <c r="F614" s="21">
        <v>104909</v>
      </c>
      <c r="G614" s="21">
        <v>100537.60000000001</v>
      </c>
      <c r="H614" s="2">
        <f t="shared" si="104"/>
        <v>105581.53333333333</v>
      </c>
      <c r="I614" s="2">
        <f t="shared" si="105"/>
        <v>5411.6335660624054</v>
      </c>
      <c r="J614" s="2">
        <f t="shared" si="106"/>
        <v>110993.16689939573</v>
      </c>
      <c r="K614" s="2">
        <f t="shared" si="107"/>
        <v>100169.89976727092</v>
      </c>
      <c r="L614" s="2" t="str">
        <f t="shared" si="108"/>
        <v/>
      </c>
      <c r="M614" s="2">
        <f t="shared" si="109"/>
        <v>104909</v>
      </c>
      <c r="N614" s="2">
        <f t="shared" si="110"/>
        <v>100537.60000000001</v>
      </c>
      <c r="O614" s="2">
        <f t="shared" si="111"/>
        <v>104909</v>
      </c>
      <c r="P614" s="3">
        <f t="shared" si="113"/>
        <v>104909</v>
      </c>
    </row>
    <row r="615" spans="1:16" ht="82.8">
      <c r="A615" s="13" t="s">
        <v>1241</v>
      </c>
      <c r="B615" s="14" t="s">
        <v>1242</v>
      </c>
      <c r="C615" s="15" t="s">
        <v>15</v>
      </c>
      <c r="D615" s="15">
        <v>1</v>
      </c>
      <c r="E615" s="21">
        <v>493479</v>
      </c>
      <c r="F615" s="21">
        <v>465151</v>
      </c>
      <c r="G615" s="21">
        <v>445769.9</v>
      </c>
      <c r="H615" s="2">
        <f t="shared" si="104"/>
        <v>468133.3</v>
      </c>
      <c r="I615" s="2">
        <f t="shared" si="105"/>
        <v>23993.960504051836</v>
      </c>
      <c r="J615" s="2">
        <f t="shared" si="106"/>
        <v>492127.26050405181</v>
      </c>
      <c r="K615" s="2">
        <f t="shared" si="107"/>
        <v>444139.33949594817</v>
      </c>
      <c r="L615" s="2" t="str">
        <f t="shared" si="108"/>
        <v/>
      </c>
      <c r="M615" s="2">
        <f t="shared" si="109"/>
        <v>465151</v>
      </c>
      <c r="N615" s="2">
        <f t="shared" si="110"/>
        <v>445769.9</v>
      </c>
      <c r="O615" s="2">
        <f t="shared" si="111"/>
        <v>465151</v>
      </c>
      <c r="P615" s="3">
        <f t="shared" si="113"/>
        <v>465151</v>
      </c>
    </row>
    <row r="616" spans="1:16" ht="82.8">
      <c r="A616" s="13" t="s">
        <v>1243</v>
      </c>
      <c r="B616" s="14" t="s">
        <v>1244</v>
      </c>
      <c r="C616" s="15" t="s">
        <v>15</v>
      </c>
      <c r="D616" s="15">
        <v>1</v>
      </c>
      <c r="E616" s="21">
        <v>493479</v>
      </c>
      <c r="F616" s="21">
        <v>465151</v>
      </c>
      <c r="G616" s="21">
        <v>445769.9</v>
      </c>
      <c r="H616" s="2">
        <f t="shared" si="104"/>
        <v>468133.3</v>
      </c>
      <c r="I616" s="2">
        <f t="shared" si="105"/>
        <v>23993.960504051836</v>
      </c>
      <c r="J616" s="2">
        <f t="shared" si="106"/>
        <v>492127.26050405181</v>
      </c>
      <c r="K616" s="2">
        <f t="shared" si="107"/>
        <v>444139.33949594817</v>
      </c>
      <c r="L616" s="2" t="str">
        <f t="shared" si="108"/>
        <v/>
      </c>
      <c r="M616" s="2">
        <f t="shared" si="109"/>
        <v>465151</v>
      </c>
      <c r="N616" s="2">
        <f t="shared" si="110"/>
        <v>445769.9</v>
      </c>
      <c r="O616" s="2">
        <f t="shared" si="111"/>
        <v>465151</v>
      </c>
      <c r="P616" s="3">
        <f t="shared" si="113"/>
        <v>465151</v>
      </c>
    </row>
    <row r="617" spans="1:16" ht="82.8">
      <c r="A617" s="13" t="s">
        <v>1245</v>
      </c>
      <c r="B617" s="14" t="s">
        <v>1246</v>
      </c>
      <c r="C617" s="15" t="s">
        <v>15</v>
      </c>
      <c r="D617" s="15">
        <v>1</v>
      </c>
      <c r="E617" s="21">
        <v>271094</v>
      </c>
      <c r="F617" s="21">
        <v>255532</v>
      </c>
      <c r="G617" s="21">
        <v>244884.45</v>
      </c>
      <c r="H617" s="2">
        <f t="shared" si="104"/>
        <v>257170.15</v>
      </c>
      <c r="I617" s="2">
        <f t="shared" si="105"/>
        <v>13181.342092802988</v>
      </c>
      <c r="J617" s="2">
        <f t="shared" si="106"/>
        <v>270351.492092803</v>
      </c>
      <c r="K617" s="2">
        <f t="shared" si="107"/>
        <v>243988.80790719701</v>
      </c>
      <c r="L617" s="2" t="str">
        <f t="shared" si="108"/>
        <v/>
      </c>
      <c r="M617" s="2">
        <f t="shared" si="109"/>
        <v>255532</v>
      </c>
      <c r="N617" s="2">
        <f t="shared" si="110"/>
        <v>244884.45</v>
      </c>
      <c r="O617" s="2">
        <f t="shared" si="111"/>
        <v>255532</v>
      </c>
      <c r="P617" s="3">
        <f t="shared" si="113"/>
        <v>255532</v>
      </c>
    </row>
    <row r="618" spans="1:16" ht="55.2">
      <c r="A618" s="13" t="s">
        <v>1247</v>
      </c>
      <c r="B618" s="14" t="s">
        <v>1248</v>
      </c>
      <c r="C618" s="15" t="s">
        <v>152</v>
      </c>
      <c r="D618" s="15">
        <v>1</v>
      </c>
      <c r="E618" s="21">
        <v>208285</v>
      </c>
      <c r="F618" s="21">
        <v>196328</v>
      </c>
      <c r="G618" s="21">
        <v>188148.05</v>
      </c>
      <c r="H618" s="2">
        <f t="shared" si="104"/>
        <v>197587.01666666669</v>
      </c>
      <c r="I618" s="2">
        <f t="shared" si="105"/>
        <v>10127.340768969583</v>
      </c>
      <c r="J618" s="2">
        <f t="shared" si="106"/>
        <v>207714.35743563628</v>
      </c>
      <c r="K618" s="2">
        <f t="shared" si="107"/>
        <v>187459.6758976971</v>
      </c>
      <c r="L618" s="2" t="str">
        <f t="shared" si="108"/>
        <v/>
      </c>
      <c r="M618" s="2">
        <f t="shared" si="109"/>
        <v>196328</v>
      </c>
      <c r="N618" s="2">
        <f t="shared" si="110"/>
        <v>188148.05</v>
      </c>
      <c r="O618" s="2">
        <f t="shared" si="111"/>
        <v>196328</v>
      </c>
      <c r="P618" s="3">
        <f t="shared" si="113"/>
        <v>196328</v>
      </c>
    </row>
    <row r="619" spans="1:16" ht="96.6">
      <c r="A619" s="13" t="s">
        <v>1249</v>
      </c>
      <c r="B619" s="14" t="s">
        <v>1250</v>
      </c>
      <c r="C619" s="15" t="s">
        <v>15</v>
      </c>
      <c r="D619" s="15">
        <v>1</v>
      </c>
      <c r="E619" s="21">
        <v>399811</v>
      </c>
      <c r="F619" s="21">
        <v>376860</v>
      </c>
      <c r="G619" s="21">
        <v>361157.5</v>
      </c>
      <c r="H619" s="2">
        <f t="shared" si="104"/>
        <v>379276.16666666669</v>
      </c>
      <c r="I619" s="2">
        <f t="shared" si="105"/>
        <v>19439.69293953311</v>
      </c>
      <c r="J619" s="2">
        <f t="shared" si="106"/>
        <v>398715.85960619978</v>
      </c>
      <c r="K619" s="2">
        <f t="shared" si="107"/>
        <v>359836.47372713359</v>
      </c>
      <c r="L619" s="2" t="str">
        <f t="shared" si="108"/>
        <v/>
      </c>
      <c r="M619" s="2">
        <f t="shared" si="109"/>
        <v>376860</v>
      </c>
      <c r="N619" s="2">
        <f t="shared" si="110"/>
        <v>361157.5</v>
      </c>
      <c r="O619" s="2">
        <f t="shared" si="111"/>
        <v>376860</v>
      </c>
      <c r="P619" s="3">
        <f t="shared" si="113"/>
        <v>376860</v>
      </c>
    </row>
    <row r="620" spans="1:16" ht="27.6" customHeight="1">
      <c r="A620" s="12" t="s">
        <v>1251</v>
      </c>
      <c r="B620" s="48" t="s">
        <v>1252</v>
      </c>
      <c r="C620" s="48"/>
      <c r="D620" s="48"/>
      <c r="E620" s="48"/>
      <c r="F620" s="48"/>
      <c r="G620" s="48"/>
      <c r="H620" s="48"/>
      <c r="I620" s="48"/>
      <c r="J620" s="48"/>
      <c r="K620" s="48"/>
      <c r="L620" s="48"/>
      <c r="M620" s="48"/>
      <c r="N620" s="48"/>
      <c r="O620" s="48"/>
      <c r="P620" s="49"/>
    </row>
    <row r="621" spans="1:16" ht="69">
      <c r="A621" s="13" t="s">
        <v>1253</v>
      </c>
      <c r="B621" s="14" t="s">
        <v>1254</v>
      </c>
      <c r="C621" s="15" t="s">
        <v>15</v>
      </c>
      <c r="D621" s="15">
        <v>1</v>
      </c>
      <c r="E621" s="21">
        <v>271094</v>
      </c>
      <c r="F621" s="21">
        <v>255532</v>
      </c>
      <c r="G621" s="21">
        <v>244884.45</v>
      </c>
      <c r="H621" s="2">
        <f t="shared" si="104"/>
        <v>257170.15</v>
      </c>
      <c r="I621" s="2">
        <f t="shared" si="105"/>
        <v>13181.342092802988</v>
      </c>
      <c r="J621" s="2">
        <f t="shared" si="106"/>
        <v>270351.492092803</v>
      </c>
      <c r="K621" s="2">
        <f t="shared" si="107"/>
        <v>243988.80790719701</v>
      </c>
      <c r="L621" s="2" t="str">
        <f t="shared" si="108"/>
        <v/>
      </c>
      <c r="M621" s="2">
        <f t="shared" si="109"/>
        <v>255532</v>
      </c>
      <c r="N621" s="2">
        <f t="shared" si="110"/>
        <v>244884.45</v>
      </c>
      <c r="O621" s="2">
        <f t="shared" si="111"/>
        <v>255532</v>
      </c>
      <c r="P621" s="3">
        <f t="shared" ref="P621:P628" si="114">ROUND(O621*D621*$D$1,0)</f>
        <v>255532</v>
      </c>
    </row>
    <row r="622" spans="1:16" ht="69">
      <c r="A622" s="13" t="s">
        <v>1255</v>
      </c>
      <c r="B622" s="14" t="s">
        <v>1256</v>
      </c>
      <c r="C622" s="15" t="s">
        <v>15</v>
      </c>
      <c r="D622" s="15">
        <v>1</v>
      </c>
      <c r="E622" s="21">
        <v>493479</v>
      </c>
      <c r="F622" s="21">
        <v>465151</v>
      </c>
      <c r="G622" s="21">
        <v>445769.9</v>
      </c>
      <c r="H622" s="2">
        <f t="shared" si="104"/>
        <v>468133.3</v>
      </c>
      <c r="I622" s="2">
        <f t="shared" si="105"/>
        <v>23993.960504051836</v>
      </c>
      <c r="J622" s="2">
        <f t="shared" si="106"/>
        <v>492127.26050405181</v>
      </c>
      <c r="K622" s="2">
        <f t="shared" si="107"/>
        <v>444139.33949594817</v>
      </c>
      <c r="L622" s="2" t="str">
        <f t="shared" si="108"/>
        <v/>
      </c>
      <c r="M622" s="2">
        <f t="shared" si="109"/>
        <v>465151</v>
      </c>
      <c r="N622" s="2">
        <f t="shared" si="110"/>
        <v>445769.9</v>
      </c>
      <c r="O622" s="2">
        <f t="shared" si="111"/>
        <v>465151</v>
      </c>
      <c r="P622" s="3">
        <f t="shared" si="114"/>
        <v>465151</v>
      </c>
    </row>
    <row r="623" spans="1:16" ht="69">
      <c r="A623" s="13" t="s">
        <v>1257</v>
      </c>
      <c r="B623" s="14" t="s">
        <v>1258</v>
      </c>
      <c r="C623" s="15" t="s">
        <v>15</v>
      </c>
      <c r="D623" s="15">
        <v>1</v>
      </c>
      <c r="E623" s="21">
        <v>271094</v>
      </c>
      <c r="F623" s="21">
        <v>255532</v>
      </c>
      <c r="G623" s="21">
        <v>244884.45</v>
      </c>
      <c r="H623" s="2">
        <f t="shared" si="104"/>
        <v>257170.15</v>
      </c>
      <c r="I623" s="2">
        <f t="shared" si="105"/>
        <v>13181.342092802988</v>
      </c>
      <c r="J623" s="2">
        <f t="shared" si="106"/>
        <v>270351.492092803</v>
      </c>
      <c r="K623" s="2">
        <f t="shared" si="107"/>
        <v>243988.80790719701</v>
      </c>
      <c r="L623" s="2" t="str">
        <f t="shared" si="108"/>
        <v/>
      </c>
      <c r="M623" s="2">
        <f t="shared" si="109"/>
        <v>255532</v>
      </c>
      <c r="N623" s="2">
        <f t="shared" si="110"/>
        <v>244884.45</v>
      </c>
      <c r="O623" s="2">
        <f t="shared" si="111"/>
        <v>255532</v>
      </c>
      <c r="P623" s="3">
        <f t="shared" si="114"/>
        <v>255532</v>
      </c>
    </row>
    <row r="624" spans="1:16" ht="69">
      <c r="A624" s="13" t="s">
        <v>1259</v>
      </c>
      <c r="B624" s="14" t="s">
        <v>1260</v>
      </c>
      <c r="C624" s="15" t="s">
        <v>15</v>
      </c>
      <c r="D624" s="15">
        <v>1</v>
      </c>
      <c r="E624" s="21">
        <v>273152</v>
      </c>
      <c r="F624" s="21">
        <v>257472</v>
      </c>
      <c r="G624" s="21">
        <v>246744</v>
      </c>
      <c r="H624" s="2">
        <f t="shared" si="104"/>
        <v>259122.66666666666</v>
      </c>
      <c r="I624" s="2">
        <f t="shared" si="105"/>
        <v>13281.157379284885</v>
      </c>
      <c r="J624" s="2">
        <f t="shared" si="106"/>
        <v>272403.82404595154</v>
      </c>
      <c r="K624" s="2">
        <f t="shared" si="107"/>
        <v>245841.50928738178</v>
      </c>
      <c r="L624" s="2" t="str">
        <f t="shared" si="108"/>
        <v/>
      </c>
      <c r="M624" s="2">
        <f t="shared" si="109"/>
        <v>257472</v>
      </c>
      <c r="N624" s="2">
        <f t="shared" si="110"/>
        <v>246744</v>
      </c>
      <c r="O624" s="2">
        <f t="shared" si="111"/>
        <v>257472</v>
      </c>
      <c r="P624" s="3">
        <f t="shared" si="114"/>
        <v>257472</v>
      </c>
    </row>
    <row r="625" spans="1:16" ht="82.8">
      <c r="A625" s="13" t="s">
        <v>1261</v>
      </c>
      <c r="B625" s="14" t="s">
        <v>1262</v>
      </c>
      <c r="C625" s="15" t="s">
        <v>15</v>
      </c>
      <c r="D625" s="15">
        <v>1</v>
      </c>
      <c r="E625" s="21">
        <v>816049</v>
      </c>
      <c r="F625" s="21">
        <v>769205</v>
      </c>
      <c r="G625" s="21">
        <v>737154.6</v>
      </c>
      <c r="H625" s="2">
        <f t="shared" si="104"/>
        <v>774136.20000000007</v>
      </c>
      <c r="I625" s="2">
        <f t="shared" si="105"/>
        <v>39677.690682800596</v>
      </c>
      <c r="J625" s="2">
        <f t="shared" si="106"/>
        <v>813813.89068280067</v>
      </c>
      <c r="K625" s="2">
        <f t="shared" si="107"/>
        <v>734458.50931719947</v>
      </c>
      <c r="L625" s="2" t="str">
        <f t="shared" si="108"/>
        <v/>
      </c>
      <c r="M625" s="2">
        <f t="shared" si="109"/>
        <v>769205</v>
      </c>
      <c r="N625" s="2">
        <f t="shared" si="110"/>
        <v>737154.6</v>
      </c>
      <c r="O625" s="2">
        <f t="shared" si="111"/>
        <v>769205</v>
      </c>
      <c r="P625" s="3">
        <f t="shared" si="114"/>
        <v>769205</v>
      </c>
    </row>
    <row r="626" spans="1:16" ht="82.8">
      <c r="A626" s="13" t="s">
        <v>1263</v>
      </c>
      <c r="B626" s="14" t="s">
        <v>1264</v>
      </c>
      <c r="C626" s="15" t="s">
        <v>15</v>
      </c>
      <c r="D626" s="15">
        <v>1</v>
      </c>
      <c r="E626" s="21">
        <v>816049</v>
      </c>
      <c r="F626" s="21">
        <v>769205</v>
      </c>
      <c r="G626" s="21">
        <v>737154.6</v>
      </c>
      <c r="H626" s="2">
        <f t="shared" si="104"/>
        <v>774136.20000000007</v>
      </c>
      <c r="I626" s="2">
        <f t="shared" si="105"/>
        <v>39677.690682800596</v>
      </c>
      <c r="J626" s="2">
        <f t="shared" si="106"/>
        <v>813813.89068280067</v>
      </c>
      <c r="K626" s="2">
        <f t="shared" si="107"/>
        <v>734458.50931719947</v>
      </c>
      <c r="L626" s="2" t="str">
        <f t="shared" si="108"/>
        <v/>
      </c>
      <c r="M626" s="2">
        <f t="shared" si="109"/>
        <v>769205</v>
      </c>
      <c r="N626" s="2">
        <f t="shared" si="110"/>
        <v>737154.6</v>
      </c>
      <c r="O626" s="2">
        <f t="shared" si="111"/>
        <v>769205</v>
      </c>
      <c r="P626" s="3">
        <f t="shared" si="114"/>
        <v>769205</v>
      </c>
    </row>
    <row r="627" spans="1:16" ht="55.2">
      <c r="A627" s="13" t="s">
        <v>1265</v>
      </c>
      <c r="B627" s="14" t="s">
        <v>1266</v>
      </c>
      <c r="C627" s="15" t="s">
        <v>15</v>
      </c>
      <c r="D627" s="15">
        <v>1</v>
      </c>
      <c r="E627" s="21">
        <v>284552</v>
      </c>
      <c r="F627" s="21">
        <v>268217</v>
      </c>
      <c r="G627" s="21">
        <v>257041.1</v>
      </c>
      <c r="H627" s="2">
        <f t="shared" si="104"/>
        <v>269936.7</v>
      </c>
      <c r="I627" s="2">
        <f t="shared" si="105"/>
        <v>13835.838636309687</v>
      </c>
      <c r="J627" s="2">
        <f t="shared" si="106"/>
        <v>283772.53863630968</v>
      </c>
      <c r="K627" s="2">
        <f t="shared" si="107"/>
        <v>256100.86136369032</v>
      </c>
      <c r="L627" s="2" t="str">
        <f t="shared" si="108"/>
        <v/>
      </c>
      <c r="M627" s="2">
        <f t="shared" si="109"/>
        <v>268217</v>
      </c>
      <c r="N627" s="2">
        <f t="shared" si="110"/>
        <v>257041.1</v>
      </c>
      <c r="O627" s="2">
        <f t="shared" si="111"/>
        <v>268217</v>
      </c>
      <c r="P627" s="3">
        <f t="shared" si="114"/>
        <v>268217</v>
      </c>
    </row>
    <row r="628" spans="1:16" ht="27.6">
      <c r="A628" s="13" t="s">
        <v>1267</v>
      </c>
      <c r="B628" s="14" t="s">
        <v>1268</v>
      </c>
      <c r="C628" s="15" t="s">
        <v>152</v>
      </c>
      <c r="D628" s="15">
        <v>1</v>
      </c>
      <c r="E628" s="21">
        <v>53885</v>
      </c>
      <c r="F628" s="21">
        <v>50792</v>
      </c>
      <c r="G628" s="21">
        <v>48676.05</v>
      </c>
      <c r="H628" s="2">
        <f t="shared" si="104"/>
        <v>51117.683333333327</v>
      </c>
      <c r="I628" s="2">
        <f t="shared" si="105"/>
        <v>2619.7027027571899</v>
      </c>
      <c r="J628" s="2">
        <f t="shared" si="106"/>
        <v>53737.386036090516</v>
      </c>
      <c r="K628" s="2">
        <f t="shared" si="107"/>
        <v>48497.980630576138</v>
      </c>
      <c r="L628" s="2" t="str">
        <f t="shared" si="108"/>
        <v/>
      </c>
      <c r="M628" s="2">
        <f t="shared" si="109"/>
        <v>50792</v>
      </c>
      <c r="N628" s="2">
        <f t="shared" si="110"/>
        <v>48676.05</v>
      </c>
      <c r="O628" s="2">
        <f t="shared" si="111"/>
        <v>50792</v>
      </c>
      <c r="P628" s="3">
        <f t="shared" si="114"/>
        <v>50792</v>
      </c>
    </row>
    <row r="629" spans="1:16" ht="27.6" customHeight="1">
      <c r="A629" s="12" t="s">
        <v>1269</v>
      </c>
      <c r="B629" s="48" t="s">
        <v>1270</v>
      </c>
      <c r="C629" s="48"/>
      <c r="D629" s="48"/>
      <c r="E629" s="48"/>
      <c r="F629" s="48"/>
      <c r="G629" s="48"/>
      <c r="H629" s="48"/>
      <c r="I629" s="48"/>
      <c r="J629" s="48"/>
      <c r="K629" s="48"/>
      <c r="L629" s="48"/>
      <c r="M629" s="48"/>
      <c r="N629" s="48"/>
      <c r="O629" s="48"/>
      <c r="P629" s="49"/>
    </row>
    <row r="630" spans="1:16" ht="27.6">
      <c r="A630" s="13" t="s">
        <v>1271</v>
      </c>
      <c r="B630" s="14" t="s">
        <v>1272</v>
      </c>
      <c r="C630" s="15" t="s">
        <v>15</v>
      </c>
      <c r="D630" s="15">
        <v>1</v>
      </c>
      <c r="E630" s="21">
        <v>196690</v>
      </c>
      <c r="F630" s="21">
        <v>185399</v>
      </c>
      <c r="G630" s="21">
        <v>177673.85</v>
      </c>
      <c r="H630" s="2">
        <f t="shared" si="104"/>
        <v>186587.61666666667</v>
      </c>
      <c r="I630" s="2">
        <f t="shared" si="105"/>
        <v>9563.6341100458922</v>
      </c>
      <c r="J630" s="2">
        <f t="shared" si="106"/>
        <v>196151.25077671255</v>
      </c>
      <c r="K630" s="2">
        <f t="shared" si="107"/>
        <v>177023.98255662079</v>
      </c>
      <c r="L630" s="2" t="str">
        <f t="shared" si="108"/>
        <v/>
      </c>
      <c r="M630" s="2">
        <f t="shared" si="109"/>
        <v>185399</v>
      </c>
      <c r="N630" s="2">
        <f t="shared" si="110"/>
        <v>177673.85</v>
      </c>
      <c r="O630" s="2">
        <f t="shared" si="111"/>
        <v>185399</v>
      </c>
      <c r="P630" s="3">
        <f t="shared" ref="P630:P635" si="115">ROUND(O630*D630*$D$1,0)</f>
        <v>185399</v>
      </c>
    </row>
    <row r="631" spans="1:16" ht="55.2">
      <c r="A631" s="13" t="s">
        <v>1273</v>
      </c>
      <c r="B631" s="14" t="s">
        <v>1274</v>
      </c>
      <c r="C631" s="15" t="s">
        <v>152</v>
      </c>
      <c r="D631" s="15">
        <v>1</v>
      </c>
      <c r="E631" s="21">
        <v>606526</v>
      </c>
      <c r="F631" s="21">
        <v>571709</v>
      </c>
      <c r="G631" s="21">
        <v>547887.6</v>
      </c>
      <c r="H631" s="2">
        <f t="shared" si="104"/>
        <v>575374.20000000007</v>
      </c>
      <c r="I631" s="2">
        <f t="shared" si="105"/>
        <v>29490.519780431143</v>
      </c>
      <c r="J631" s="2">
        <f t="shared" si="106"/>
        <v>604864.71978043125</v>
      </c>
      <c r="K631" s="2">
        <f t="shared" si="107"/>
        <v>545883.68021956889</v>
      </c>
      <c r="L631" s="2" t="str">
        <f t="shared" si="108"/>
        <v/>
      </c>
      <c r="M631" s="2">
        <f t="shared" si="109"/>
        <v>571709</v>
      </c>
      <c r="N631" s="2">
        <f t="shared" si="110"/>
        <v>547887.6</v>
      </c>
      <c r="O631" s="2">
        <f t="shared" si="111"/>
        <v>571709</v>
      </c>
      <c r="P631" s="3">
        <f t="shared" si="115"/>
        <v>571709</v>
      </c>
    </row>
    <row r="632" spans="1:16" ht="27.6">
      <c r="A632" s="13" t="s">
        <v>1275</v>
      </c>
      <c r="B632" s="14" t="s">
        <v>1276</v>
      </c>
      <c r="C632" s="15" t="s">
        <v>15</v>
      </c>
      <c r="D632" s="15">
        <v>1</v>
      </c>
      <c r="E632" s="21">
        <v>60094</v>
      </c>
      <c r="F632" s="21">
        <v>56645</v>
      </c>
      <c r="G632" s="21">
        <v>54284.6</v>
      </c>
      <c r="H632" s="2">
        <f t="shared" si="104"/>
        <v>57007.866666666669</v>
      </c>
      <c r="I632" s="2">
        <f t="shared" si="105"/>
        <v>2921.6495774362361</v>
      </c>
      <c r="J632" s="2">
        <f t="shared" si="106"/>
        <v>59929.516244102902</v>
      </c>
      <c r="K632" s="2">
        <f t="shared" si="107"/>
        <v>54086.217089230435</v>
      </c>
      <c r="L632" s="2" t="str">
        <f t="shared" si="108"/>
        <v/>
      </c>
      <c r="M632" s="2">
        <f t="shared" si="109"/>
        <v>56645</v>
      </c>
      <c r="N632" s="2">
        <f t="shared" si="110"/>
        <v>54284.6</v>
      </c>
      <c r="O632" s="2">
        <f t="shared" si="111"/>
        <v>56645</v>
      </c>
      <c r="P632" s="3">
        <f t="shared" si="115"/>
        <v>56645</v>
      </c>
    </row>
    <row r="633" spans="1:16" ht="55.2">
      <c r="A633" s="13" t="s">
        <v>1277</v>
      </c>
      <c r="B633" s="14" t="s">
        <v>1278</v>
      </c>
      <c r="C633" s="15" t="s">
        <v>152</v>
      </c>
      <c r="D633" s="15">
        <v>1</v>
      </c>
      <c r="E633" s="21">
        <v>299577</v>
      </c>
      <c r="F633" s="21">
        <v>282380</v>
      </c>
      <c r="G633" s="21">
        <v>270614.55</v>
      </c>
      <c r="H633" s="2">
        <f t="shared" si="104"/>
        <v>284190.51666666666</v>
      </c>
      <c r="I633" s="2">
        <f t="shared" si="105"/>
        <v>14565.862674446491</v>
      </c>
      <c r="J633" s="2">
        <f t="shared" si="106"/>
        <v>298756.37934111315</v>
      </c>
      <c r="K633" s="2">
        <f t="shared" si="107"/>
        <v>269624.65399222018</v>
      </c>
      <c r="L633" s="2" t="str">
        <f t="shared" si="108"/>
        <v/>
      </c>
      <c r="M633" s="2">
        <f t="shared" si="109"/>
        <v>282380</v>
      </c>
      <c r="N633" s="2">
        <f t="shared" si="110"/>
        <v>270614.55</v>
      </c>
      <c r="O633" s="2">
        <f t="shared" si="111"/>
        <v>282380</v>
      </c>
      <c r="P633" s="3">
        <f t="shared" si="115"/>
        <v>282380</v>
      </c>
    </row>
    <row r="634" spans="1:16" ht="27.6">
      <c r="A634" s="13" t="s">
        <v>1279</v>
      </c>
      <c r="B634" s="14" t="s">
        <v>1280</v>
      </c>
      <c r="C634" s="15" t="s">
        <v>152</v>
      </c>
      <c r="D634" s="15">
        <v>1</v>
      </c>
      <c r="E634" s="21">
        <v>400670</v>
      </c>
      <c r="F634" s="21">
        <v>377670</v>
      </c>
      <c r="G634" s="21">
        <v>361933.75</v>
      </c>
      <c r="H634" s="2">
        <f t="shared" si="104"/>
        <v>380091.25</v>
      </c>
      <c r="I634" s="2">
        <f t="shared" si="105"/>
        <v>19481.301411545894</v>
      </c>
      <c r="J634" s="2">
        <f t="shared" si="106"/>
        <v>399572.55141154589</v>
      </c>
      <c r="K634" s="2">
        <f t="shared" si="107"/>
        <v>360609.94858845411</v>
      </c>
      <c r="L634" s="2" t="str">
        <f t="shared" si="108"/>
        <v/>
      </c>
      <c r="M634" s="2">
        <f t="shared" si="109"/>
        <v>377670</v>
      </c>
      <c r="N634" s="2">
        <f t="shared" si="110"/>
        <v>361933.75</v>
      </c>
      <c r="O634" s="2">
        <f t="shared" si="111"/>
        <v>377670</v>
      </c>
      <c r="P634" s="3">
        <f t="shared" si="115"/>
        <v>377670</v>
      </c>
    </row>
    <row r="635" spans="1:16" ht="41.4">
      <c r="A635" s="13" t="s">
        <v>1281</v>
      </c>
      <c r="B635" s="14" t="s">
        <v>1282</v>
      </c>
      <c r="C635" s="15" t="s">
        <v>152</v>
      </c>
      <c r="D635" s="15">
        <v>1</v>
      </c>
      <c r="E635" s="21">
        <v>222610</v>
      </c>
      <c r="F635" s="21">
        <v>209831</v>
      </c>
      <c r="G635" s="21">
        <v>201087.85</v>
      </c>
      <c r="H635" s="2">
        <f t="shared" si="104"/>
        <v>211176.28333333333</v>
      </c>
      <c r="I635" s="2">
        <f t="shared" si="105"/>
        <v>10823.958406739805</v>
      </c>
      <c r="J635" s="2">
        <f t="shared" si="106"/>
        <v>222000.24174007314</v>
      </c>
      <c r="K635" s="2">
        <f t="shared" si="107"/>
        <v>200352.32492659352</v>
      </c>
      <c r="L635" s="2" t="str">
        <f t="shared" si="108"/>
        <v/>
      </c>
      <c r="M635" s="2">
        <f t="shared" si="109"/>
        <v>209831</v>
      </c>
      <c r="N635" s="2">
        <f t="shared" si="110"/>
        <v>201087.85</v>
      </c>
      <c r="O635" s="2">
        <f t="shared" si="111"/>
        <v>209831</v>
      </c>
      <c r="P635" s="3">
        <f t="shared" si="115"/>
        <v>209831</v>
      </c>
    </row>
    <row r="636" spans="1:16" ht="27.6" customHeight="1">
      <c r="A636" s="16" t="s">
        <v>1283</v>
      </c>
      <c r="B636" s="50" t="s">
        <v>1284</v>
      </c>
      <c r="C636" s="51"/>
      <c r="D636" s="51"/>
      <c r="E636" s="51"/>
      <c r="F636" s="51"/>
      <c r="G636" s="51"/>
      <c r="H636" s="51"/>
      <c r="I636" s="51"/>
      <c r="J636" s="51"/>
      <c r="K636" s="51"/>
      <c r="L636" s="51"/>
      <c r="M636" s="51"/>
      <c r="N636" s="51"/>
      <c r="O636" s="51"/>
      <c r="P636" s="52"/>
    </row>
    <row r="637" spans="1:16" ht="110.4">
      <c r="A637" s="13" t="s">
        <v>1285</v>
      </c>
      <c r="B637" s="14" t="s">
        <v>1286</v>
      </c>
      <c r="C637" s="15" t="s">
        <v>15</v>
      </c>
      <c r="D637" s="15">
        <v>1</v>
      </c>
      <c r="E637" s="21">
        <v>352012</v>
      </c>
      <c r="F637" s="21">
        <v>331805</v>
      </c>
      <c r="G637" s="21">
        <v>317979.59999999998</v>
      </c>
      <c r="H637" s="2">
        <f t="shared" si="104"/>
        <v>333932.2</v>
      </c>
      <c r="I637" s="2">
        <f t="shared" si="105"/>
        <v>17115.630205166282</v>
      </c>
      <c r="J637" s="2">
        <f t="shared" si="106"/>
        <v>351047.8302051663</v>
      </c>
      <c r="K637" s="2">
        <f t="shared" si="107"/>
        <v>316816.56979483372</v>
      </c>
      <c r="L637" s="2" t="str">
        <f t="shared" si="108"/>
        <v/>
      </c>
      <c r="M637" s="2">
        <f t="shared" si="109"/>
        <v>331805</v>
      </c>
      <c r="N637" s="2">
        <f t="shared" si="110"/>
        <v>317979.59999999998</v>
      </c>
      <c r="O637" s="2">
        <f t="shared" si="111"/>
        <v>331805</v>
      </c>
      <c r="P637" s="3">
        <f t="shared" ref="P637:P646" si="116">ROUND(O637*D637*$D$1,0)</f>
        <v>331805</v>
      </c>
    </row>
    <row r="638" spans="1:16" ht="82.8">
      <c r="A638" s="13" t="s">
        <v>1287</v>
      </c>
      <c r="B638" s="14" t="s">
        <v>1288</v>
      </c>
      <c r="C638" s="15" t="s">
        <v>15</v>
      </c>
      <c r="D638" s="15">
        <v>1</v>
      </c>
      <c r="E638" s="21">
        <v>284800</v>
      </c>
      <c r="F638" s="21">
        <v>268451</v>
      </c>
      <c r="G638" s="21">
        <v>257265.35</v>
      </c>
      <c r="H638" s="2">
        <f t="shared" si="104"/>
        <v>270172.11666666664</v>
      </c>
      <c r="I638" s="2">
        <f t="shared" si="105"/>
        <v>13847.776702085906</v>
      </c>
      <c r="J638" s="2">
        <f t="shared" si="106"/>
        <v>284019.89336875256</v>
      </c>
      <c r="K638" s="2">
        <f t="shared" si="107"/>
        <v>256324.33996458072</v>
      </c>
      <c r="L638" s="2" t="str">
        <f t="shared" si="108"/>
        <v/>
      </c>
      <c r="M638" s="2">
        <f t="shared" si="109"/>
        <v>268451</v>
      </c>
      <c r="N638" s="2">
        <f t="shared" si="110"/>
        <v>257265.35</v>
      </c>
      <c r="O638" s="2">
        <f t="shared" si="111"/>
        <v>268451</v>
      </c>
      <c r="P638" s="3">
        <f t="shared" si="116"/>
        <v>268451</v>
      </c>
    </row>
    <row r="639" spans="1:16" ht="82.8">
      <c r="A639" s="13" t="s">
        <v>1289</v>
      </c>
      <c r="B639" s="14" t="s">
        <v>1290</v>
      </c>
      <c r="C639" s="15" t="s">
        <v>15</v>
      </c>
      <c r="D639" s="15">
        <v>1</v>
      </c>
      <c r="E639" s="21">
        <v>343872</v>
      </c>
      <c r="F639" s="21">
        <v>324132</v>
      </c>
      <c r="G639" s="21">
        <v>310626.5</v>
      </c>
      <c r="H639" s="2">
        <f t="shared" si="104"/>
        <v>326210.16666666669</v>
      </c>
      <c r="I639" s="2">
        <f t="shared" si="105"/>
        <v>16719.895337092676</v>
      </c>
      <c r="J639" s="2">
        <f t="shared" si="106"/>
        <v>342930.06200375938</v>
      </c>
      <c r="K639" s="2">
        <f t="shared" si="107"/>
        <v>309490.271329574</v>
      </c>
      <c r="L639" s="2" t="str">
        <f t="shared" si="108"/>
        <v/>
      </c>
      <c r="M639" s="2">
        <f t="shared" si="109"/>
        <v>324132</v>
      </c>
      <c r="N639" s="2">
        <f t="shared" si="110"/>
        <v>310626.5</v>
      </c>
      <c r="O639" s="2">
        <f t="shared" si="111"/>
        <v>324132</v>
      </c>
      <c r="P639" s="3">
        <f t="shared" si="116"/>
        <v>324132</v>
      </c>
    </row>
    <row r="640" spans="1:16" ht="55.2">
      <c r="A640" s="13" t="s">
        <v>1291</v>
      </c>
      <c r="B640" s="14" t="s">
        <v>1292</v>
      </c>
      <c r="C640" s="15" t="s">
        <v>15</v>
      </c>
      <c r="D640" s="15">
        <v>1</v>
      </c>
      <c r="E640" s="21">
        <v>252597</v>
      </c>
      <c r="F640" s="21">
        <v>238097</v>
      </c>
      <c r="G640" s="21">
        <v>228176.1</v>
      </c>
      <c r="H640" s="2">
        <f t="shared" si="104"/>
        <v>239623.36666666667</v>
      </c>
      <c r="I640" s="2">
        <f t="shared" si="105"/>
        <v>12281.792849715926</v>
      </c>
      <c r="J640" s="2">
        <f t="shared" si="106"/>
        <v>251905.15951638258</v>
      </c>
      <c r="K640" s="2">
        <f t="shared" si="107"/>
        <v>227341.57381695075</v>
      </c>
      <c r="L640" s="2" t="str">
        <f t="shared" si="108"/>
        <v/>
      </c>
      <c r="M640" s="2">
        <f t="shared" si="109"/>
        <v>238097</v>
      </c>
      <c r="N640" s="2">
        <f t="shared" si="110"/>
        <v>228176.1</v>
      </c>
      <c r="O640" s="2">
        <f t="shared" si="111"/>
        <v>238097</v>
      </c>
      <c r="P640" s="3">
        <f t="shared" si="116"/>
        <v>238097</v>
      </c>
    </row>
    <row r="641" spans="1:16" ht="55.2">
      <c r="A641" s="13" t="s">
        <v>1293</v>
      </c>
      <c r="B641" s="14" t="s">
        <v>1294</v>
      </c>
      <c r="C641" s="15" t="s">
        <v>15</v>
      </c>
      <c r="D641" s="15">
        <v>1</v>
      </c>
      <c r="E641" s="21">
        <v>186999</v>
      </c>
      <c r="F641" s="21">
        <v>176264</v>
      </c>
      <c r="G641" s="21">
        <v>168920.05</v>
      </c>
      <c r="H641" s="2">
        <f t="shared" si="104"/>
        <v>177394.35</v>
      </c>
      <c r="I641" s="2">
        <f t="shared" si="105"/>
        <v>9092.3251491299015</v>
      </c>
      <c r="J641" s="2">
        <f t="shared" si="106"/>
        <v>186486.67514912991</v>
      </c>
      <c r="K641" s="2">
        <f t="shared" si="107"/>
        <v>168302.0248508701</v>
      </c>
      <c r="L641" s="2" t="str">
        <f t="shared" si="108"/>
        <v/>
      </c>
      <c r="M641" s="2">
        <f t="shared" si="109"/>
        <v>176264</v>
      </c>
      <c r="N641" s="2">
        <f t="shared" si="110"/>
        <v>168920.05</v>
      </c>
      <c r="O641" s="2">
        <f t="shared" si="111"/>
        <v>176264</v>
      </c>
      <c r="P641" s="3">
        <f t="shared" si="116"/>
        <v>176264</v>
      </c>
    </row>
    <row r="642" spans="1:16" ht="96.6">
      <c r="A642" s="13" t="s">
        <v>1295</v>
      </c>
      <c r="B642" s="14" t="s">
        <v>1296</v>
      </c>
      <c r="C642" s="15" t="s">
        <v>15</v>
      </c>
      <c r="D642" s="15">
        <v>1</v>
      </c>
      <c r="E642" s="21">
        <v>232476</v>
      </c>
      <c r="F642" s="21">
        <v>219131</v>
      </c>
      <c r="G642" s="21">
        <v>210000.35</v>
      </c>
      <c r="H642" s="2">
        <f t="shared" si="104"/>
        <v>220535.78333333333</v>
      </c>
      <c r="I642" s="2">
        <f t="shared" si="105"/>
        <v>11303.484988747199</v>
      </c>
      <c r="J642" s="2">
        <f t="shared" si="106"/>
        <v>231839.26832208052</v>
      </c>
      <c r="K642" s="2">
        <f t="shared" si="107"/>
        <v>209232.29834458613</v>
      </c>
      <c r="L642" s="2" t="str">
        <f t="shared" si="108"/>
        <v/>
      </c>
      <c r="M642" s="2">
        <f t="shared" si="109"/>
        <v>219131</v>
      </c>
      <c r="N642" s="2">
        <f t="shared" si="110"/>
        <v>210000.35</v>
      </c>
      <c r="O642" s="2">
        <f t="shared" si="111"/>
        <v>219131</v>
      </c>
      <c r="P642" s="3">
        <f t="shared" si="116"/>
        <v>219131</v>
      </c>
    </row>
    <row r="643" spans="1:16" ht="82.8">
      <c r="A643" s="13" t="s">
        <v>1297</v>
      </c>
      <c r="B643" s="14" t="s">
        <v>1298</v>
      </c>
      <c r="C643" s="15" t="s">
        <v>18</v>
      </c>
      <c r="D643" s="15">
        <v>1</v>
      </c>
      <c r="E643" s="21">
        <v>157123</v>
      </c>
      <c r="F643" s="21">
        <v>148104</v>
      </c>
      <c r="G643" s="21">
        <v>141933</v>
      </c>
      <c r="H643" s="2">
        <f t="shared" si="104"/>
        <v>149053.33333333334</v>
      </c>
      <c r="I643" s="2">
        <f t="shared" si="105"/>
        <v>7639.3684512093887</v>
      </c>
      <c r="J643" s="2">
        <f t="shared" si="106"/>
        <v>156692.70178454273</v>
      </c>
      <c r="K643" s="2">
        <f t="shared" si="107"/>
        <v>141413.96488212395</v>
      </c>
      <c r="L643" s="2" t="str">
        <f t="shared" si="108"/>
        <v/>
      </c>
      <c r="M643" s="2">
        <f t="shared" si="109"/>
        <v>148104</v>
      </c>
      <c r="N643" s="2">
        <f t="shared" si="110"/>
        <v>141933</v>
      </c>
      <c r="O643" s="2">
        <f t="shared" si="111"/>
        <v>148104</v>
      </c>
      <c r="P643" s="3">
        <f t="shared" si="116"/>
        <v>148104</v>
      </c>
    </row>
    <row r="644" spans="1:16" ht="69">
      <c r="A644" s="13" t="s">
        <v>1299</v>
      </c>
      <c r="B644" s="14" t="s">
        <v>1300</v>
      </c>
      <c r="C644" s="15" t="s">
        <v>15</v>
      </c>
      <c r="D644" s="15">
        <v>1</v>
      </c>
      <c r="E644" s="21">
        <v>224336</v>
      </c>
      <c r="F644" s="21">
        <v>211458</v>
      </c>
      <c r="G644" s="21">
        <v>202647.25</v>
      </c>
      <c r="H644" s="2">
        <f t="shared" si="104"/>
        <v>212813.75</v>
      </c>
      <c r="I644" s="2">
        <f t="shared" si="105"/>
        <v>10907.75012032729</v>
      </c>
      <c r="J644" s="2">
        <f t="shared" si="106"/>
        <v>223721.50012032728</v>
      </c>
      <c r="K644" s="2">
        <f t="shared" si="107"/>
        <v>201905.99987967272</v>
      </c>
      <c r="L644" s="2" t="str">
        <f t="shared" si="108"/>
        <v/>
      </c>
      <c r="M644" s="2">
        <f t="shared" si="109"/>
        <v>211458</v>
      </c>
      <c r="N644" s="2">
        <f t="shared" si="110"/>
        <v>202647.25</v>
      </c>
      <c r="O644" s="2">
        <f t="shared" si="111"/>
        <v>211458</v>
      </c>
      <c r="P644" s="3">
        <f t="shared" si="116"/>
        <v>211458</v>
      </c>
    </row>
    <row r="645" spans="1:16" ht="69">
      <c r="A645" s="13" t="s">
        <v>1301</v>
      </c>
      <c r="B645" s="14" t="s">
        <v>1302</v>
      </c>
      <c r="C645" s="15" t="s">
        <v>15</v>
      </c>
      <c r="D645" s="15">
        <v>1</v>
      </c>
      <c r="E645" s="21">
        <v>229530</v>
      </c>
      <c r="F645" s="21">
        <v>216354</v>
      </c>
      <c r="G645" s="21">
        <v>207339.25</v>
      </c>
      <c r="H645" s="2">
        <f t="shared" si="104"/>
        <v>217741.08333333334</v>
      </c>
      <c r="I645" s="2">
        <f t="shared" si="105"/>
        <v>11160.212655717334</v>
      </c>
      <c r="J645" s="2">
        <f t="shared" si="106"/>
        <v>228901.29598905068</v>
      </c>
      <c r="K645" s="2">
        <f t="shared" si="107"/>
        <v>206580.87067761601</v>
      </c>
      <c r="L645" s="2" t="str">
        <f t="shared" si="108"/>
        <v/>
      </c>
      <c r="M645" s="2">
        <f t="shared" si="109"/>
        <v>216354</v>
      </c>
      <c r="N645" s="2">
        <f t="shared" si="110"/>
        <v>207339.25</v>
      </c>
      <c r="O645" s="2">
        <f t="shared" si="111"/>
        <v>216354</v>
      </c>
      <c r="P645" s="3">
        <f t="shared" si="116"/>
        <v>216354</v>
      </c>
    </row>
    <row r="646" spans="1:16" ht="69">
      <c r="A646" s="13" t="s">
        <v>1303</v>
      </c>
      <c r="B646" s="14" t="s">
        <v>1304</v>
      </c>
      <c r="C646" s="15" t="s">
        <v>15</v>
      </c>
      <c r="D646" s="15">
        <v>1</v>
      </c>
      <c r="E646" s="21">
        <v>229530</v>
      </c>
      <c r="F646" s="21">
        <v>216354</v>
      </c>
      <c r="G646" s="21">
        <v>207339.25</v>
      </c>
      <c r="H646" s="2">
        <f t="shared" si="104"/>
        <v>217741.08333333334</v>
      </c>
      <c r="I646" s="2">
        <f t="shared" si="105"/>
        <v>11160.212655717334</v>
      </c>
      <c r="J646" s="2">
        <f t="shared" si="106"/>
        <v>228901.29598905068</v>
      </c>
      <c r="K646" s="2">
        <f t="shared" si="107"/>
        <v>206580.87067761601</v>
      </c>
      <c r="L646" s="2" t="str">
        <f t="shared" si="108"/>
        <v/>
      </c>
      <c r="M646" s="2">
        <f t="shared" si="109"/>
        <v>216354</v>
      </c>
      <c r="N646" s="2">
        <f t="shared" si="110"/>
        <v>207339.25</v>
      </c>
      <c r="O646" s="2">
        <f t="shared" si="111"/>
        <v>216354</v>
      </c>
      <c r="P646" s="3">
        <f t="shared" si="116"/>
        <v>216354</v>
      </c>
    </row>
    <row r="647" spans="1:16" ht="27.6" customHeight="1">
      <c r="A647" s="16" t="s">
        <v>1305</v>
      </c>
      <c r="B647" s="50" t="s">
        <v>1306</v>
      </c>
      <c r="C647" s="51"/>
      <c r="D647" s="51"/>
      <c r="E647" s="51"/>
      <c r="F647" s="51"/>
      <c r="G647" s="51"/>
      <c r="H647" s="51"/>
      <c r="I647" s="51"/>
      <c r="J647" s="51"/>
      <c r="K647" s="51"/>
      <c r="L647" s="51"/>
      <c r="M647" s="51"/>
      <c r="N647" s="51"/>
      <c r="O647" s="51"/>
      <c r="P647" s="52"/>
    </row>
    <row r="648" spans="1:16">
      <c r="A648" s="13" t="s">
        <v>1307</v>
      </c>
      <c r="B648" s="14" t="s">
        <v>1308</v>
      </c>
      <c r="C648" s="15" t="s">
        <v>152</v>
      </c>
      <c r="D648" s="15">
        <v>1</v>
      </c>
      <c r="E648" s="21">
        <v>131476</v>
      </c>
      <c r="F648" s="21">
        <v>123929</v>
      </c>
      <c r="G648" s="21">
        <v>118765.1</v>
      </c>
      <c r="H648" s="2">
        <f t="shared" ref="H648:H710" si="117">AVERAGE(E648,F648,G648)</f>
        <v>124723.36666666665</v>
      </c>
      <c r="I648" s="2">
        <f t="shared" ref="I648:I710" si="118">STDEV(E648,F648,G648)</f>
        <v>6392.5744816414381</v>
      </c>
      <c r="J648" s="2">
        <f t="shared" ref="J648:J710" si="119">+H648+I648</f>
        <v>131115.94114830811</v>
      </c>
      <c r="K648" s="2">
        <f t="shared" ref="K648:K710" si="120">+H648-I648</f>
        <v>118330.79218502522</v>
      </c>
      <c r="L648" s="2" t="str">
        <f t="shared" ref="L648:L710" si="121">IF(AND(E648&lt;=$J648,E648&gt;=$K648),E648,"")</f>
        <v/>
      </c>
      <c r="M648" s="2">
        <f t="shared" ref="M648:M710" si="122">IF(AND(F648&lt;=$J648,F648&gt;=$K648),F648,"")</f>
        <v>123929</v>
      </c>
      <c r="N648" s="2">
        <f t="shared" ref="N648:N710" si="123">IF(AND(G648&lt;=$J648,G648&gt;=$K648),G648,"")</f>
        <v>118765.1</v>
      </c>
      <c r="O648" s="2">
        <f t="shared" si="111"/>
        <v>123929</v>
      </c>
      <c r="P648" s="3">
        <f t="shared" ref="P648:P679" si="124">ROUND(O648*D648*$D$1,0)</f>
        <v>123929</v>
      </c>
    </row>
    <row r="649" spans="1:16" ht="41.4">
      <c r="A649" s="13" t="s">
        <v>1309</v>
      </c>
      <c r="B649" s="14" t="s">
        <v>1310</v>
      </c>
      <c r="C649" s="15" t="s">
        <v>152</v>
      </c>
      <c r="D649" s="15">
        <v>1</v>
      </c>
      <c r="E649" s="21">
        <v>988703</v>
      </c>
      <c r="F649" s="21">
        <v>931948</v>
      </c>
      <c r="G649" s="21">
        <v>893116.45</v>
      </c>
      <c r="H649" s="2">
        <f t="shared" si="117"/>
        <v>937922.4833333334</v>
      </c>
      <c r="I649" s="2">
        <f t="shared" si="118"/>
        <v>48072.528262520529</v>
      </c>
      <c r="J649" s="2">
        <f t="shared" si="119"/>
        <v>985995.01159585395</v>
      </c>
      <c r="K649" s="2">
        <f t="shared" si="120"/>
        <v>889849.95507081284</v>
      </c>
      <c r="L649" s="2" t="str">
        <f t="shared" si="121"/>
        <v/>
      </c>
      <c r="M649" s="2">
        <f t="shared" si="122"/>
        <v>931948</v>
      </c>
      <c r="N649" s="2">
        <f t="shared" si="123"/>
        <v>893116.45</v>
      </c>
      <c r="O649" s="2">
        <f t="shared" si="111"/>
        <v>931948</v>
      </c>
      <c r="P649" s="3">
        <f t="shared" si="124"/>
        <v>931948</v>
      </c>
    </row>
    <row r="650" spans="1:16" ht="41.4">
      <c r="A650" s="13" t="s">
        <v>1311</v>
      </c>
      <c r="B650" s="14" t="s">
        <v>1312</v>
      </c>
      <c r="C650" s="15" t="s">
        <v>152</v>
      </c>
      <c r="D650" s="15">
        <v>1</v>
      </c>
      <c r="E650" s="21">
        <v>645201</v>
      </c>
      <c r="F650" s="21">
        <v>608164</v>
      </c>
      <c r="G650" s="21">
        <v>582823.44999999995</v>
      </c>
      <c r="H650" s="2">
        <f t="shared" si="117"/>
        <v>612062.81666666665</v>
      </c>
      <c r="I650" s="2">
        <f t="shared" si="118"/>
        <v>31371.009938330557</v>
      </c>
      <c r="J650" s="2">
        <f t="shared" si="119"/>
        <v>643433.82660499716</v>
      </c>
      <c r="K650" s="2">
        <f t="shared" si="120"/>
        <v>580691.80672833615</v>
      </c>
      <c r="L650" s="2" t="str">
        <f t="shared" si="121"/>
        <v/>
      </c>
      <c r="M650" s="2">
        <f t="shared" si="122"/>
        <v>608164</v>
      </c>
      <c r="N650" s="2">
        <f t="shared" si="123"/>
        <v>582823.44999999995</v>
      </c>
      <c r="O650" s="2">
        <f t="shared" ref="O650:O711" si="125">ROUND(IF(IFERROR((AVERAGEIF(L650:M650,"&lt;&gt;0")),0)&lt;H650,IFERROR((AVERAGEIF(L650:M650,"&lt;&gt;0")),0),H650),0)</f>
        <v>608164</v>
      </c>
      <c r="P650" s="3">
        <f t="shared" si="124"/>
        <v>608164</v>
      </c>
    </row>
    <row r="651" spans="1:16" ht="41.4">
      <c r="A651" s="13" t="s">
        <v>1313</v>
      </c>
      <c r="B651" s="14" t="s">
        <v>1314</v>
      </c>
      <c r="C651" s="15" t="s">
        <v>1315</v>
      </c>
      <c r="D651" s="15">
        <v>1</v>
      </c>
      <c r="E651" s="21">
        <v>1135147</v>
      </c>
      <c r="F651" s="21">
        <v>1069984</v>
      </c>
      <c r="G651" s="21">
        <v>1025400.95</v>
      </c>
      <c r="H651" s="2">
        <f t="shared" si="117"/>
        <v>1076843.9833333334</v>
      </c>
      <c r="I651" s="2">
        <f t="shared" si="118"/>
        <v>55193.689867147274</v>
      </c>
      <c r="J651" s="2">
        <f t="shared" si="119"/>
        <v>1132037.6732004806</v>
      </c>
      <c r="K651" s="2">
        <f t="shared" si="120"/>
        <v>1021650.2934661862</v>
      </c>
      <c r="L651" s="2" t="str">
        <f t="shared" si="121"/>
        <v/>
      </c>
      <c r="M651" s="2">
        <f t="shared" si="122"/>
        <v>1069984</v>
      </c>
      <c r="N651" s="2">
        <f t="shared" si="123"/>
        <v>1025400.95</v>
      </c>
      <c r="O651" s="2">
        <f t="shared" si="125"/>
        <v>1069984</v>
      </c>
      <c r="P651" s="3">
        <f t="shared" si="124"/>
        <v>1069984</v>
      </c>
    </row>
    <row r="652" spans="1:16" ht="41.4">
      <c r="A652" s="13" t="s">
        <v>1316</v>
      </c>
      <c r="B652" s="14" t="s">
        <v>1317</v>
      </c>
      <c r="C652" s="15" t="s">
        <v>1315</v>
      </c>
      <c r="D652" s="15">
        <v>1</v>
      </c>
      <c r="E652" s="21">
        <v>445604</v>
      </c>
      <c r="F652" s="21">
        <v>420024</v>
      </c>
      <c r="G652" s="21">
        <v>402523</v>
      </c>
      <c r="H652" s="2">
        <f t="shared" si="117"/>
        <v>422717</v>
      </c>
      <c r="I652" s="2">
        <f t="shared" si="118"/>
        <v>21666.387031528815</v>
      </c>
      <c r="J652" s="2">
        <f t="shared" si="119"/>
        <v>444383.38703152881</v>
      </c>
      <c r="K652" s="2">
        <f t="shared" si="120"/>
        <v>401050.61296847119</v>
      </c>
      <c r="L652" s="2" t="str">
        <f t="shared" si="121"/>
        <v/>
      </c>
      <c r="M652" s="2">
        <f t="shared" si="122"/>
        <v>420024</v>
      </c>
      <c r="N652" s="2">
        <f t="shared" si="123"/>
        <v>402523</v>
      </c>
      <c r="O652" s="2">
        <f t="shared" si="125"/>
        <v>420024</v>
      </c>
      <c r="P652" s="3">
        <f t="shared" si="124"/>
        <v>420024</v>
      </c>
    </row>
    <row r="653" spans="1:16" ht="41.4">
      <c r="A653" s="13" t="s">
        <v>1318</v>
      </c>
      <c r="B653" s="14" t="s">
        <v>1319</v>
      </c>
      <c r="C653" s="15" t="s">
        <v>1315</v>
      </c>
      <c r="D653" s="15">
        <v>1</v>
      </c>
      <c r="E653" s="21">
        <v>988797</v>
      </c>
      <c r="F653" s="21">
        <v>932036</v>
      </c>
      <c r="G653" s="21">
        <v>893201.55</v>
      </c>
      <c r="H653" s="2">
        <f t="shared" si="117"/>
        <v>938011.5166666666</v>
      </c>
      <c r="I653" s="2">
        <f t="shared" si="118"/>
        <v>48077.048731705981</v>
      </c>
      <c r="J653" s="2">
        <f t="shared" si="119"/>
        <v>986088.56539837259</v>
      </c>
      <c r="K653" s="2">
        <f t="shared" si="120"/>
        <v>889934.46793496062</v>
      </c>
      <c r="L653" s="2" t="str">
        <f t="shared" si="121"/>
        <v/>
      </c>
      <c r="M653" s="2">
        <f t="shared" si="122"/>
        <v>932036</v>
      </c>
      <c r="N653" s="2">
        <f t="shared" si="123"/>
        <v>893201.55</v>
      </c>
      <c r="O653" s="2">
        <f t="shared" si="125"/>
        <v>932036</v>
      </c>
      <c r="P653" s="3">
        <f t="shared" si="124"/>
        <v>932036</v>
      </c>
    </row>
    <row r="654" spans="1:16" ht="27.6">
      <c r="A654" s="13" t="s">
        <v>1320</v>
      </c>
      <c r="B654" s="14" t="s">
        <v>1321</v>
      </c>
      <c r="C654" s="15" t="s">
        <v>1315</v>
      </c>
      <c r="D654" s="15">
        <v>1</v>
      </c>
      <c r="E654" s="21">
        <v>777554</v>
      </c>
      <c r="F654" s="21">
        <v>732919</v>
      </c>
      <c r="G654" s="21">
        <v>702380.9</v>
      </c>
      <c r="H654" s="2">
        <f t="shared" si="117"/>
        <v>737617.96666666667</v>
      </c>
      <c r="I654" s="2">
        <f t="shared" si="118"/>
        <v>37806.202622100682</v>
      </c>
      <c r="J654" s="2">
        <f t="shared" si="119"/>
        <v>775424.16928876739</v>
      </c>
      <c r="K654" s="2">
        <f t="shared" si="120"/>
        <v>699811.76404456596</v>
      </c>
      <c r="L654" s="2" t="str">
        <f t="shared" si="121"/>
        <v/>
      </c>
      <c r="M654" s="2">
        <f t="shared" si="122"/>
        <v>732919</v>
      </c>
      <c r="N654" s="2">
        <f t="shared" si="123"/>
        <v>702380.9</v>
      </c>
      <c r="O654" s="2">
        <f t="shared" si="125"/>
        <v>732919</v>
      </c>
      <c r="P654" s="3">
        <f t="shared" si="124"/>
        <v>732919</v>
      </c>
    </row>
    <row r="655" spans="1:16" ht="27.6">
      <c r="A655" s="13" t="s">
        <v>1322</v>
      </c>
      <c r="B655" s="14" t="s">
        <v>1323</v>
      </c>
      <c r="C655" s="15" t="s">
        <v>1315</v>
      </c>
      <c r="D655" s="15">
        <v>1</v>
      </c>
      <c r="E655" s="21">
        <v>1099827</v>
      </c>
      <c r="F655" s="21">
        <v>1036692</v>
      </c>
      <c r="G655" s="21">
        <v>993496.5</v>
      </c>
      <c r="H655" s="2">
        <f t="shared" si="117"/>
        <v>1043338.5</v>
      </c>
      <c r="I655" s="2">
        <f t="shared" si="118"/>
        <v>53475.936450426001</v>
      </c>
      <c r="J655" s="2">
        <f t="shared" si="119"/>
        <v>1096814.436450426</v>
      </c>
      <c r="K655" s="2">
        <f t="shared" si="120"/>
        <v>989862.563549574</v>
      </c>
      <c r="L655" s="2" t="str">
        <f t="shared" si="121"/>
        <v/>
      </c>
      <c r="M655" s="2">
        <f t="shared" si="122"/>
        <v>1036692</v>
      </c>
      <c r="N655" s="2">
        <f t="shared" si="123"/>
        <v>993496.5</v>
      </c>
      <c r="O655" s="2">
        <f t="shared" si="125"/>
        <v>1036692</v>
      </c>
      <c r="P655" s="3">
        <f t="shared" si="124"/>
        <v>1036692</v>
      </c>
    </row>
    <row r="656" spans="1:16" ht="41.4">
      <c r="A656" s="13" t="s">
        <v>1324</v>
      </c>
      <c r="B656" s="14" t="s">
        <v>1325</v>
      </c>
      <c r="C656" s="15" t="s">
        <v>152</v>
      </c>
      <c r="D656" s="15">
        <v>1</v>
      </c>
      <c r="E656" s="21">
        <v>2018572</v>
      </c>
      <c r="F656" s="21">
        <v>1902698</v>
      </c>
      <c r="G656" s="21">
        <v>1823419.3</v>
      </c>
      <c r="H656" s="2">
        <f t="shared" si="117"/>
        <v>1914896.4333333333</v>
      </c>
      <c r="I656" s="2">
        <f t="shared" si="118"/>
        <v>98146.550683981404</v>
      </c>
      <c r="J656" s="2">
        <f t="shared" si="119"/>
        <v>2013042.9840173149</v>
      </c>
      <c r="K656" s="2">
        <f t="shared" si="120"/>
        <v>1816749.8826493518</v>
      </c>
      <c r="L656" s="2" t="str">
        <f t="shared" si="121"/>
        <v/>
      </c>
      <c r="M656" s="2">
        <f t="shared" si="122"/>
        <v>1902698</v>
      </c>
      <c r="N656" s="2">
        <f t="shared" si="123"/>
        <v>1823419.3</v>
      </c>
      <c r="O656" s="2">
        <f t="shared" si="125"/>
        <v>1902698</v>
      </c>
      <c r="P656" s="3">
        <f t="shared" si="124"/>
        <v>1902698</v>
      </c>
    </row>
    <row r="657" spans="1:16">
      <c r="A657" s="13" t="s">
        <v>1326</v>
      </c>
      <c r="B657" s="14" t="s">
        <v>1327</v>
      </c>
      <c r="C657" s="15" t="s">
        <v>152</v>
      </c>
      <c r="D657" s="15">
        <v>1</v>
      </c>
      <c r="E657" s="21">
        <v>55417</v>
      </c>
      <c r="F657" s="21">
        <v>52236</v>
      </c>
      <c r="G657" s="21">
        <v>50059.5</v>
      </c>
      <c r="H657" s="2">
        <f t="shared" si="117"/>
        <v>52570.833333333336</v>
      </c>
      <c r="I657" s="2">
        <f t="shared" si="118"/>
        <v>2694.3991135934807</v>
      </c>
      <c r="J657" s="2">
        <f t="shared" si="119"/>
        <v>55265.232446926813</v>
      </c>
      <c r="K657" s="2">
        <f t="shared" si="120"/>
        <v>49876.434219739858</v>
      </c>
      <c r="L657" s="2" t="str">
        <f t="shared" si="121"/>
        <v/>
      </c>
      <c r="M657" s="2">
        <f t="shared" si="122"/>
        <v>52236</v>
      </c>
      <c r="N657" s="2">
        <f t="shared" si="123"/>
        <v>50059.5</v>
      </c>
      <c r="O657" s="2">
        <f t="shared" si="125"/>
        <v>52236</v>
      </c>
      <c r="P657" s="3">
        <f t="shared" si="124"/>
        <v>52236</v>
      </c>
    </row>
    <row r="658" spans="1:16" ht="27.6">
      <c r="A658" s="13" t="s">
        <v>1328</v>
      </c>
      <c r="B658" s="14" t="s">
        <v>1329</v>
      </c>
      <c r="C658" s="15" t="s">
        <v>152</v>
      </c>
      <c r="D658" s="15">
        <v>1</v>
      </c>
      <c r="E658" s="21">
        <v>764358</v>
      </c>
      <c r="F658" s="21">
        <v>720481</v>
      </c>
      <c r="G658" s="21">
        <v>690461.15</v>
      </c>
      <c r="H658" s="2">
        <f t="shared" si="117"/>
        <v>725100.04999999993</v>
      </c>
      <c r="I658" s="2">
        <f t="shared" si="118"/>
        <v>37164.335419290081</v>
      </c>
      <c r="J658" s="2">
        <f t="shared" si="119"/>
        <v>762264.38541929005</v>
      </c>
      <c r="K658" s="2">
        <f t="shared" si="120"/>
        <v>687935.71458070981</v>
      </c>
      <c r="L658" s="2" t="str">
        <f t="shared" si="121"/>
        <v/>
      </c>
      <c r="M658" s="2">
        <f t="shared" si="122"/>
        <v>720481</v>
      </c>
      <c r="N658" s="2">
        <f t="shared" si="123"/>
        <v>690461.15</v>
      </c>
      <c r="O658" s="2">
        <f t="shared" si="125"/>
        <v>720481</v>
      </c>
      <c r="P658" s="3">
        <f t="shared" si="124"/>
        <v>720481</v>
      </c>
    </row>
    <row r="659" spans="1:16" ht="27.6">
      <c r="A659" s="13" t="s">
        <v>1330</v>
      </c>
      <c r="B659" s="14" t="s">
        <v>1331</v>
      </c>
      <c r="C659" s="15" t="s">
        <v>152</v>
      </c>
      <c r="D659" s="15">
        <v>1</v>
      </c>
      <c r="E659" s="21">
        <v>615640</v>
      </c>
      <c r="F659" s="21">
        <v>580300</v>
      </c>
      <c r="G659" s="21">
        <v>556120.44999999995</v>
      </c>
      <c r="H659" s="2">
        <f t="shared" si="117"/>
        <v>584020.15</v>
      </c>
      <c r="I659" s="2">
        <f t="shared" si="118"/>
        <v>29933.657395438688</v>
      </c>
      <c r="J659" s="2">
        <f t="shared" si="119"/>
        <v>613953.80739543866</v>
      </c>
      <c r="K659" s="2">
        <f t="shared" si="120"/>
        <v>554086.49260456138</v>
      </c>
      <c r="L659" s="2" t="str">
        <f t="shared" si="121"/>
        <v/>
      </c>
      <c r="M659" s="2">
        <f t="shared" si="122"/>
        <v>580300</v>
      </c>
      <c r="N659" s="2">
        <f t="shared" si="123"/>
        <v>556120.44999999995</v>
      </c>
      <c r="O659" s="2">
        <f t="shared" si="125"/>
        <v>580300</v>
      </c>
      <c r="P659" s="3">
        <f t="shared" si="124"/>
        <v>580300</v>
      </c>
    </row>
    <row r="660" spans="1:16" ht="27.6">
      <c r="A660" s="13" t="s">
        <v>1332</v>
      </c>
      <c r="B660" s="14" t="s">
        <v>1333</v>
      </c>
      <c r="C660" s="15" t="s">
        <v>152</v>
      </c>
      <c r="D660" s="15">
        <v>1</v>
      </c>
      <c r="E660" s="21">
        <v>665212</v>
      </c>
      <c r="F660" s="21">
        <v>627026</v>
      </c>
      <c r="G660" s="21">
        <v>600900.30000000005</v>
      </c>
      <c r="H660" s="2">
        <f t="shared" si="117"/>
        <v>631046.1</v>
      </c>
      <c r="I660" s="2">
        <f t="shared" si="118"/>
        <v>32343.772077944133</v>
      </c>
      <c r="J660" s="2">
        <f t="shared" si="119"/>
        <v>663389.87207794411</v>
      </c>
      <c r="K660" s="2">
        <f t="shared" si="120"/>
        <v>598702.32792205585</v>
      </c>
      <c r="L660" s="2" t="str">
        <f t="shared" si="121"/>
        <v/>
      </c>
      <c r="M660" s="2">
        <f t="shared" si="122"/>
        <v>627026</v>
      </c>
      <c r="N660" s="2">
        <f t="shared" si="123"/>
        <v>600900.30000000005</v>
      </c>
      <c r="O660" s="2">
        <f t="shared" si="125"/>
        <v>627026</v>
      </c>
      <c r="P660" s="3">
        <f t="shared" si="124"/>
        <v>627026</v>
      </c>
    </row>
    <row r="661" spans="1:16" ht="41.4">
      <c r="A661" s="13" t="s">
        <v>1334</v>
      </c>
      <c r="B661" s="14" t="s">
        <v>1335</v>
      </c>
      <c r="C661" s="15" t="s">
        <v>1315</v>
      </c>
      <c r="D661" s="15">
        <v>1</v>
      </c>
      <c r="E661" s="21">
        <v>850010</v>
      </c>
      <c r="F661" s="21">
        <v>801216</v>
      </c>
      <c r="G661" s="21">
        <v>767832</v>
      </c>
      <c r="H661" s="2">
        <f t="shared" si="117"/>
        <v>806352.66666666663</v>
      </c>
      <c r="I661" s="2">
        <f t="shared" si="118"/>
        <v>41329.105111692574</v>
      </c>
      <c r="J661" s="2">
        <f t="shared" si="119"/>
        <v>847681.77177835919</v>
      </c>
      <c r="K661" s="2">
        <f t="shared" si="120"/>
        <v>765023.56155497406</v>
      </c>
      <c r="L661" s="2" t="str">
        <f t="shared" si="121"/>
        <v/>
      </c>
      <c r="M661" s="2">
        <f t="shared" si="122"/>
        <v>801216</v>
      </c>
      <c r="N661" s="2">
        <f t="shared" si="123"/>
        <v>767832</v>
      </c>
      <c r="O661" s="2">
        <f t="shared" si="125"/>
        <v>801216</v>
      </c>
      <c r="P661" s="3">
        <f t="shared" si="124"/>
        <v>801216</v>
      </c>
    </row>
    <row r="662" spans="1:16" ht="41.4">
      <c r="A662" s="13" t="s">
        <v>1336</v>
      </c>
      <c r="B662" s="14" t="s">
        <v>1337</v>
      </c>
      <c r="C662" s="15" t="s">
        <v>1315</v>
      </c>
      <c r="D662" s="15">
        <v>1</v>
      </c>
      <c r="E662" s="21">
        <v>849509</v>
      </c>
      <c r="F662" s="21">
        <v>800744</v>
      </c>
      <c r="G662" s="21">
        <v>767380.05</v>
      </c>
      <c r="H662" s="2">
        <f t="shared" si="117"/>
        <v>805877.68333333323</v>
      </c>
      <c r="I662" s="2">
        <f t="shared" si="118"/>
        <v>41304.444499966725</v>
      </c>
      <c r="J662" s="2">
        <f t="shared" si="119"/>
        <v>847182.12783329992</v>
      </c>
      <c r="K662" s="2">
        <f t="shared" si="120"/>
        <v>764573.23883336654</v>
      </c>
      <c r="L662" s="2" t="str">
        <f t="shared" si="121"/>
        <v/>
      </c>
      <c r="M662" s="2">
        <f t="shared" si="122"/>
        <v>800744</v>
      </c>
      <c r="N662" s="2">
        <f t="shared" si="123"/>
        <v>767380.05</v>
      </c>
      <c r="O662" s="2">
        <f t="shared" si="125"/>
        <v>800744</v>
      </c>
      <c r="P662" s="3">
        <f t="shared" si="124"/>
        <v>800744</v>
      </c>
    </row>
    <row r="663" spans="1:16" ht="41.4">
      <c r="A663" s="13" t="s">
        <v>1338</v>
      </c>
      <c r="B663" s="14" t="s">
        <v>1339</v>
      </c>
      <c r="C663" s="15" t="s">
        <v>1315</v>
      </c>
      <c r="D663" s="15">
        <v>1</v>
      </c>
      <c r="E663" s="21">
        <v>850919</v>
      </c>
      <c r="F663" s="21">
        <v>802073</v>
      </c>
      <c r="G663" s="21">
        <v>768653.1</v>
      </c>
      <c r="H663" s="2">
        <f t="shared" si="117"/>
        <v>807215.03333333333</v>
      </c>
      <c r="I663" s="2">
        <f t="shared" si="118"/>
        <v>41373.300035207903</v>
      </c>
      <c r="J663" s="2">
        <f t="shared" si="119"/>
        <v>848588.33336854121</v>
      </c>
      <c r="K663" s="2">
        <f t="shared" si="120"/>
        <v>765841.73329812544</v>
      </c>
      <c r="L663" s="2" t="str">
        <f t="shared" si="121"/>
        <v/>
      </c>
      <c r="M663" s="2">
        <f t="shared" si="122"/>
        <v>802073</v>
      </c>
      <c r="N663" s="2">
        <f t="shared" si="123"/>
        <v>768653.1</v>
      </c>
      <c r="O663" s="2">
        <f t="shared" si="125"/>
        <v>802073</v>
      </c>
      <c r="P663" s="3">
        <f t="shared" si="124"/>
        <v>802073</v>
      </c>
    </row>
    <row r="664" spans="1:16" ht="41.4">
      <c r="A664" s="13" t="s">
        <v>1340</v>
      </c>
      <c r="B664" s="14" t="s">
        <v>1341</v>
      </c>
      <c r="C664" s="15" t="s">
        <v>152</v>
      </c>
      <c r="D664" s="15">
        <v>1</v>
      </c>
      <c r="E664" s="21">
        <v>2123292</v>
      </c>
      <c r="F664" s="21">
        <v>2001407</v>
      </c>
      <c r="G664" s="21">
        <v>1918014.85</v>
      </c>
      <c r="H664" s="2">
        <f t="shared" si="117"/>
        <v>2014237.95</v>
      </c>
      <c r="I664" s="2">
        <f t="shared" si="118"/>
        <v>103238.32639314476</v>
      </c>
      <c r="J664" s="2">
        <f t="shared" si="119"/>
        <v>2117476.2763931449</v>
      </c>
      <c r="K664" s="2">
        <f t="shared" si="120"/>
        <v>1910999.6236068553</v>
      </c>
      <c r="L664" s="2" t="str">
        <f t="shared" si="121"/>
        <v/>
      </c>
      <c r="M664" s="2">
        <f t="shared" si="122"/>
        <v>2001407</v>
      </c>
      <c r="N664" s="2">
        <f t="shared" si="123"/>
        <v>1918014.85</v>
      </c>
      <c r="O664" s="2">
        <f t="shared" si="125"/>
        <v>2001407</v>
      </c>
      <c r="P664" s="3">
        <f t="shared" si="124"/>
        <v>2001407</v>
      </c>
    </row>
    <row r="665" spans="1:16" ht="41.4">
      <c r="A665" s="13" t="s">
        <v>1342</v>
      </c>
      <c r="B665" s="14" t="s">
        <v>1343</v>
      </c>
      <c r="C665" s="15" t="s">
        <v>152</v>
      </c>
      <c r="D665" s="15">
        <v>1</v>
      </c>
      <c r="E665" s="21">
        <v>1078641</v>
      </c>
      <c r="F665" s="21">
        <v>1016722</v>
      </c>
      <c r="G665" s="21">
        <v>974358.2</v>
      </c>
      <c r="H665" s="2">
        <f t="shared" si="117"/>
        <v>1023240.4</v>
      </c>
      <c r="I665" s="2">
        <f t="shared" si="118"/>
        <v>52446.093733280097</v>
      </c>
      <c r="J665" s="2">
        <f t="shared" si="119"/>
        <v>1075686.4937332801</v>
      </c>
      <c r="K665" s="2">
        <f t="shared" si="120"/>
        <v>970794.30626671994</v>
      </c>
      <c r="L665" s="2" t="str">
        <f t="shared" si="121"/>
        <v/>
      </c>
      <c r="M665" s="2">
        <f t="shared" si="122"/>
        <v>1016722</v>
      </c>
      <c r="N665" s="2">
        <f t="shared" si="123"/>
        <v>974358.2</v>
      </c>
      <c r="O665" s="2">
        <f t="shared" si="125"/>
        <v>1016722</v>
      </c>
      <c r="P665" s="3">
        <f t="shared" si="124"/>
        <v>1016722</v>
      </c>
    </row>
    <row r="666" spans="1:16" ht="41.4">
      <c r="A666" s="13" t="s">
        <v>1344</v>
      </c>
      <c r="B666" s="14" t="s">
        <v>1345</v>
      </c>
      <c r="C666" s="15" t="s">
        <v>18</v>
      </c>
      <c r="D666" s="15">
        <v>1</v>
      </c>
      <c r="E666" s="21">
        <v>348518</v>
      </c>
      <c r="F666" s="21">
        <v>328512</v>
      </c>
      <c r="G666" s="21">
        <v>314824</v>
      </c>
      <c r="H666" s="2">
        <f t="shared" si="117"/>
        <v>330618</v>
      </c>
      <c r="I666" s="2">
        <f t="shared" si="118"/>
        <v>16945.437025937099</v>
      </c>
      <c r="J666" s="2">
        <f t="shared" si="119"/>
        <v>347563.43702593708</v>
      </c>
      <c r="K666" s="2">
        <f t="shared" si="120"/>
        <v>313672.56297406292</v>
      </c>
      <c r="L666" s="2" t="str">
        <f t="shared" si="121"/>
        <v/>
      </c>
      <c r="M666" s="2">
        <f t="shared" si="122"/>
        <v>328512</v>
      </c>
      <c r="N666" s="2">
        <f t="shared" si="123"/>
        <v>314824</v>
      </c>
      <c r="O666" s="2">
        <f t="shared" si="125"/>
        <v>328512</v>
      </c>
      <c r="P666" s="3">
        <f t="shared" si="124"/>
        <v>328512</v>
      </c>
    </row>
    <row r="667" spans="1:16" ht="27.6">
      <c r="A667" s="13" t="s">
        <v>1346</v>
      </c>
      <c r="B667" s="14" t="s">
        <v>1347</v>
      </c>
      <c r="C667" s="15" t="s">
        <v>1315</v>
      </c>
      <c r="D667" s="15">
        <v>1</v>
      </c>
      <c r="E667" s="21">
        <v>131584</v>
      </c>
      <c r="F667" s="21">
        <v>124030</v>
      </c>
      <c r="G667" s="21">
        <v>118861.7</v>
      </c>
      <c r="H667" s="2">
        <f t="shared" si="117"/>
        <v>124825.23333333334</v>
      </c>
      <c r="I667" s="2">
        <f t="shared" si="118"/>
        <v>6398.3221522000085</v>
      </c>
      <c r="J667" s="2">
        <f t="shared" si="119"/>
        <v>131223.55548553335</v>
      </c>
      <c r="K667" s="2">
        <f t="shared" si="120"/>
        <v>118426.91118113333</v>
      </c>
      <c r="L667" s="2" t="str">
        <f t="shared" si="121"/>
        <v/>
      </c>
      <c r="M667" s="2">
        <f t="shared" si="122"/>
        <v>124030</v>
      </c>
      <c r="N667" s="2">
        <f t="shared" si="123"/>
        <v>118861.7</v>
      </c>
      <c r="O667" s="2">
        <f t="shared" si="125"/>
        <v>124030</v>
      </c>
      <c r="P667" s="3">
        <f t="shared" si="124"/>
        <v>124030</v>
      </c>
    </row>
    <row r="668" spans="1:16" ht="27.6">
      <c r="A668" s="13" t="s">
        <v>1348</v>
      </c>
      <c r="B668" s="14" t="s">
        <v>1349</v>
      </c>
      <c r="C668" s="15" t="s">
        <v>1315</v>
      </c>
      <c r="D668" s="15">
        <v>1</v>
      </c>
      <c r="E668" s="21">
        <v>123979</v>
      </c>
      <c r="F668" s="21">
        <v>116862</v>
      </c>
      <c r="G668" s="21">
        <v>111992.75</v>
      </c>
      <c r="H668" s="2">
        <f t="shared" si="117"/>
        <v>117611.25</v>
      </c>
      <c r="I668" s="2">
        <f t="shared" si="118"/>
        <v>6028.1488814975364</v>
      </c>
      <c r="J668" s="2">
        <f t="shared" si="119"/>
        <v>123639.39888149753</v>
      </c>
      <c r="K668" s="2">
        <f t="shared" si="120"/>
        <v>111583.10111850247</v>
      </c>
      <c r="L668" s="2" t="str">
        <f t="shared" si="121"/>
        <v/>
      </c>
      <c r="M668" s="2">
        <f t="shared" si="122"/>
        <v>116862</v>
      </c>
      <c r="N668" s="2">
        <f t="shared" si="123"/>
        <v>111992.75</v>
      </c>
      <c r="O668" s="2">
        <f t="shared" si="125"/>
        <v>116862</v>
      </c>
      <c r="P668" s="3">
        <f t="shared" si="124"/>
        <v>116862</v>
      </c>
    </row>
    <row r="669" spans="1:16" ht="27.6">
      <c r="A669" s="13" t="s">
        <v>1350</v>
      </c>
      <c r="B669" s="14" t="s">
        <v>1351</v>
      </c>
      <c r="C669" s="15" t="s">
        <v>1315</v>
      </c>
      <c r="D669" s="15">
        <v>1</v>
      </c>
      <c r="E669" s="21">
        <v>312411</v>
      </c>
      <c r="F669" s="21">
        <v>294478</v>
      </c>
      <c r="G669" s="21">
        <v>282207.7</v>
      </c>
      <c r="H669" s="2">
        <f t="shared" si="117"/>
        <v>296365.56666666665</v>
      </c>
      <c r="I669" s="2">
        <f t="shared" si="118"/>
        <v>15189.865491943408</v>
      </c>
      <c r="J669" s="2">
        <f t="shared" si="119"/>
        <v>311555.43215861009</v>
      </c>
      <c r="K669" s="2">
        <f t="shared" si="120"/>
        <v>281175.70117472322</v>
      </c>
      <c r="L669" s="2" t="str">
        <f t="shared" si="121"/>
        <v/>
      </c>
      <c r="M669" s="2">
        <f t="shared" si="122"/>
        <v>294478</v>
      </c>
      <c r="N669" s="2">
        <f t="shared" si="123"/>
        <v>282207.7</v>
      </c>
      <c r="O669" s="2">
        <f t="shared" si="125"/>
        <v>294478</v>
      </c>
      <c r="P669" s="3">
        <f t="shared" si="124"/>
        <v>294478</v>
      </c>
    </row>
    <row r="670" spans="1:16" ht="27.6">
      <c r="A670" s="13" t="s">
        <v>1352</v>
      </c>
      <c r="B670" s="14" t="s">
        <v>1353</v>
      </c>
      <c r="C670" s="15" t="s">
        <v>1315</v>
      </c>
      <c r="D670" s="15">
        <v>1</v>
      </c>
      <c r="E670" s="21">
        <v>531409</v>
      </c>
      <c r="F670" s="21">
        <v>500904</v>
      </c>
      <c r="G670" s="21">
        <v>480033</v>
      </c>
      <c r="H670" s="2">
        <f t="shared" si="117"/>
        <v>504115.33333333331</v>
      </c>
      <c r="I670" s="2">
        <f t="shared" si="118"/>
        <v>25838.108296338825</v>
      </c>
      <c r="J670" s="2">
        <f t="shared" si="119"/>
        <v>529953.44162967219</v>
      </c>
      <c r="K670" s="2">
        <f t="shared" si="120"/>
        <v>478277.2250369945</v>
      </c>
      <c r="L670" s="2" t="str">
        <f t="shared" si="121"/>
        <v/>
      </c>
      <c r="M670" s="2">
        <f t="shared" si="122"/>
        <v>500904</v>
      </c>
      <c r="N670" s="2">
        <f t="shared" si="123"/>
        <v>480033</v>
      </c>
      <c r="O670" s="2">
        <f t="shared" si="125"/>
        <v>500904</v>
      </c>
      <c r="P670" s="3">
        <f t="shared" si="124"/>
        <v>500904</v>
      </c>
    </row>
    <row r="671" spans="1:16" ht="27.6">
      <c r="A671" s="13" t="s">
        <v>1354</v>
      </c>
      <c r="B671" s="14" t="s">
        <v>1355</v>
      </c>
      <c r="C671" s="15" t="s">
        <v>1315</v>
      </c>
      <c r="D671" s="15">
        <v>1</v>
      </c>
      <c r="E671" s="21">
        <v>156335</v>
      </c>
      <c r="F671" s="21">
        <v>147361</v>
      </c>
      <c r="G671" s="21">
        <v>141221.15</v>
      </c>
      <c r="H671" s="2">
        <f t="shared" si="117"/>
        <v>148305.71666666667</v>
      </c>
      <c r="I671" s="2">
        <f t="shared" si="118"/>
        <v>7601.0843069152561</v>
      </c>
      <c r="J671" s="2">
        <f t="shared" si="119"/>
        <v>155906.80097358194</v>
      </c>
      <c r="K671" s="2">
        <f t="shared" si="120"/>
        <v>140704.63235975141</v>
      </c>
      <c r="L671" s="2" t="str">
        <f t="shared" si="121"/>
        <v/>
      </c>
      <c r="M671" s="2">
        <f t="shared" si="122"/>
        <v>147361</v>
      </c>
      <c r="N671" s="2">
        <f t="shared" si="123"/>
        <v>141221.15</v>
      </c>
      <c r="O671" s="2">
        <f t="shared" si="125"/>
        <v>147361</v>
      </c>
      <c r="P671" s="3">
        <f t="shared" si="124"/>
        <v>147361</v>
      </c>
    </row>
    <row r="672" spans="1:16" ht="27.6">
      <c r="A672" s="13" t="s">
        <v>1356</v>
      </c>
      <c r="B672" s="14" t="s">
        <v>1357</v>
      </c>
      <c r="C672" s="15" t="s">
        <v>1315</v>
      </c>
      <c r="D672" s="15">
        <v>1</v>
      </c>
      <c r="E672" s="21">
        <v>167409</v>
      </c>
      <c r="F672" s="21">
        <v>157799</v>
      </c>
      <c r="G672" s="21">
        <v>151223.85</v>
      </c>
      <c r="H672" s="2">
        <f t="shared" si="117"/>
        <v>158810.61666666667</v>
      </c>
      <c r="I672" s="2">
        <f t="shared" si="118"/>
        <v>8139.8584963642516</v>
      </c>
      <c r="J672" s="2">
        <f t="shared" si="119"/>
        <v>166950.47516303093</v>
      </c>
      <c r="K672" s="2">
        <f t="shared" si="120"/>
        <v>150670.7581703024</v>
      </c>
      <c r="L672" s="2" t="str">
        <f t="shared" si="121"/>
        <v/>
      </c>
      <c r="M672" s="2">
        <f t="shared" si="122"/>
        <v>157799</v>
      </c>
      <c r="N672" s="2">
        <f t="shared" si="123"/>
        <v>151223.85</v>
      </c>
      <c r="O672" s="2">
        <f t="shared" si="125"/>
        <v>157799</v>
      </c>
      <c r="P672" s="3">
        <f t="shared" si="124"/>
        <v>157799</v>
      </c>
    </row>
    <row r="673" spans="1:16" ht="27.6">
      <c r="A673" s="13" t="s">
        <v>1358</v>
      </c>
      <c r="B673" s="14" t="s">
        <v>1359</v>
      </c>
      <c r="C673" s="15" t="s">
        <v>1315</v>
      </c>
      <c r="D673" s="15">
        <v>1</v>
      </c>
      <c r="E673" s="21">
        <v>406272</v>
      </c>
      <c r="F673" s="21">
        <v>382950</v>
      </c>
      <c r="G673" s="21">
        <v>366993.75</v>
      </c>
      <c r="H673" s="2">
        <f t="shared" si="117"/>
        <v>385405.25</v>
      </c>
      <c r="I673" s="2">
        <f t="shared" si="118"/>
        <v>19753.896329268817</v>
      </c>
      <c r="J673" s="2">
        <f t="shared" si="119"/>
        <v>405159.14632926881</v>
      </c>
      <c r="K673" s="2">
        <f t="shared" si="120"/>
        <v>365651.35367073119</v>
      </c>
      <c r="L673" s="2" t="str">
        <f t="shared" si="121"/>
        <v/>
      </c>
      <c r="M673" s="2">
        <f t="shared" si="122"/>
        <v>382950</v>
      </c>
      <c r="N673" s="2">
        <f t="shared" si="123"/>
        <v>366993.75</v>
      </c>
      <c r="O673" s="2">
        <f t="shared" si="125"/>
        <v>382950</v>
      </c>
      <c r="P673" s="3">
        <f t="shared" si="124"/>
        <v>382950</v>
      </c>
    </row>
    <row r="674" spans="1:16" ht="55.2">
      <c r="A674" s="13" t="s">
        <v>1360</v>
      </c>
      <c r="B674" s="14" t="s">
        <v>1361</v>
      </c>
      <c r="C674" s="15" t="s">
        <v>1315</v>
      </c>
      <c r="D674" s="15">
        <v>1</v>
      </c>
      <c r="E674" s="21">
        <v>189938</v>
      </c>
      <c r="F674" s="21">
        <v>179035</v>
      </c>
      <c r="G674" s="21">
        <v>171575.4</v>
      </c>
      <c r="H674" s="2">
        <f t="shared" si="117"/>
        <v>180182.80000000002</v>
      </c>
      <c r="I674" s="2">
        <f t="shared" si="118"/>
        <v>9234.9528055101637</v>
      </c>
      <c r="J674" s="2">
        <f t="shared" si="119"/>
        <v>189417.75280551019</v>
      </c>
      <c r="K674" s="2">
        <f t="shared" si="120"/>
        <v>170947.84719448985</v>
      </c>
      <c r="L674" s="2" t="str">
        <f t="shared" si="121"/>
        <v/>
      </c>
      <c r="M674" s="2">
        <f t="shared" si="122"/>
        <v>179035</v>
      </c>
      <c r="N674" s="2">
        <f t="shared" si="123"/>
        <v>171575.4</v>
      </c>
      <c r="O674" s="2">
        <f t="shared" si="125"/>
        <v>179035</v>
      </c>
      <c r="P674" s="3">
        <f t="shared" si="124"/>
        <v>179035</v>
      </c>
    </row>
    <row r="675" spans="1:16">
      <c r="A675" s="13" t="s">
        <v>1362</v>
      </c>
      <c r="B675" s="14" t="s">
        <v>1363</v>
      </c>
      <c r="C675" s="15" t="s">
        <v>1315</v>
      </c>
      <c r="D675" s="15">
        <v>1</v>
      </c>
      <c r="E675" s="21">
        <v>32181</v>
      </c>
      <c r="F675" s="21">
        <v>30334</v>
      </c>
      <c r="G675" s="21">
        <v>29069.7</v>
      </c>
      <c r="H675" s="2">
        <f t="shared" si="117"/>
        <v>30528.233333333334</v>
      </c>
      <c r="I675" s="2">
        <f t="shared" si="118"/>
        <v>1564.7178222712657</v>
      </c>
      <c r="J675" s="2">
        <f t="shared" si="119"/>
        <v>32092.951155604598</v>
      </c>
      <c r="K675" s="2">
        <f t="shared" si="120"/>
        <v>28963.515511062069</v>
      </c>
      <c r="L675" s="2" t="str">
        <f t="shared" si="121"/>
        <v/>
      </c>
      <c r="M675" s="2">
        <f t="shared" si="122"/>
        <v>30334</v>
      </c>
      <c r="N675" s="2">
        <f t="shared" si="123"/>
        <v>29069.7</v>
      </c>
      <c r="O675" s="2">
        <f t="shared" si="125"/>
        <v>30334</v>
      </c>
      <c r="P675" s="3">
        <f t="shared" si="124"/>
        <v>30334</v>
      </c>
    </row>
    <row r="676" spans="1:16" ht="27.6">
      <c r="A676" s="13" t="s">
        <v>1364</v>
      </c>
      <c r="B676" s="14" t="s">
        <v>1365</v>
      </c>
      <c r="C676" s="15" t="s">
        <v>1315</v>
      </c>
      <c r="D676" s="15">
        <v>1</v>
      </c>
      <c r="E676" s="21">
        <v>38987</v>
      </c>
      <c r="F676" s="21">
        <v>36749</v>
      </c>
      <c r="G676" s="21">
        <v>35217.599999999999</v>
      </c>
      <c r="H676" s="2">
        <f t="shared" si="117"/>
        <v>36984.533333333333</v>
      </c>
      <c r="I676" s="2">
        <f t="shared" si="118"/>
        <v>1895.705951178435</v>
      </c>
      <c r="J676" s="2">
        <f t="shared" si="119"/>
        <v>38880.239284511765</v>
      </c>
      <c r="K676" s="2">
        <f t="shared" si="120"/>
        <v>35088.827382154901</v>
      </c>
      <c r="L676" s="2" t="str">
        <f t="shared" si="121"/>
        <v/>
      </c>
      <c r="M676" s="2">
        <f t="shared" si="122"/>
        <v>36749</v>
      </c>
      <c r="N676" s="2">
        <f t="shared" si="123"/>
        <v>35217.599999999999</v>
      </c>
      <c r="O676" s="2">
        <f t="shared" si="125"/>
        <v>36749</v>
      </c>
      <c r="P676" s="3">
        <f t="shared" si="124"/>
        <v>36749</v>
      </c>
    </row>
    <row r="677" spans="1:16" ht="27.6">
      <c r="A677" s="13" t="s">
        <v>1366</v>
      </c>
      <c r="B677" s="14" t="s">
        <v>1367</v>
      </c>
      <c r="C677" s="15" t="s">
        <v>1315</v>
      </c>
      <c r="D677" s="15">
        <v>1</v>
      </c>
      <c r="E677" s="21">
        <v>38987</v>
      </c>
      <c r="F677" s="21">
        <v>36749</v>
      </c>
      <c r="G677" s="21">
        <v>35217.599999999999</v>
      </c>
      <c r="H677" s="2">
        <f t="shared" si="117"/>
        <v>36984.533333333333</v>
      </c>
      <c r="I677" s="2">
        <f t="shared" si="118"/>
        <v>1895.705951178435</v>
      </c>
      <c r="J677" s="2">
        <f t="shared" si="119"/>
        <v>38880.239284511765</v>
      </c>
      <c r="K677" s="2">
        <f t="shared" si="120"/>
        <v>35088.827382154901</v>
      </c>
      <c r="L677" s="2" t="str">
        <f t="shared" si="121"/>
        <v/>
      </c>
      <c r="M677" s="2">
        <f t="shared" si="122"/>
        <v>36749</v>
      </c>
      <c r="N677" s="2">
        <f t="shared" si="123"/>
        <v>35217.599999999999</v>
      </c>
      <c r="O677" s="2">
        <f t="shared" si="125"/>
        <v>36749</v>
      </c>
      <c r="P677" s="3">
        <f t="shared" si="124"/>
        <v>36749</v>
      </c>
    </row>
    <row r="678" spans="1:16" ht="27.6">
      <c r="A678" s="13" t="s">
        <v>1368</v>
      </c>
      <c r="B678" s="14" t="s">
        <v>1369</v>
      </c>
      <c r="C678" s="15" t="s">
        <v>1315</v>
      </c>
      <c r="D678" s="15">
        <v>1</v>
      </c>
      <c r="E678" s="21">
        <v>82850</v>
      </c>
      <c r="F678" s="21">
        <v>78094</v>
      </c>
      <c r="G678" s="21">
        <v>74839.7</v>
      </c>
      <c r="H678" s="2">
        <f t="shared" si="117"/>
        <v>78594.566666666666</v>
      </c>
      <c r="I678" s="2">
        <f t="shared" si="118"/>
        <v>4028.5421387064257</v>
      </c>
      <c r="J678" s="2">
        <f t="shared" si="119"/>
        <v>82623.108805373093</v>
      </c>
      <c r="K678" s="2">
        <f t="shared" si="120"/>
        <v>74566.024527960239</v>
      </c>
      <c r="L678" s="2" t="str">
        <f t="shared" si="121"/>
        <v/>
      </c>
      <c r="M678" s="2">
        <f t="shared" si="122"/>
        <v>78094</v>
      </c>
      <c r="N678" s="2">
        <f t="shared" si="123"/>
        <v>74839.7</v>
      </c>
      <c r="O678" s="2">
        <f t="shared" si="125"/>
        <v>78094</v>
      </c>
      <c r="P678" s="3">
        <f t="shared" si="124"/>
        <v>78094</v>
      </c>
    </row>
    <row r="679" spans="1:16" ht="41.4">
      <c r="A679" s="13" t="s">
        <v>1370</v>
      </c>
      <c r="B679" s="14" t="s">
        <v>1371</v>
      </c>
      <c r="C679" s="15" t="s">
        <v>152</v>
      </c>
      <c r="D679" s="15">
        <v>1</v>
      </c>
      <c r="E679" s="21">
        <v>738736</v>
      </c>
      <c r="F679" s="21">
        <v>696329</v>
      </c>
      <c r="G679" s="21">
        <v>667315.1</v>
      </c>
      <c r="H679" s="2">
        <f t="shared" si="117"/>
        <v>700793.3666666667</v>
      </c>
      <c r="I679" s="2">
        <f t="shared" si="118"/>
        <v>35919.133710368544</v>
      </c>
      <c r="J679" s="2">
        <f t="shared" si="119"/>
        <v>736712.50037703523</v>
      </c>
      <c r="K679" s="2">
        <f t="shared" si="120"/>
        <v>664874.23295629816</v>
      </c>
      <c r="L679" s="2" t="str">
        <f t="shared" si="121"/>
        <v/>
      </c>
      <c r="M679" s="2">
        <f t="shared" si="122"/>
        <v>696329</v>
      </c>
      <c r="N679" s="2">
        <f t="shared" si="123"/>
        <v>667315.1</v>
      </c>
      <c r="O679" s="2">
        <f t="shared" si="125"/>
        <v>696329</v>
      </c>
      <c r="P679" s="3">
        <f t="shared" si="124"/>
        <v>696329</v>
      </c>
    </row>
    <row r="680" spans="1:16" ht="27.6">
      <c r="A680" s="13" t="s">
        <v>1372</v>
      </c>
      <c r="B680" s="14" t="s">
        <v>1373</v>
      </c>
      <c r="C680" s="15" t="s">
        <v>1315</v>
      </c>
      <c r="D680" s="15">
        <v>1</v>
      </c>
      <c r="E680" s="21">
        <v>1261303</v>
      </c>
      <c r="F680" s="21">
        <v>1188899</v>
      </c>
      <c r="G680" s="21">
        <v>1139361.3500000001</v>
      </c>
      <c r="H680" s="2">
        <f t="shared" si="117"/>
        <v>1196521.1166666667</v>
      </c>
      <c r="I680" s="2">
        <f t="shared" si="118"/>
        <v>61327.10655200381</v>
      </c>
      <c r="J680" s="2">
        <f t="shared" si="119"/>
        <v>1257848.2232186706</v>
      </c>
      <c r="K680" s="2">
        <f t="shared" si="120"/>
        <v>1135194.0101146628</v>
      </c>
      <c r="L680" s="2" t="str">
        <f t="shared" si="121"/>
        <v/>
      </c>
      <c r="M680" s="2">
        <f t="shared" si="122"/>
        <v>1188899</v>
      </c>
      <c r="N680" s="2">
        <f t="shared" si="123"/>
        <v>1139361.3500000001</v>
      </c>
      <c r="O680" s="2">
        <f t="shared" si="125"/>
        <v>1188899</v>
      </c>
      <c r="P680" s="3">
        <f t="shared" ref="P680:P697" si="126">ROUND(O680*D680*$D$1,0)</f>
        <v>1188899</v>
      </c>
    </row>
    <row r="681" spans="1:16" ht="27.6">
      <c r="A681" s="13" t="s">
        <v>1374</v>
      </c>
      <c r="B681" s="14" t="s">
        <v>1375</v>
      </c>
      <c r="C681" s="15" t="s">
        <v>1315</v>
      </c>
      <c r="D681" s="15">
        <v>1</v>
      </c>
      <c r="E681" s="21">
        <v>111495</v>
      </c>
      <c r="F681" s="21">
        <v>105095</v>
      </c>
      <c r="G681" s="21">
        <v>100715.85</v>
      </c>
      <c r="H681" s="2">
        <f t="shared" si="117"/>
        <v>105768.61666666665</v>
      </c>
      <c r="I681" s="2">
        <f t="shared" si="118"/>
        <v>5421.0550855745141</v>
      </c>
      <c r="J681" s="2">
        <f t="shared" si="119"/>
        <v>111189.67175224116</v>
      </c>
      <c r="K681" s="2">
        <f t="shared" si="120"/>
        <v>100347.56158109214</v>
      </c>
      <c r="L681" s="2" t="str">
        <f t="shared" si="121"/>
        <v/>
      </c>
      <c r="M681" s="2">
        <f t="shared" si="122"/>
        <v>105095</v>
      </c>
      <c r="N681" s="2">
        <f t="shared" si="123"/>
        <v>100715.85</v>
      </c>
      <c r="O681" s="2">
        <f t="shared" si="125"/>
        <v>105095</v>
      </c>
      <c r="P681" s="3">
        <f t="shared" si="126"/>
        <v>105095</v>
      </c>
    </row>
    <row r="682" spans="1:16" ht="27.6">
      <c r="A682" s="13" t="s">
        <v>1376</v>
      </c>
      <c r="B682" s="14" t="s">
        <v>1377</v>
      </c>
      <c r="C682" s="15" t="s">
        <v>152</v>
      </c>
      <c r="D682" s="15">
        <v>1</v>
      </c>
      <c r="E682" s="21">
        <v>1980168</v>
      </c>
      <c r="F682" s="21">
        <v>1866498</v>
      </c>
      <c r="G682" s="21">
        <v>1788727.25</v>
      </c>
      <c r="H682" s="2">
        <f t="shared" si="117"/>
        <v>1878464.4166666667</v>
      </c>
      <c r="I682" s="2">
        <f t="shared" si="118"/>
        <v>96279.730660304791</v>
      </c>
      <c r="J682" s="2">
        <f t="shared" si="119"/>
        <v>1974744.1473269716</v>
      </c>
      <c r="K682" s="2">
        <f t="shared" si="120"/>
        <v>1782184.6860063619</v>
      </c>
      <c r="L682" s="2" t="str">
        <f t="shared" si="121"/>
        <v/>
      </c>
      <c r="M682" s="2">
        <f t="shared" si="122"/>
        <v>1866498</v>
      </c>
      <c r="N682" s="2">
        <f t="shared" si="123"/>
        <v>1788727.25</v>
      </c>
      <c r="O682" s="2">
        <f t="shared" si="125"/>
        <v>1866498</v>
      </c>
      <c r="P682" s="3">
        <f t="shared" si="126"/>
        <v>1866498</v>
      </c>
    </row>
    <row r="683" spans="1:16" ht="41.4">
      <c r="A683" s="13" t="s">
        <v>1378</v>
      </c>
      <c r="B683" s="14" t="s">
        <v>1379</v>
      </c>
      <c r="C683" s="15" t="s">
        <v>152</v>
      </c>
      <c r="D683" s="15">
        <v>1</v>
      </c>
      <c r="E683" s="21">
        <v>1980168</v>
      </c>
      <c r="F683" s="21">
        <v>1866498</v>
      </c>
      <c r="G683" s="21">
        <v>1788727.25</v>
      </c>
      <c r="H683" s="2">
        <f t="shared" si="117"/>
        <v>1878464.4166666667</v>
      </c>
      <c r="I683" s="2">
        <f t="shared" si="118"/>
        <v>96279.730660304791</v>
      </c>
      <c r="J683" s="2">
        <f t="shared" si="119"/>
        <v>1974744.1473269716</v>
      </c>
      <c r="K683" s="2">
        <f t="shared" si="120"/>
        <v>1782184.6860063619</v>
      </c>
      <c r="L683" s="2" t="str">
        <f t="shared" si="121"/>
        <v/>
      </c>
      <c r="M683" s="2">
        <f t="shared" si="122"/>
        <v>1866498</v>
      </c>
      <c r="N683" s="2">
        <f t="shared" si="123"/>
        <v>1788727.25</v>
      </c>
      <c r="O683" s="2">
        <f t="shared" si="125"/>
        <v>1866498</v>
      </c>
      <c r="P683" s="3">
        <f t="shared" si="126"/>
        <v>1866498</v>
      </c>
    </row>
    <row r="684" spans="1:16" ht="27.6">
      <c r="A684" s="13" t="s">
        <v>1380</v>
      </c>
      <c r="B684" s="14" t="s">
        <v>1381</v>
      </c>
      <c r="C684" s="15" t="s">
        <v>152</v>
      </c>
      <c r="D684" s="15">
        <v>1</v>
      </c>
      <c r="E684" s="21">
        <v>149095</v>
      </c>
      <c r="F684" s="21">
        <v>140536</v>
      </c>
      <c r="G684" s="21">
        <v>134679.95000000001</v>
      </c>
      <c r="H684" s="2">
        <f t="shared" si="117"/>
        <v>141436.98333333334</v>
      </c>
      <c r="I684" s="2">
        <f t="shared" si="118"/>
        <v>7249.6375668603778</v>
      </c>
      <c r="J684" s="2">
        <f t="shared" si="119"/>
        <v>148686.62090019372</v>
      </c>
      <c r="K684" s="2">
        <f t="shared" si="120"/>
        <v>134187.34576647295</v>
      </c>
      <c r="L684" s="2" t="str">
        <f t="shared" si="121"/>
        <v/>
      </c>
      <c r="M684" s="2">
        <f t="shared" si="122"/>
        <v>140536</v>
      </c>
      <c r="N684" s="2">
        <f t="shared" si="123"/>
        <v>134679.95000000001</v>
      </c>
      <c r="O684" s="2">
        <f t="shared" si="125"/>
        <v>140536</v>
      </c>
      <c r="P684" s="3">
        <f t="shared" si="126"/>
        <v>140536</v>
      </c>
    </row>
    <row r="685" spans="1:16" ht="27.6">
      <c r="A685" s="13" t="s">
        <v>1382</v>
      </c>
      <c r="B685" s="14" t="s">
        <v>1383</v>
      </c>
      <c r="C685" s="15" t="s">
        <v>152</v>
      </c>
      <c r="D685" s="15">
        <v>1</v>
      </c>
      <c r="E685" s="21">
        <v>87902</v>
      </c>
      <c r="F685" s="21">
        <v>82856</v>
      </c>
      <c r="G685" s="21">
        <v>79404.05</v>
      </c>
      <c r="H685" s="2">
        <f t="shared" si="117"/>
        <v>83387.349999999991</v>
      </c>
      <c r="I685" s="2">
        <f t="shared" si="118"/>
        <v>4273.8200906799984</v>
      </c>
      <c r="J685" s="2">
        <f t="shared" si="119"/>
        <v>87661.170090679996</v>
      </c>
      <c r="K685" s="2">
        <f t="shared" si="120"/>
        <v>79113.529909319986</v>
      </c>
      <c r="L685" s="2" t="str">
        <f t="shared" si="121"/>
        <v/>
      </c>
      <c r="M685" s="2">
        <f t="shared" si="122"/>
        <v>82856</v>
      </c>
      <c r="N685" s="2">
        <f t="shared" si="123"/>
        <v>79404.05</v>
      </c>
      <c r="O685" s="2">
        <f t="shared" si="125"/>
        <v>82856</v>
      </c>
      <c r="P685" s="3">
        <f t="shared" si="126"/>
        <v>82856</v>
      </c>
    </row>
    <row r="686" spans="1:16" ht="41.4">
      <c r="A686" s="13" t="s">
        <v>1384</v>
      </c>
      <c r="B686" s="14" t="s">
        <v>1385</v>
      </c>
      <c r="C686" s="15" t="s">
        <v>152</v>
      </c>
      <c r="D686" s="15">
        <v>1</v>
      </c>
      <c r="E686" s="21">
        <v>1714457</v>
      </c>
      <c r="F686" s="21">
        <v>1616040</v>
      </c>
      <c r="G686" s="21">
        <v>1548705</v>
      </c>
      <c r="H686" s="2">
        <f t="shared" si="117"/>
        <v>1626400.6666666667</v>
      </c>
      <c r="I686" s="2">
        <f t="shared" si="118"/>
        <v>83360.295922779289</v>
      </c>
      <c r="J686" s="2">
        <f t="shared" si="119"/>
        <v>1709760.962589446</v>
      </c>
      <c r="K686" s="2">
        <f t="shared" si="120"/>
        <v>1543040.3707438875</v>
      </c>
      <c r="L686" s="2" t="str">
        <f t="shared" si="121"/>
        <v/>
      </c>
      <c r="M686" s="2">
        <f t="shared" si="122"/>
        <v>1616040</v>
      </c>
      <c r="N686" s="2">
        <f t="shared" si="123"/>
        <v>1548705</v>
      </c>
      <c r="O686" s="2">
        <f t="shared" si="125"/>
        <v>1616040</v>
      </c>
      <c r="P686" s="3">
        <f t="shared" si="126"/>
        <v>1616040</v>
      </c>
    </row>
    <row r="687" spans="1:16" ht="27.6">
      <c r="A687" s="13" t="s">
        <v>1386</v>
      </c>
      <c r="B687" s="14" t="s">
        <v>1387</v>
      </c>
      <c r="C687" s="15" t="s">
        <v>152</v>
      </c>
      <c r="D687" s="15">
        <v>1</v>
      </c>
      <c r="E687" s="21">
        <v>1714457</v>
      </c>
      <c r="F687" s="21">
        <v>1616040</v>
      </c>
      <c r="G687" s="21">
        <v>1548705</v>
      </c>
      <c r="H687" s="2">
        <f t="shared" si="117"/>
        <v>1626400.6666666667</v>
      </c>
      <c r="I687" s="2">
        <f t="shared" si="118"/>
        <v>83360.295922779289</v>
      </c>
      <c r="J687" s="2">
        <f t="shared" si="119"/>
        <v>1709760.962589446</v>
      </c>
      <c r="K687" s="2">
        <f t="shared" si="120"/>
        <v>1543040.3707438875</v>
      </c>
      <c r="L687" s="2" t="str">
        <f t="shared" si="121"/>
        <v/>
      </c>
      <c r="M687" s="2">
        <f t="shared" si="122"/>
        <v>1616040</v>
      </c>
      <c r="N687" s="2">
        <f t="shared" si="123"/>
        <v>1548705</v>
      </c>
      <c r="O687" s="2">
        <f t="shared" si="125"/>
        <v>1616040</v>
      </c>
      <c r="P687" s="3">
        <f t="shared" si="126"/>
        <v>1616040</v>
      </c>
    </row>
    <row r="688" spans="1:16" ht="27.6">
      <c r="A688" s="13" t="s">
        <v>1388</v>
      </c>
      <c r="B688" s="14" t="s">
        <v>1389</v>
      </c>
      <c r="C688" s="15" t="s">
        <v>152</v>
      </c>
      <c r="D688" s="15">
        <v>1</v>
      </c>
      <c r="E688" s="21">
        <v>260398</v>
      </c>
      <c r="F688" s="21">
        <v>245450</v>
      </c>
      <c r="G688" s="21">
        <v>235223.3</v>
      </c>
      <c r="H688" s="2">
        <f t="shared" si="117"/>
        <v>247023.76666666669</v>
      </c>
      <c r="I688" s="2">
        <f t="shared" si="118"/>
        <v>12660.921615875104</v>
      </c>
      <c r="J688" s="2">
        <f t="shared" si="119"/>
        <v>259684.68828254179</v>
      </c>
      <c r="K688" s="2">
        <f t="shared" si="120"/>
        <v>234362.8450507916</v>
      </c>
      <c r="L688" s="2" t="str">
        <f t="shared" si="121"/>
        <v/>
      </c>
      <c r="M688" s="2">
        <f t="shared" si="122"/>
        <v>245450</v>
      </c>
      <c r="N688" s="2">
        <f t="shared" si="123"/>
        <v>235223.3</v>
      </c>
      <c r="O688" s="2">
        <f t="shared" si="125"/>
        <v>245450</v>
      </c>
      <c r="P688" s="3">
        <f t="shared" si="126"/>
        <v>245450</v>
      </c>
    </row>
    <row r="689" spans="1:16" ht="27.6">
      <c r="A689" s="13" t="s">
        <v>1390</v>
      </c>
      <c r="B689" s="14" t="s">
        <v>1391</v>
      </c>
      <c r="C689" s="15" t="s">
        <v>152</v>
      </c>
      <c r="D689" s="15">
        <v>1</v>
      </c>
      <c r="E689" s="21">
        <v>260398</v>
      </c>
      <c r="F689" s="21">
        <v>245450</v>
      </c>
      <c r="G689" s="21">
        <v>235223.3</v>
      </c>
      <c r="H689" s="2">
        <f t="shared" si="117"/>
        <v>247023.76666666669</v>
      </c>
      <c r="I689" s="2">
        <f t="shared" si="118"/>
        <v>12660.921615875104</v>
      </c>
      <c r="J689" s="2">
        <f t="shared" si="119"/>
        <v>259684.68828254179</v>
      </c>
      <c r="K689" s="2">
        <f t="shared" si="120"/>
        <v>234362.8450507916</v>
      </c>
      <c r="L689" s="2" t="str">
        <f t="shared" si="121"/>
        <v/>
      </c>
      <c r="M689" s="2">
        <f t="shared" si="122"/>
        <v>245450</v>
      </c>
      <c r="N689" s="2">
        <f t="shared" si="123"/>
        <v>235223.3</v>
      </c>
      <c r="O689" s="2">
        <f t="shared" si="125"/>
        <v>245450</v>
      </c>
      <c r="P689" s="3">
        <f t="shared" si="126"/>
        <v>245450</v>
      </c>
    </row>
    <row r="690" spans="1:16" ht="27.6">
      <c r="A690" s="13" t="s">
        <v>1392</v>
      </c>
      <c r="B690" s="14" t="s">
        <v>1393</v>
      </c>
      <c r="C690" s="15" t="s">
        <v>152</v>
      </c>
      <c r="D690" s="15">
        <v>1</v>
      </c>
      <c r="E690" s="21">
        <v>7346981</v>
      </c>
      <c r="F690" s="21">
        <v>6925234</v>
      </c>
      <c r="G690" s="21">
        <v>6636682.2000000002</v>
      </c>
      <c r="H690" s="2">
        <f t="shared" si="117"/>
        <v>6969632.3999999994</v>
      </c>
      <c r="I690" s="2">
        <f t="shared" si="118"/>
        <v>357224.73285353568</v>
      </c>
      <c r="J690" s="2">
        <f t="shared" si="119"/>
        <v>7326857.132853535</v>
      </c>
      <c r="K690" s="2">
        <f t="shared" si="120"/>
        <v>6612407.6671464639</v>
      </c>
      <c r="L690" s="2" t="str">
        <f t="shared" si="121"/>
        <v/>
      </c>
      <c r="M690" s="2">
        <f t="shared" si="122"/>
        <v>6925234</v>
      </c>
      <c r="N690" s="2">
        <f t="shared" si="123"/>
        <v>6636682.2000000002</v>
      </c>
      <c r="O690" s="2">
        <f t="shared" si="125"/>
        <v>6925234</v>
      </c>
      <c r="P690" s="3">
        <f t="shared" si="126"/>
        <v>6925234</v>
      </c>
    </row>
    <row r="691" spans="1:16" ht="27.6">
      <c r="A691" s="13" t="s">
        <v>1394</v>
      </c>
      <c r="B691" s="14" t="s">
        <v>1395</v>
      </c>
      <c r="C691" s="15" t="s">
        <v>152</v>
      </c>
      <c r="D691" s="15">
        <v>1</v>
      </c>
      <c r="E691" s="21">
        <v>1223570</v>
      </c>
      <c r="F691" s="21">
        <v>1153332</v>
      </c>
      <c r="G691" s="21">
        <v>1105276.5</v>
      </c>
      <c r="H691" s="2">
        <f t="shared" si="117"/>
        <v>1160726.1666666667</v>
      </c>
      <c r="I691" s="2">
        <f t="shared" si="118"/>
        <v>59492.380277505566</v>
      </c>
      <c r="J691" s="2">
        <f t="shared" si="119"/>
        <v>1220218.5469441724</v>
      </c>
      <c r="K691" s="2">
        <f t="shared" si="120"/>
        <v>1101233.7863891611</v>
      </c>
      <c r="L691" s="2" t="str">
        <f t="shared" si="121"/>
        <v/>
      </c>
      <c r="M691" s="2">
        <f t="shared" si="122"/>
        <v>1153332</v>
      </c>
      <c r="N691" s="2">
        <f t="shared" si="123"/>
        <v>1105276.5</v>
      </c>
      <c r="O691" s="2">
        <f t="shared" si="125"/>
        <v>1153332</v>
      </c>
      <c r="P691" s="3">
        <f t="shared" si="126"/>
        <v>1153332</v>
      </c>
    </row>
    <row r="692" spans="1:16" ht="27.6">
      <c r="A692" s="13" t="s">
        <v>1396</v>
      </c>
      <c r="B692" s="14" t="s">
        <v>1397</v>
      </c>
      <c r="C692" s="15" t="s">
        <v>152</v>
      </c>
      <c r="D692" s="15">
        <v>1</v>
      </c>
      <c r="E692" s="21">
        <v>1398670</v>
      </c>
      <c r="F692" s="21">
        <v>1318381</v>
      </c>
      <c r="G692" s="21">
        <v>1263448.6499999999</v>
      </c>
      <c r="H692" s="2">
        <f t="shared" si="117"/>
        <v>1326833.2166666666</v>
      </c>
      <c r="I692" s="2">
        <f t="shared" si="118"/>
        <v>68005.759674389628</v>
      </c>
      <c r="J692" s="2">
        <f t="shared" si="119"/>
        <v>1394838.9763410562</v>
      </c>
      <c r="K692" s="2">
        <f t="shared" si="120"/>
        <v>1258827.4569922769</v>
      </c>
      <c r="L692" s="2" t="str">
        <f t="shared" si="121"/>
        <v/>
      </c>
      <c r="M692" s="2">
        <f t="shared" si="122"/>
        <v>1318381</v>
      </c>
      <c r="N692" s="2">
        <f t="shared" si="123"/>
        <v>1263448.6499999999</v>
      </c>
      <c r="O692" s="2">
        <f t="shared" si="125"/>
        <v>1318381</v>
      </c>
      <c r="P692" s="3">
        <f t="shared" si="126"/>
        <v>1318381</v>
      </c>
    </row>
    <row r="693" spans="1:16">
      <c r="A693" s="13" t="s">
        <v>1398</v>
      </c>
      <c r="B693" s="14" t="s">
        <v>1399</v>
      </c>
      <c r="C693" s="15" t="s">
        <v>152</v>
      </c>
      <c r="D693" s="15">
        <v>1</v>
      </c>
      <c r="E693" s="21">
        <v>76833</v>
      </c>
      <c r="F693" s="21">
        <v>72422</v>
      </c>
      <c r="G693" s="21">
        <v>69404.800000000003</v>
      </c>
      <c r="H693" s="2">
        <f t="shared" si="117"/>
        <v>72886.599999999991</v>
      </c>
      <c r="I693" s="2">
        <f t="shared" si="118"/>
        <v>3735.8303869421038</v>
      </c>
      <c r="J693" s="2">
        <f t="shared" si="119"/>
        <v>76622.430386942098</v>
      </c>
      <c r="K693" s="2">
        <f t="shared" si="120"/>
        <v>69150.769613057884</v>
      </c>
      <c r="L693" s="2" t="str">
        <f t="shared" si="121"/>
        <v/>
      </c>
      <c r="M693" s="2">
        <f t="shared" si="122"/>
        <v>72422</v>
      </c>
      <c r="N693" s="2">
        <f t="shared" si="123"/>
        <v>69404.800000000003</v>
      </c>
      <c r="O693" s="2">
        <f t="shared" si="125"/>
        <v>72422</v>
      </c>
      <c r="P693" s="3">
        <f t="shared" si="126"/>
        <v>72422</v>
      </c>
    </row>
    <row r="694" spans="1:16" ht="27.6">
      <c r="A694" s="13" t="s">
        <v>1400</v>
      </c>
      <c r="B694" s="14" t="s">
        <v>1401</v>
      </c>
      <c r="C694" s="15" t="s">
        <v>152</v>
      </c>
      <c r="D694" s="15">
        <v>1</v>
      </c>
      <c r="E694" s="21">
        <v>233682</v>
      </c>
      <c r="F694" s="21">
        <v>220268</v>
      </c>
      <c r="G694" s="21">
        <v>211090.55</v>
      </c>
      <c r="H694" s="2">
        <f t="shared" si="117"/>
        <v>221680.18333333335</v>
      </c>
      <c r="I694" s="2">
        <f t="shared" si="118"/>
        <v>11361.738405756114</v>
      </c>
      <c r="J694" s="2">
        <f t="shared" si="119"/>
        <v>233041.92173908948</v>
      </c>
      <c r="K694" s="2">
        <f t="shared" si="120"/>
        <v>210318.44492757722</v>
      </c>
      <c r="L694" s="2" t="str">
        <f t="shared" si="121"/>
        <v/>
      </c>
      <c r="M694" s="2">
        <f t="shared" si="122"/>
        <v>220268</v>
      </c>
      <c r="N694" s="2">
        <f t="shared" si="123"/>
        <v>211090.55</v>
      </c>
      <c r="O694" s="2">
        <f t="shared" si="125"/>
        <v>220268</v>
      </c>
      <c r="P694" s="3">
        <f t="shared" si="126"/>
        <v>220268</v>
      </c>
    </row>
    <row r="695" spans="1:16">
      <c r="A695" s="13" t="s">
        <v>1402</v>
      </c>
      <c r="B695" s="14" t="s">
        <v>1403</v>
      </c>
      <c r="C695" s="15" t="s">
        <v>18</v>
      </c>
      <c r="D695" s="15">
        <v>1</v>
      </c>
      <c r="E695" s="21">
        <v>84735</v>
      </c>
      <c r="F695" s="21">
        <v>79871</v>
      </c>
      <c r="G695" s="21">
        <v>76542.850000000006</v>
      </c>
      <c r="H695" s="2">
        <f t="shared" si="117"/>
        <v>80382.95</v>
      </c>
      <c r="I695" s="2">
        <f t="shared" si="118"/>
        <v>4120.0000009101914</v>
      </c>
      <c r="J695" s="2">
        <f t="shared" si="119"/>
        <v>84502.95000091019</v>
      </c>
      <c r="K695" s="2">
        <f t="shared" si="120"/>
        <v>76262.949999089804</v>
      </c>
      <c r="L695" s="2" t="str">
        <f t="shared" si="121"/>
        <v/>
      </c>
      <c r="M695" s="2">
        <f t="shared" si="122"/>
        <v>79871</v>
      </c>
      <c r="N695" s="2">
        <f t="shared" si="123"/>
        <v>76542.850000000006</v>
      </c>
      <c r="O695" s="2">
        <f t="shared" si="125"/>
        <v>79871</v>
      </c>
      <c r="P695" s="3">
        <f t="shared" si="126"/>
        <v>79871</v>
      </c>
    </row>
    <row r="696" spans="1:16" ht="27.6">
      <c r="A696" s="13" t="s">
        <v>1404</v>
      </c>
      <c r="B696" s="14" t="s">
        <v>1405</v>
      </c>
      <c r="C696" s="15" t="s">
        <v>152</v>
      </c>
      <c r="D696" s="15">
        <v>1</v>
      </c>
      <c r="E696" s="21">
        <v>577133</v>
      </c>
      <c r="F696" s="21">
        <v>544003</v>
      </c>
      <c r="G696" s="21">
        <v>521336.4</v>
      </c>
      <c r="H696" s="2">
        <f t="shared" si="117"/>
        <v>547490.79999999993</v>
      </c>
      <c r="I696" s="2">
        <f t="shared" si="118"/>
        <v>28061.338252478254</v>
      </c>
      <c r="J696" s="2">
        <f t="shared" si="119"/>
        <v>575552.13825247821</v>
      </c>
      <c r="K696" s="2">
        <f t="shared" si="120"/>
        <v>519429.46174752165</v>
      </c>
      <c r="L696" s="2" t="str">
        <f t="shared" si="121"/>
        <v/>
      </c>
      <c r="M696" s="2">
        <f t="shared" si="122"/>
        <v>544003</v>
      </c>
      <c r="N696" s="2">
        <f t="shared" si="123"/>
        <v>521336.4</v>
      </c>
      <c r="O696" s="2">
        <f t="shared" si="125"/>
        <v>544003</v>
      </c>
      <c r="P696" s="3">
        <f t="shared" si="126"/>
        <v>544003</v>
      </c>
    </row>
    <row r="697" spans="1:16" ht="41.4">
      <c r="A697" s="13" t="s">
        <v>1406</v>
      </c>
      <c r="B697" s="14" t="s">
        <v>1407</v>
      </c>
      <c r="C697" s="15" t="s">
        <v>152</v>
      </c>
      <c r="D697" s="15">
        <v>1</v>
      </c>
      <c r="E697" s="21">
        <v>371632</v>
      </c>
      <c r="F697" s="21">
        <v>350299</v>
      </c>
      <c r="G697" s="21">
        <v>335703.4</v>
      </c>
      <c r="H697" s="2">
        <f t="shared" si="117"/>
        <v>352544.8</v>
      </c>
      <c r="I697" s="2">
        <f t="shared" si="118"/>
        <v>18069.277454286865</v>
      </c>
      <c r="J697" s="2">
        <f t="shared" si="119"/>
        <v>370614.07745428686</v>
      </c>
      <c r="K697" s="2">
        <f t="shared" si="120"/>
        <v>334475.52254571312</v>
      </c>
      <c r="L697" s="2" t="str">
        <f t="shared" si="121"/>
        <v/>
      </c>
      <c r="M697" s="2">
        <f t="shared" si="122"/>
        <v>350299</v>
      </c>
      <c r="N697" s="2">
        <f t="shared" si="123"/>
        <v>335703.4</v>
      </c>
      <c r="O697" s="2">
        <f t="shared" si="125"/>
        <v>350299</v>
      </c>
      <c r="P697" s="3">
        <f t="shared" si="126"/>
        <v>350299</v>
      </c>
    </row>
    <row r="698" spans="1:16" ht="27.6" customHeight="1">
      <c r="A698" s="16" t="s">
        <v>1408</v>
      </c>
      <c r="B698" s="50" t="s">
        <v>1409</v>
      </c>
      <c r="C698" s="51"/>
      <c r="D698" s="51"/>
      <c r="E698" s="51"/>
      <c r="F698" s="51"/>
      <c r="G698" s="51"/>
      <c r="H698" s="51"/>
      <c r="I698" s="51"/>
      <c r="J698" s="51"/>
      <c r="K698" s="51"/>
      <c r="L698" s="51"/>
      <c r="M698" s="51"/>
      <c r="N698" s="51"/>
      <c r="O698" s="51"/>
      <c r="P698" s="52"/>
    </row>
    <row r="699" spans="1:16" ht="69">
      <c r="A699" s="13" t="s">
        <v>1410</v>
      </c>
      <c r="B699" s="14" t="s">
        <v>1411</v>
      </c>
      <c r="C699" s="15" t="s">
        <v>18</v>
      </c>
      <c r="D699" s="15">
        <v>1</v>
      </c>
      <c r="E699" s="21">
        <v>159048</v>
      </c>
      <c r="F699" s="21">
        <v>149918</v>
      </c>
      <c r="G699" s="21">
        <v>143671.79999999999</v>
      </c>
      <c r="H699" s="2">
        <f t="shared" si="117"/>
        <v>150879.26666666666</v>
      </c>
      <c r="I699" s="2">
        <f t="shared" si="118"/>
        <v>7733.0399464462498</v>
      </c>
      <c r="J699" s="2">
        <f t="shared" si="119"/>
        <v>158612.30661311292</v>
      </c>
      <c r="K699" s="2">
        <f t="shared" si="120"/>
        <v>143146.22672022041</v>
      </c>
      <c r="L699" s="2" t="str">
        <f t="shared" si="121"/>
        <v/>
      </c>
      <c r="M699" s="2">
        <f t="shared" si="122"/>
        <v>149918</v>
      </c>
      <c r="N699" s="2">
        <f t="shared" si="123"/>
        <v>143671.79999999999</v>
      </c>
      <c r="O699" s="2">
        <f t="shared" si="125"/>
        <v>149918</v>
      </c>
      <c r="P699" s="3">
        <f t="shared" ref="P699:P711" si="127">ROUND(O699*D699*$D$1,0)</f>
        <v>149918</v>
      </c>
    </row>
    <row r="700" spans="1:16" ht="55.2">
      <c r="A700" s="13" t="s">
        <v>1412</v>
      </c>
      <c r="B700" s="14" t="s">
        <v>1413</v>
      </c>
      <c r="C700" s="15" t="s">
        <v>152</v>
      </c>
      <c r="D700" s="15">
        <v>1</v>
      </c>
      <c r="E700" s="21">
        <v>197542</v>
      </c>
      <c r="F700" s="21">
        <v>186202</v>
      </c>
      <c r="G700" s="21">
        <v>178443.2</v>
      </c>
      <c r="H700" s="2">
        <f t="shared" si="117"/>
        <v>187395.73333333331</v>
      </c>
      <c r="I700" s="2">
        <f t="shared" si="118"/>
        <v>9605.1959799544547</v>
      </c>
      <c r="J700" s="2">
        <f t="shared" si="119"/>
        <v>197000.92931328775</v>
      </c>
      <c r="K700" s="2">
        <f t="shared" si="120"/>
        <v>177790.53735337887</v>
      </c>
      <c r="L700" s="2" t="str">
        <f t="shared" si="121"/>
        <v/>
      </c>
      <c r="M700" s="2">
        <f t="shared" si="122"/>
        <v>186202</v>
      </c>
      <c r="N700" s="2">
        <f t="shared" si="123"/>
        <v>178443.2</v>
      </c>
      <c r="O700" s="2">
        <f t="shared" si="125"/>
        <v>186202</v>
      </c>
      <c r="P700" s="3">
        <f t="shared" si="127"/>
        <v>186202</v>
      </c>
    </row>
    <row r="701" spans="1:16" ht="41.4">
      <c r="A701" s="13" t="s">
        <v>1414</v>
      </c>
      <c r="B701" s="14" t="s">
        <v>1415</v>
      </c>
      <c r="C701" s="15" t="s">
        <v>15</v>
      </c>
      <c r="D701" s="15">
        <v>1</v>
      </c>
      <c r="E701" s="21">
        <v>989512</v>
      </c>
      <c r="F701" s="21">
        <v>932710</v>
      </c>
      <c r="G701" s="21">
        <v>893846.7</v>
      </c>
      <c r="H701" s="2">
        <f t="shared" si="117"/>
        <v>938689.56666666677</v>
      </c>
      <c r="I701" s="2">
        <f t="shared" si="118"/>
        <v>48112.148353231285</v>
      </c>
      <c r="J701" s="2">
        <f t="shared" si="119"/>
        <v>986801.71501989802</v>
      </c>
      <c r="K701" s="2">
        <f t="shared" si="120"/>
        <v>890577.41831343551</v>
      </c>
      <c r="L701" s="2" t="str">
        <f t="shared" si="121"/>
        <v/>
      </c>
      <c r="M701" s="2">
        <f t="shared" si="122"/>
        <v>932710</v>
      </c>
      <c r="N701" s="2">
        <f t="shared" si="123"/>
        <v>893846.7</v>
      </c>
      <c r="O701" s="2">
        <f t="shared" si="125"/>
        <v>932710</v>
      </c>
      <c r="P701" s="3">
        <f t="shared" si="127"/>
        <v>932710</v>
      </c>
    </row>
    <row r="702" spans="1:16" ht="41.4">
      <c r="A702" s="13" t="s">
        <v>1416</v>
      </c>
      <c r="B702" s="14" t="s">
        <v>1417</v>
      </c>
      <c r="C702" s="15" t="s">
        <v>152</v>
      </c>
      <c r="D702" s="15">
        <v>1</v>
      </c>
      <c r="E702" s="21">
        <v>34702</v>
      </c>
      <c r="F702" s="21">
        <v>32710</v>
      </c>
      <c r="G702" s="21">
        <v>31346.7</v>
      </c>
      <c r="H702" s="2">
        <f t="shared" si="117"/>
        <v>32919.566666666666</v>
      </c>
      <c r="I702" s="2">
        <f t="shared" si="118"/>
        <v>1687.4383435649825</v>
      </c>
      <c r="J702" s="2">
        <f t="shared" si="119"/>
        <v>34607.005010231645</v>
      </c>
      <c r="K702" s="2">
        <f t="shared" si="120"/>
        <v>31232.128323101682</v>
      </c>
      <c r="L702" s="2" t="str">
        <f t="shared" si="121"/>
        <v/>
      </c>
      <c r="M702" s="2">
        <f t="shared" si="122"/>
        <v>32710</v>
      </c>
      <c r="N702" s="2">
        <f t="shared" si="123"/>
        <v>31346.7</v>
      </c>
      <c r="O702" s="2">
        <f t="shared" si="125"/>
        <v>32710</v>
      </c>
      <c r="P702" s="3">
        <f t="shared" si="127"/>
        <v>32710</v>
      </c>
    </row>
    <row r="703" spans="1:16" ht="27.6">
      <c r="A703" s="13" t="s">
        <v>1418</v>
      </c>
      <c r="B703" s="14" t="s">
        <v>1419</v>
      </c>
      <c r="C703" s="15" t="s">
        <v>152</v>
      </c>
      <c r="D703" s="15">
        <v>1</v>
      </c>
      <c r="E703" s="21">
        <v>49573</v>
      </c>
      <c r="F703" s="21">
        <v>46727</v>
      </c>
      <c r="G703" s="21">
        <v>44779.85</v>
      </c>
      <c r="H703" s="2">
        <f t="shared" si="117"/>
        <v>47026.616666666669</v>
      </c>
      <c r="I703" s="2">
        <f t="shared" si="118"/>
        <v>2410.5807061439232</v>
      </c>
      <c r="J703" s="2">
        <f t="shared" si="119"/>
        <v>49437.197372810595</v>
      </c>
      <c r="K703" s="2">
        <f t="shared" si="120"/>
        <v>44616.035960522742</v>
      </c>
      <c r="L703" s="2" t="str">
        <f t="shared" si="121"/>
        <v/>
      </c>
      <c r="M703" s="2">
        <f t="shared" si="122"/>
        <v>46727</v>
      </c>
      <c r="N703" s="2">
        <f t="shared" si="123"/>
        <v>44779.85</v>
      </c>
      <c r="O703" s="2">
        <f t="shared" si="125"/>
        <v>46727</v>
      </c>
      <c r="P703" s="3">
        <f t="shared" si="127"/>
        <v>46727</v>
      </c>
    </row>
    <row r="704" spans="1:16" ht="27.6">
      <c r="A704" s="13" t="s">
        <v>1420</v>
      </c>
      <c r="B704" s="14" t="s">
        <v>1421</v>
      </c>
      <c r="C704" s="15" t="s">
        <v>152</v>
      </c>
      <c r="D704" s="15">
        <v>1</v>
      </c>
      <c r="E704" s="21">
        <v>235614</v>
      </c>
      <c r="F704" s="21">
        <v>222088</v>
      </c>
      <c r="G704" s="21">
        <v>212833.95</v>
      </c>
      <c r="H704" s="2">
        <f t="shared" si="117"/>
        <v>223511.98333333331</v>
      </c>
      <c r="I704" s="2">
        <f t="shared" si="118"/>
        <v>11456.590500704528</v>
      </c>
      <c r="J704" s="2">
        <f t="shared" si="119"/>
        <v>234968.57383403784</v>
      </c>
      <c r="K704" s="2">
        <f t="shared" si="120"/>
        <v>212055.39283262877</v>
      </c>
      <c r="L704" s="2" t="str">
        <f t="shared" si="121"/>
        <v/>
      </c>
      <c r="M704" s="2">
        <f t="shared" si="122"/>
        <v>222088</v>
      </c>
      <c r="N704" s="2">
        <f t="shared" si="123"/>
        <v>212833.95</v>
      </c>
      <c r="O704" s="2">
        <f t="shared" si="125"/>
        <v>222088</v>
      </c>
      <c r="P704" s="3">
        <f t="shared" si="127"/>
        <v>222088</v>
      </c>
    </row>
    <row r="705" spans="1:16" ht="27.6">
      <c r="A705" s="13" t="s">
        <v>1422</v>
      </c>
      <c r="B705" s="14" t="s">
        <v>1423</v>
      </c>
      <c r="C705" s="15" t="s">
        <v>152</v>
      </c>
      <c r="D705" s="15">
        <v>1</v>
      </c>
      <c r="E705" s="21">
        <v>243757</v>
      </c>
      <c r="F705" s="21">
        <v>229764</v>
      </c>
      <c r="G705" s="21">
        <v>220190.5</v>
      </c>
      <c r="H705" s="2">
        <f t="shared" si="117"/>
        <v>231237.16666666666</v>
      </c>
      <c r="I705" s="2">
        <f t="shared" si="118"/>
        <v>11852.115658536806</v>
      </c>
      <c r="J705" s="2">
        <f t="shared" si="119"/>
        <v>243089.28232520347</v>
      </c>
      <c r="K705" s="2">
        <f t="shared" si="120"/>
        <v>219385.05100812984</v>
      </c>
      <c r="L705" s="2" t="str">
        <f t="shared" si="121"/>
        <v/>
      </c>
      <c r="M705" s="2">
        <f t="shared" si="122"/>
        <v>229764</v>
      </c>
      <c r="N705" s="2">
        <f t="shared" si="123"/>
        <v>220190.5</v>
      </c>
      <c r="O705" s="2">
        <f t="shared" si="125"/>
        <v>229764</v>
      </c>
      <c r="P705" s="3">
        <f t="shared" si="127"/>
        <v>229764</v>
      </c>
    </row>
    <row r="706" spans="1:16" ht="41.4">
      <c r="A706" s="13" t="s">
        <v>1424</v>
      </c>
      <c r="B706" s="14" t="s">
        <v>1425</v>
      </c>
      <c r="C706" s="15" t="s">
        <v>152</v>
      </c>
      <c r="D706" s="15">
        <v>1</v>
      </c>
      <c r="E706" s="21">
        <v>327406</v>
      </c>
      <c r="F706" s="21">
        <v>308612</v>
      </c>
      <c r="G706" s="21">
        <v>295753.55</v>
      </c>
      <c r="H706" s="2">
        <f t="shared" si="117"/>
        <v>310590.51666666666</v>
      </c>
      <c r="I706" s="2">
        <f t="shared" si="118"/>
        <v>15918.708926946101</v>
      </c>
      <c r="J706" s="2">
        <f t="shared" si="119"/>
        <v>326509.22559361276</v>
      </c>
      <c r="K706" s="2">
        <f t="shared" si="120"/>
        <v>294671.80773972056</v>
      </c>
      <c r="L706" s="2" t="str">
        <f t="shared" si="121"/>
        <v/>
      </c>
      <c r="M706" s="2">
        <f t="shared" si="122"/>
        <v>308612</v>
      </c>
      <c r="N706" s="2">
        <f t="shared" si="123"/>
        <v>295753.55</v>
      </c>
      <c r="O706" s="2">
        <f t="shared" si="125"/>
        <v>308612</v>
      </c>
      <c r="P706" s="3">
        <f t="shared" si="127"/>
        <v>308612</v>
      </c>
    </row>
    <row r="707" spans="1:16" ht="69">
      <c r="A707" s="13" t="s">
        <v>1426</v>
      </c>
      <c r="B707" s="14" t="s">
        <v>1427</v>
      </c>
      <c r="C707" s="15" t="s">
        <v>18</v>
      </c>
      <c r="D707" s="15">
        <v>1</v>
      </c>
      <c r="E707" s="21">
        <v>490007</v>
      </c>
      <c r="F707" s="21">
        <v>461879</v>
      </c>
      <c r="G707" s="21">
        <v>442633.85</v>
      </c>
      <c r="H707" s="2">
        <f t="shared" si="117"/>
        <v>464839.95</v>
      </c>
      <c r="I707" s="2">
        <f t="shared" si="118"/>
        <v>23824.971225743389</v>
      </c>
      <c r="J707" s="2">
        <f t="shared" si="119"/>
        <v>488664.92122574343</v>
      </c>
      <c r="K707" s="2">
        <f t="shared" si="120"/>
        <v>441014.9787742566</v>
      </c>
      <c r="L707" s="2" t="str">
        <f t="shared" si="121"/>
        <v/>
      </c>
      <c r="M707" s="2">
        <f t="shared" si="122"/>
        <v>461879</v>
      </c>
      <c r="N707" s="2">
        <f t="shared" si="123"/>
        <v>442633.85</v>
      </c>
      <c r="O707" s="2">
        <f t="shared" si="125"/>
        <v>461879</v>
      </c>
      <c r="P707" s="3">
        <f t="shared" si="127"/>
        <v>461879</v>
      </c>
    </row>
    <row r="708" spans="1:16" ht="41.4">
      <c r="A708" s="13" t="s">
        <v>1428</v>
      </c>
      <c r="B708" s="14" t="s">
        <v>1429</v>
      </c>
      <c r="C708" s="15" t="s">
        <v>15</v>
      </c>
      <c r="D708" s="15">
        <v>1</v>
      </c>
      <c r="E708" s="21">
        <v>1037817</v>
      </c>
      <c r="F708" s="21">
        <v>978242</v>
      </c>
      <c r="G708" s="21">
        <v>937482.3</v>
      </c>
      <c r="H708" s="2">
        <f t="shared" si="117"/>
        <v>984513.7666666666</v>
      </c>
      <c r="I708" s="2">
        <f t="shared" si="118"/>
        <v>50460.522181833701</v>
      </c>
      <c r="J708" s="2">
        <f t="shared" si="119"/>
        <v>1034974.2888485003</v>
      </c>
      <c r="K708" s="2">
        <f t="shared" si="120"/>
        <v>934053.24448483286</v>
      </c>
      <c r="L708" s="2" t="str">
        <f t="shared" si="121"/>
        <v/>
      </c>
      <c r="M708" s="2">
        <f t="shared" si="122"/>
        <v>978242</v>
      </c>
      <c r="N708" s="2">
        <f t="shared" si="123"/>
        <v>937482.3</v>
      </c>
      <c r="O708" s="2">
        <f t="shared" si="125"/>
        <v>978242</v>
      </c>
      <c r="P708" s="3">
        <f t="shared" si="127"/>
        <v>978242</v>
      </c>
    </row>
    <row r="709" spans="1:16" ht="27.6">
      <c r="A709" s="13" t="s">
        <v>1430</v>
      </c>
      <c r="B709" s="14" t="s">
        <v>1431</v>
      </c>
      <c r="C709" s="15" t="s">
        <v>152</v>
      </c>
      <c r="D709" s="15">
        <v>1</v>
      </c>
      <c r="E709" s="21">
        <v>1936287</v>
      </c>
      <c r="F709" s="21">
        <v>1825136</v>
      </c>
      <c r="G709" s="21">
        <v>1749089.05</v>
      </c>
      <c r="H709" s="2">
        <f t="shared" si="117"/>
        <v>1836837.3499999999</v>
      </c>
      <c r="I709" s="2">
        <f t="shared" si="118"/>
        <v>94145.946885235026</v>
      </c>
      <c r="J709" s="2">
        <f t="shared" si="119"/>
        <v>1930983.2968852348</v>
      </c>
      <c r="K709" s="2">
        <f t="shared" si="120"/>
        <v>1742691.403114765</v>
      </c>
      <c r="L709" s="2" t="str">
        <f t="shared" si="121"/>
        <v/>
      </c>
      <c r="M709" s="2">
        <f t="shared" si="122"/>
        <v>1825136</v>
      </c>
      <c r="N709" s="2">
        <f t="shared" si="123"/>
        <v>1749089.05</v>
      </c>
      <c r="O709" s="2">
        <f t="shared" si="125"/>
        <v>1825136</v>
      </c>
      <c r="P709" s="3">
        <f t="shared" si="127"/>
        <v>1825136</v>
      </c>
    </row>
    <row r="710" spans="1:16" ht="27.6">
      <c r="A710" s="13" t="s">
        <v>1432</v>
      </c>
      <c r="B710" s="14" t="s">
        <v>1433</v>
      </c>
      <c r="C710" s="15" t="s">
        <v>152</v>
      </c>
      <c r="D710" s="15">
        <v>1</v>
      </c>
      <c r="E710" s="21">
        <v>507686</v>
      </c>
      <c r="F710" s="21">
        <v>478543</v>
      </c>
      <c r="G710" s="21">
        <v>458603.9</v>
      </c>
      <c r="H710" s="2">
        <f t="shared" si="117"/>
        <v>481610.96666666662</v>
      </c>
      <c r="I710" s="2">
        <f t="shared" si="118"/>
        <v>24684.457654632253</v>
      </c>
      <c r="J710" s="2">
        <f t="shared" si="119"/>
        <v>506295.42432129889</v>
      </c>
      <c r="K710" s="2">
        <f t="shared" si="120"/>
        <v>456926.50901203434</v>
      </c>
      <c r="L710" s="2" t="str">
        <f t="shared" si="121"/>
        <v/>
      </c>
      <c r="M710" s="2">
        <f t="shared" si="122"/>
        <v>478543</v>
      </c>
      <c r="N710" s="2">
        <f t="shared" si="123"/>
        <v>458603.9</v>
      </c>
      <c r="O710" s="2">
        <f t="shared" si="125"/>
        <v>478543</v>
      </c>
      <c r="P710" s="3">
        <f t="shared" si="127"/>
        <v>478543</v>
      </c>
    </row>
    <row r="711" spans="1:16" ht="27.6">
      <c r="A711" s="13" t="s">
        <v>1434</v>
      </c>
      <c r="B711" s="14" t="s">
        <v>1435</v>
      </c>
      <c r="C711" s="15" t="s">
        <v>152</v>
      </c>
      <c r="D711" s="15">
        <v>1</v>
      </c>
      <c r="E711" s="21">
        <v>552346</v>
      </c>
      <c r="F711" s="21">
        <v>520639</v>
      </c>
      <c r="G711" s="21">
        <v>498945.9</v>
      </c>
      <c r="H711" s="2">
        <f t="shared" ref="H711:H774" si="128">AVERAGE(E711,F711,G711)</f>
        <v>523976.96666666662</v>
      </c>
      <c r="I711" s="2">
        <f t="shared" ref="I711:I774" si="129">STDEV(E711,F711,G711)</f>
        <v>26856.082851066214</v>
      </c>
      <c r="J711" s="2">
        <f t="shared" ref="J711:J774" si="130">+H711+I711</f>
        <v>550833.04951773281</v>
      </c>
      <c r="K711" s="2">
        <f t="shared" ref="K711:K774" si="131">+H711-I711</f>
        <v>497120.88381560042</v>
      </c>
      <c r="L711" s="2" t="str">
        <f t="shared" ref="L711:L774" si="132">IF(AND(E711&lt;=$J711,E711&gt;=$K711),E711,"")</f>
        <v/>
      </c>
      <c r="M711" s="2">
        <f t="shared" ref="M711:M774" si="133">IF(AND(F711&lt;=$J711,F711&gt;=$K711),F711,"")</f>
        <v>520639</v>
      </c>
      <c r="N711" s="2">
        <f t="shared" ref="N711:N774" si="134">IF(AND(G711&lt;=$J711,G711&gt;=$K711),G711,"")</f>
        <v>498945.9</v>
      </c>
      <c r="O711" s="2">
        <f t="shared" si="125"/>
        <v>520639</v>
      </c>
      <c r="P711" s="3">
        <f t="shared" si="127"/>
        <v>520639</v>
      </c>
    </row>
    <row r="712" spans="1:16" ht="27.6" customHeight="1">
      <c r="A712" s="16" t="s">
        <v>1436</v>
      </c>
      <c r="B712" s="50" t="s">
        <v>1437</v>
      </c>
      <c r="C712" s="51"/>
      <c r="D712" s="51"/>
      <c r="E712" s="51"/>
      <c r="F712" s="51"/>
      <c r="G712" s="51"/>
      <c r="H712" s="51"/>
      <c r="I712" s="51"/>
      <c r="J712" s="51"/>
      <c r="K712" s="51"/>
      <c r="L712" s="51"/>
      <c r="M712" s="51"/>
      <c r="N712" s="51"/>
      <c r="O712" s="51"/>
      <c r="P712" s="52"/>
    </row>
    <row r="713" spans="1:16">
      <c r="A713" s="12" t="s">
        <v>1438</v>
      </c>
      <c r="B713" s="48" t="s">
        <v>1439</v>
      </c>
      <c r="C713" s="48"/>
      <c r="D713" s="48"/>
      <c r="E713" s="48"/>
      <c r="F713" s="48"/>
      <c r="G713" s="48"/>
      <c r="H713" s="48"/>
      <c r="I713" s="48"/>
      <c r="J713" s="48"/>
      <c r="K713" s="48"/>
      <c r="L713" s="48"/>
      <c r="M713" s="48"/>
      <c r="N713" s="48"/>
      <c r="O713" s="48"/>
      <c r="P713" s="49"/>
    </row>
    <row r="714" spans="1:16" ht="82.8">
      <c r="A714" s="13" t="s">
        <v>1440</v>
      </c>
      <c r="B714" s="14" t="s">
        <v>1441</v>
      </c>
      <c r="C714" s="15" t="s">
        <v>15</v>
      </c>
      <c r="D714" s="15">
        <v>1</v>
      </c>
      <c r="E714" s="21">
        <v>140447</v>
      </c>
      <c r="F714" s="21">
        <v>132384</v>
      </c>
      <c r="G714" s="21">
        <v>126868</v>
      </c>
      <c r="H714" s="2">
        <f t="shared" si="128"/>
        <v>133233</v>
      </c>
      <c r="I714" s="2">
        <f t="shared" si="129"/>
        <v>6829.1954870248073</v>
      </c>
      <c r="J714" s="2">
        <f t="shared" si="130"/>
        <v>140062.19548702482</v>
      </c>
      <c r="K714" s="2">
        <f t="shared" si="131"/>
        <v>126403.8045129752</v>
      </c>
      <c r="L714" s="2" t="str">
        <f t="shared" si="132"/>
        <v/>
      </c>
      <c r="M714" s="2">
        <f t="shared" si="133"/>
        <v>132384</v>
      </c>
      <c r="N714" s="2">
        <f t="shared" si="134"/>
        <v>126868</v>
      </c>
      <c r="O714" s="2">
        <f t="shared" ref="O714:O777" si="135">ROUND(IF(IFERROR((AVERAGEIF(L714:M714,"&lt;&gt;0")),0)&lt;H714,IFERROR((AVERAGEIF(L714:M714,"&lt;&gt;0")),0),H714),0)</f>
        <v>132384</v>
      </c>
      <c r="P714" s="3">
        <f>ROUND(O714*D714*$D$1,0)</f>
        <v>132384</v>
      </c>
    </row>
    <row r="715" spans="1:16" ht="165.6">
      <c r="A715" s="13" t="s">
        <v>1442</v>
      </c>
      <c r="B715" s="14" t="s">
        <v>1443</v>
      </c>
      <c r="C715" s="15" t="s">
        <v>15</v>
      </c>
      <c r="D715" s="15">
        <v>1</v>
      </c>
      <c r="E715" s="21">
        <v>262859</v>
      </c>
      <c r="F715" s="21">
        <v>247770</v>
      </c>
      <c r="G715" s="21">
        <v>237446.25</v>
      </c>
      <c r="H715" s="2">
        <f t="shared" si="128"/>
        <v>249358.41666666666</v>
      </c>
      <c r="I715" s="2">
        <f t="shared" si="129"/>
        <v>12780.620731045628</v>
      </c>
      <c r="J715" s="2">
        <f t="shared" si="130"/>
        <v>262139.03739771229</v>
      </c>
      <c r="K715" s="2">
        <f t="shared" si="131"/>
        <v>236577.79593562102</v>
      </c>
      <c r="L715" s="2" t="str">
        <f t="shared" si="132"/>
        <v/>
      </c>
      <c r="M715" s="2">
        <f t="shared" si="133"/>
        <v>247770</v>
      </c>
      <c r="N715" s="2">
        <f t="shared" si="134"/>
        <v>237446.25</v>
      </c>
      <c r="O715" s="2">
        <f t="shared" si="135"/>
        <v>247770</v>
      </c>
      <c r="P715" s="3">
        <f>ROUND(O715*D715*$D$1,0)</f>
        <v>247770</v>
      </c>
    </row>
    <row r="716" spans="1:16" ht="165.6">
      <c r="A716" s="13" t="s">
        <v>1444</v>
      </c>
      <c r="B716" s="14" t="s">
        <v>1445</v>
      </c>
      <c r="C716" s="15" t="s">
        <v>15</v>
      </c>
      <c r="D716" s="15">
        <v>1</v>
      </c>
      <c r="E716" s="21">
        <v>123887</v>
      </c>
      <c r="F716" s="21">
        <v>116776</v>
      </c>
      <c r="G716" s="21">
        <v>111909.95</v>
      </c>
      <c r="H716" s="2">
        <f t="shared" si="128"/>
        <v>117524.31666666667</v>
      </c>
      <c r="I716" s="2">
        <f t="shared" si="129"/>
        <v>6023.4886113309249</v>
      </c>
      <c r="J716" s="2">
        <f t="shared" si="130"/>
        <v>123547.80527799758</v>
      </c>
      <c r="K716" s="2">
        <f t="shared" si="131"/>
        <v>111500.82805533575</v>
      </c>
      <c r="L716" s="2" t="str">
        <f t="shared" si="132"/>
        <v/>
      </c>
      <c r="M716" s="2">
        <f t="shared" si="133"/>
        <v>116776</v>
      </c>
      <c r="N716" s="2">
        <f t="shared" si="134"/>
        <v>111909.95</v>
      </c>
      <c r="O716" s="2">
        <f t="shared" si="135"/>
        <v>116776</v>
      </c>
      <c r="P716" s="3">
        <f>ROUND(O716*D716*$D$1,0)</f>
        <v>116776</v>
      </c>
    </row>
    <row r="717" spans="1:16" ht="41.4">
      <c r="A717" s="13" t="s">
        <v>1446</v>
      </c>
      <c r="B717" s="14" t="s">
        <v>1447</v>
      </c>
      <c r="C717" s="15" t="s">
        <v>18</v>
      </c>
      <c r="D717" s="15">
        <v>1</v>
      </c>
      <c r="E717" s="21">
        <v>80463</v>
      </c>
      <c r="F717" s="21">
        <v>75844</v>
      </c>
      <c r="G717" s="21">
        <v>72683.45</v>
      </c>
      <c r="H717" s="2">
        <f t="shared" si="128"/>
        <v>76330.150000000009</v>
      </c>
      <c r="I717" s="2">
        <f t="shared" si="129"/>
        <v>3912.4935677263434</v>
      </c>
      <c r="J717" s="2">
        <f t="shared" si="130"/>
        <v>80242.643567726351</v>
      </c>
      <c r="K717" s="2">
        <f t="shared" si="131"/>
        <v>72417.656432273667</v>
      </c>
      <c r="L717" s="2" t="str">
        <f t="shared" si="132"/>
        <v/>
      </c>
      <c r="M717" s="2">
        <f t="shared" si="133"/>
        <v>75844</v>
      </c>
      <c r="N717" s="2">
        <f t="shared" si="134"/>
        <v>72683.45</v>
      </c>
      <c r="O717" s="2">
        <f t="shared" si="135"/>
        <v>75844</v>
      </c>
      <c r="P717" s="3">
        <f>ROUND(O717*D717*$D$1,0)</f>
        <v>75844</v>
      </c>
    </row>
    <row r="718" spans="1:16">
      <c r="A718" s="12" t="s">
        <v>1448</v>
      </c>
      <c r="B718" s="48" t="s">
        <v>1449</v>
      </c>
      <c r="C718" s="48"/>
      <c r="D718" s="48"/>
      <c r="E718" s="48"/>
      <c r="F718" s="48"/>
      <c r="G718" s="48"/>
      <c r="H718" s="48"/>
      <c r="I718" s="48"/>
      <c r="J718" s="48"/>
      <c r="K718" s="48"/>
      <c r="L718" s="48"/>
      <c r="M718" s="48"/>
      <c r="N718" s="48"/>
      <c r="O718" s="48"/>
      <c r="P718" s="49"/>
    </row>
    <row r="719" spans="1:16" ht="151.80000000000001">
      <c r="A719" s="13" t="s">
        <v>1450</v>
      </c>
      <c r="B719" s="14" t="s">
        <v>1451</v>
      </c>
      <c r="C719" s="15" t="s">
        <v>15</v>
      </c>
      <c r="D719" s="15">
        <v>1</v>
      </c>
      <c r="E719" s="21">
        <v>237796</v>
      </c>
      <c r="F719" s="21">
        <v>224146</v>
      </c>
      <c r="G719" s="21">
        <v>214806.2</v>
      </c>
      <c r="H719" s="2">
        <f t="shared" si="128"/>
        <v>225582.73333333331</v>
      </c>
      <c r="I719" s="2">
        <f t="shared" si="129"/>
        <v>11562.044715937282</v>
      </c>
      <c r="J719" s="2">
        <f t="shared" si="130"/>
        <v>237144.77804927059</v>
      </c>
      <c r="K719" s="2">
        <f t="shared" si="131"/>
        <v>214020.68861739602</v>
      </c>
      <c r="L719" s="2" t="str">
        <f t="shared" si="132"/>
        <v/>
      </c>
      <c r="M719" s="2">
        <f t="shared" si="133"/>
        <v>224146</v>
      </c>
      <c r="N719" s="2">
        <f t="shared" si="134"/>
        <v>214806.2</v>
      </c>
      <c r="O719" s="2">
        <f t="shared" si="135"/>
        <v>224146</v>
      </c>
      <c r="P719" s="3">
        <f>ROUND(O719*D719*$D$1,0)</f>
        <v>224146</v>
      </c>
    </row>
    <row r="720" spans="1:16" ht="27.6">
      <c r="A720" s="13" t="s">
        <v>1452</v>
      </c>
      <c r="B720" s="14" t="s">
        <v>1453</v>
      </c>
      <c r="C720" s="15" t="s">
        <v>15</v>
      </c>
      <c r="D720" s="15">
        <v>1</v>
      </c>
      <c r="E720" s="21">
        <v>198076</v>
      </c>
      <c r="F720" s="21">
        <v>186706</v>
      </c>
      <c r="G720" s="21">
        <v>178926.2</v>
      </c>
      <c r="H720" s="2">
        <f t="shared" si="128"/>
        <v>187902.73333333331</v>
      </c>
      <c r="I720" s="2">
        <f t="shared" si="129"/>
        <v>9630.8274833128035</v>
      </c>
      <c r="J720" s="2">
        <f t="shared" si="130"/>
        <v>197533.56081664612</v>
      </c>
      <c r="K720" s="2">
        <f t="shared" si="131"/>
        <v>178271.9058500205</v>
      </c>
      <c r="L720" s="2" t="str">
        <f t="shared" si="132"/>
        <v/>
      </c>
      <c r="M720" s="2">
        <f t="shared" si="133"/>
        <v>186706</v>
      </c>
      <c r="N720" s="2">
        <f t="shared" si="134"/>
        <v>178926.2</v>
      </c>
      <c r="O720" s="2">
        <f t="shared" si="135"/>
        <v>186706</v>
      </c>
      <c r="P720" s="3">
        <f>ROUND(O720*D720*$D$1,0)</f>
        <v>186706</v>
      </c>
    </row>
    <row r="721" spans="1:16" ht="55.2">
      <c r="A721" s="13" t="s">
        <v>1454</v>
      </c>
      <c r="B721" s="14" t="s">
        <v>1455</v>
      </c>
      <c r="C721" s="15" t="s">
        <v>18</v>
      </c>
      <c r="D721" s="15">
        <v>1</v>
      </c>
      <c r="E721" s="21">
        <v>111567</v>
      </c>
      <c r="F721" s="21">
        <v>105162</v>
      </c>
      <c r="G721" s="21">
        <v>100780.25</v>
      </c>
      <c r="H721" s="2">
        <f t="shared" si="128"/>
        <v>105836.41666666667</v>
      </c>
      <c r="I721" s="2">
        <f t="shared" si="129"/>
        <v>5424.907581778084</v>
      </c>
      <c r="J721" s="2">
        <f t="shared" si="130"/>
        <v>111261.32424844475</v>
      </c>
      <c r="K721" s="2">
        <f t="shared" si="131"/>
        <v>100411.50908488859</v>
      </c>
      <c r="L721" s="2" t="str">
        <f t="shared" si="132"/>
        <v/>
      </c>
      <c r="M721" s="2">
        <f t="shared" si="133"/>
        <v>105162</v>
      </c>
      <c r="N721" s="2">
        <f t="shared" si="134"/>
        <v>100780.25</v>
      </c>
      <c r="O721" s="2">
        <f t="shared" si="135"/>
        <v>105162</v>
      </c>
      <c r="P721" s="3">
        <f>ROUND(O721*D721*$D$1,0)</f>
        <v>105162</v>
      </c>
    </row>
    <row r="722" spans="1:16">
      <c r="A722" s="12" t="s">
        <v>1456</v>
      </c>
      <c r="B722" s="48" t="s">
        <v>1457</v>
      </c>
      <c r="C722" s="48"/>
      <c r="D722" s="48"/>
      <c r="E722" s="48"/>
      <c r="F722" s="48"/>
      <c r="G722" s="48"/>
      <c r="H722" s="48"/>
      <c r="I722" s="48"/>
      <c r="J722" s="48"/>
      <c r="K722" s="48"/>
      <c r="L722" s="48"/>
      <c r="M722" s="48"/>
      <c r="N722" s="48"/>
      <c r="O722" s="48"/>
      <c r="P722" s="49"/>
    </row>
    <row r="723" spans="1:16" ht="193.2">
      <c r="A723" s="13" t="s">
        <v>1458</v>
      </c>
      <c r="B723" s="14" t="s">
        <v>1459</v>
      </c>
      <c r="C723" s="15" t="s">
        <v>15</v>
      </c>
      <c r="D723" s="15">
        <v>1</v>
      </c>
      <c r="E723" s="21">
        <v>113114</v>
      </c>
      <c r="F723" s="21">
        <v>106620</v>
      </c>
      <c r="G723" s="21">
        <v>102177.5</v>
      </c>
      <c r="H723" s="2">
        <f t="shared" si="128"/>
        <v>107303.83333333333</v>
      </c>
      <c r="I723" s="2">
        <f t="shared" si="129"/>
        <v>5500.2253665948392</v>
      </c>
      <c r="J723" s="2">
        <f t="shared" si="130"/>
        <v>112804.05869992817</v>
      </c>
      <c r="K723" s="2">
        <f t="shared" si="131"/>
        <v>101803.60796673849</v>
      </c>
      <c r="L723" s="2" t="str">
        <f t="shared" si="132"/>
        <v/>
      </c>
      <c r="M723" s="2">
        <f t="shared" si="133"/>
        <v>106620</v>
      </c>
      <c r="N723" s="2">
        <f t="shared" si="134"/>
        <v>102177.5</v>
      </c>
      <c r="O723" s="2">
        <f t="shared" si="135"/>
        <v>106620</v>
      </c>
      <c r="P723" s="3">
        <f>ROUND(O723*D723*$D$1,0)</f>
        <v>106620</v>
      </c>
    </row>
    <row r="724" spans="1:16" ht="27.6" customHeight="1">
      <c r="A724" s="16" t="s">
        <v>1460</v>
      </c>
      <c r="B724" s="50" t="s">
        <v>1461</v>
      </c>
      <c r="C724" s="51"/>
      <c r="D724" s="51"/>
      <c r="E724" s="51"/>
      <c r="F724" s="51"/>
      <c r="G724" s="51"/>
      <c r="H724" s="51"/>
      <c r="I724" s="51"/>
      <c r="J724" s="51"/>
      <c r="K724" s="51"/>
      <c r="L724" s="51"/>
      <c r="M724" s="51"/>
      <c r="N724" s="51"/>
      <c r="O724" s="51"/>
      <c r="P724" s="52"/>
    </row>
    <row r="725" spans="1:16" ht="27.6" customHeight="1">
      <c r="A725" s="12" t="s">
        <v>1462</v>
      </c>
      <c r="B725" s="48" t="s">
        <v>1463</v>
      </c>
      <c r="C725" s="48"/>
      <c r="D725" s="48"/>
      <c r="E725" s="48"/>
      <c r="F725" s="48"/>
      <c r="G725" s="48"/>
      <c r="H725" s="48"/>
      <c r="I725" s="48"/>
      <c r="J725" s="48"/>
      <c r="K725" s="48"/>
      <c r="L725" s="48"/>
      <c r="M725" s="48"/>
      <c r="N725" s="48"/>
      <c r="O725" s="48"/>
      <c r="P725" s="49"/>
    </row>
    <row r="726" spans="1:16" ht="55.2">
      <c r="A726" s="13" t="s">
        <v>1464</v>
      </c>
      <c r="B726" s="14" t="s">
        <v>1465</v>
      </c>
      <c r="C726" s="15" t="s">
        <v>1315</v>
      </c>
      <c r="D726" s="15">
        <v>1</v>
      </c>
      <c r="E726" s="21">
        <v>60324</v>
      </c>
      <c r="F726" s="21">
        <v>56861</v>
      </c>
      <c r="G726" s="21">
        <v>54491.6</v>
      </c>
      <c r="H726" s="2">
        <f t="shared" si="128"/>
        <v>57225.533333333333</v>
      </c>
      <c r="I726" s="2">
        <f t="shared" si="129"/>
        <v>2933.2381173940407</v>
      </c>
      <c r="J726" s="2">
        <f t="shared" si="130"/>
        <v>60158.77145072737</v>
      </c>
      <c r="K726" s="2">
        <f t="shared" si="131"/>
        <v>54292.295215939295</v>
      </c>
      <c r="L726" s="2" t="str">
        <f t="shared" si="132"/>
        <v/>
      </c>
      <c r="M726" s="2">
        <f t="shared" si="133"/>
        <v>56861</v>
      </c>
      <c r="N726" s="2">
        <f t="shared" si="134"/>
        <v>54491.6</v>
      </c>
      <c r="O726" s="2">
        <f t="shared" si="135"/>
        <v>56861</v>
      </c>
      <c r="P726" s="3">
        <f>ROUND(O726*D726*$D$1,0)</f>
        <v>56861</v>
      </c>
    </row>
    <row r="727" spans="1:16" ht="41.4">
      <c r="A727" s="13" t="s">
        <v>1466</v>
      </c>
      <c r="B727" s="14" t="s">
        <v>1467</v>
      </c>
      <c r="C727" s="15" t="s">
        <v>1315</v>
      </c>
      <c r="D727" s="15">
        <v>1</v>
      </c>
      <c r="E727" s="21">
        <v>350510</v>
      </c>
      <c r="F727" s="21">
        <v>330389</v>
      </c>
      <c r="G727" s="21">
        <v>316622.59999999998</v>
      </c>
      <c r="H727" s="2">
        <f t="shared" si="128"/>
        <v>332507.2</v>
      </c>
      <c r="I727" s="2">
        <f t="shared" si="129"/>
        <v>17042.712463689586</v>
      </c>
      <c r="J727" s="2">
        <f t="shared" si="130"/>
        <v>349549.91246368957</v>
      </c>
      <c r="K727" s="2">
        <f t="shared" si="131"/>
        <v>315464.48753631045</v>
      </c>
      <c r="L727" s="2" t="str">
        <f t="shared" si="132"/>
        <v/>
      </c>
      <c r="M727" s="2">
        <f t="shared" si="133"/>
        <v>330389</v>
      </c>
      <c r="N727" s="2">
        <f t="shared" si="134"/>
        <v>316622.59999999998</v>
      </c>
      <c r="O727" s="2">
        <f t="shared" si="135"/>
        <v>330389</v>
      </c>
      <c r="P727" s="3">
        <f>ROUND(O727*D727*$D$1,0)</f>
        <v>330389</v>
      </c>
    </row>
    <row r="728" spans="1:16" ht="27.6">
      <c r="A728" s="13" t="s">
        <v>1468</v>
      </c>
      <c r="B728" s="14" t="s">
        <v>1469</v>
      </c>
      <c r="C728" s="15" t="s">
        <v>1315</v>
      </c>
      <c r="D728" s="15">
        <v>1</v>
      </c>
      <c r="E728" s="21">
        <v>98989</v>
      </c>
      <c r="F728" s="21">
        <v>93307</v>
      </c>
      <c r="G728" s="21">
        <v>89419.4</v>
      </c>
      <c r="H728" s="2">
        <f t="shared" si="128"/>
        <v>93905.133333333346</v>
      </c>
      <c r="I728" s="2">
        <f t="shared" si="129"/>
        <v>4812.7573856712697</v>
      </c>
      <c r="J728" s="2">
        <f t="shared" si="130"/>
        <v>98717.890719004616</v>
      </c>
      <c r="K728" s="2">
        <f t="shared" si="131"/>
        <v>89092.375947662076</v>
      </c>
      <c r="L728" s="2" t="str">
        <f t="shared" si="132"/>
        <v/>
      </c>
      <c r="M728" s="2">
        <f t="shared" si="133"/>
        <v>93307</v>
      </c>
      <c r="N728" s="2">
        <f t="shared" si="134"/>
        <v>89419.4</v>
      </c>
      <c r="O728" s="2">
        <f t="shared" si="135"/>
        <v>93307</v>
      </c>
      <c r="P728" s="3">
        <f>ROUND(O728*D728*$D$1,0)</f>
        <v>93307</v>
      </c>
    </row>
    <row r="729" spans="1:16" ht="27.6" customHeight="1">
      <c r="A729" s="12" t="s">
        <v>1470</v>
      </c>
      <c r="B729" s="48" t="s">
        <v>1471</v>
      </c>
      <c r="C729" s="48"/>
      <c r="D729" s="48"/>
      <c r="E729" s="48"/>
      <c r="F729" s="48"/>
      <c r="G729" s="48"/>
      <c r="H729" s="48"/>
      <c r="I729" s="48"/>
      <c r="J729" s="48"/>
      <c r="K729" s="48"/>
      <c r="L729" s="48"/>
      <c r="M729" s="48"/>
      <c r="N729" s="48"/>
      <c r="O729" s="48"/>
      <c r="P729" s="49"/>
    </row>
    <row r="730" spans="1:16" ht="41.4">
      <c r="A730" s="13" t="s">
        <v>1472</v>
      </c>
      <c r="B730" s="14" t="s">
        <v>1473</v>
      </c>
      <c r="C730" s="15" t="s">
        <v>15</v>
      </c>
      <c r="D730" s="15">
        <v>1</v>
      </c>
      <c r="E730" s="21">
        <v>76475</v>
      </c>
      <c r="F730" s="21">
        <v>72085</v>
      </c>
      <c r="G730" s="21">
        <v>69081.649999999994</v>
      </c>
      <c r="H730" s="2">
        <f t="shared" si="128"/>
        <v>72547.21666666666</v>
      </c>
      <c r="I730" s="2">
        <f t="shared" si="129"/>
        <v>3718.2844486178506</v>
      </c>
      <c r="J730" s="2">
        <f t="shared" si="130"/>
        <v>76265.501115284511</v>
      </c>
      <c r="K730" s="2">
        <f t="shared" si="131"/>
        <v>68828.932218048809</v>
      </c>
      <c r="L730" s="2" t="str">
        <f t="shared" si="132"/>
        <v/>
      </c>
      <c r="M730" s="2">
        <f t="shared" si="133"/>
        <v>72085</v>
      </c>
      <c r="N730" s="2">
        <f t="shared" si="134"/>
        <v>69081.649999999994</v>
      </c>
      <c r="O730" s="2">
        <f t="shared" si="135"/>
        <v>72085</v>
      </c>
      <c r="P730" s="3">
        <f t="shared" ref="P730:P738" si="136">ROUND(O730*D730*$D$1,0)</f>
        <v>72085</v>
      </c>
    </row>
    <row r="731" spans="1:16" ht="69">
      <c r="A731" s="13" t="s">
        <v>1474</v>
      </c>
      <c r="B731" s="14" t="s">
        <v>1475</v>
      </c>
      <c r="C731" s="15" t="s">
        <v>15</v>
      </c>
      <c r="D731" s="15">
        <v>1</v>
      </c>
      <c r="E731" s="21">
        <v>200547</v>
      </c>
      <c r="F731" s="21">
        <v>189035</v>
      </c>
      <c r="G731" s="21">
        <v>181158.35</v>
      </c>
      <c r="H731" s="2">
        <f t="shared" si="128"/>
        <v>190246.78333333333</v>
      </c>
      <c r="I731" s="2">
        <f t="shared" si="129"/>
        <v>9750.9615598069759</v>
      </c>
      <c r="J731" s="2">
        <f t="shared" si="130"/>
        <v>199997.74489314031</v>
      </c>
      <c r="K731" s="2">
        <f t="shared" si="131"/>
        <v>180495.82177352635</v>
      </c>
      <c r="L731" s="2" t="str">
        <f t="shared" si="132"/>
        <v/>
      </c>
      <c r="M731" s="2">
        <f t="shared" si="133"/>
        <v>189035</v>
      </c>
      <c r="N731" s="2">
        <f t="shared" si="134"/>
        <v>181158.35</v>
      </c>
      <c r="O731" s="2">
        <f t="shared" si="135"/>
        <v>189035</v>
      </c>
      <c r="P731" s="3">
        <f t="shared" si="136"/>
        <v>189035</v>
      </c>
    </row>
    <row r="732" spans="1:16" ht="69">
      <c r="A732" s="13" t="s">
        <v>1476</v>
      </c>
      <c r="B732" s="14" t="s">
        <v>1477</v>
      </c>
      <c r="C732" s="15" t="s">
        <v>15</v>
      </c>
      <c r="D732" s="15">
        <v>1</v>
      </c>
      <c r="E732" s="21">
        <v>230223</v>
      </c>
      <c r="F732" s="21">
        <v>217007</v>
      </c>
      <c r="G732" s="21">
        <v>207964.85</v>
      </c>
      <c r="H732" s="2">
        <f t="shared" si="128"/>
        <v>218398.28333333333</v>
      </c>
      <c r="I732" s="2">
        <f t="shared" si="129"/>
        <v>11194.108376321594</v>
      </c>
      <c r="J732" s="2">
        <f t="shared" si="130"/>
        <v>229592.39170965491</v>
      </c>
      <c r="K732" s="2">
        <f t="shared" si="131"/>
        <v>207204.17495701174</v>
      </c>
      <c r="L732" s="2" t="str">
        <f t="shared" si="132"/>
        <v/>
      </c>
      <c r="M732" s="2">
        <f t="shared" si="133"/>
        <v>217007</v>
      </c>
      <c r="N732" s="2">
        <f t="shared" si="134"/>
        <v>207964.85</v>
      </c>
      <c r="O732" s="2">
        <f t="shared" si="135"/>
        <v>217007</v>
      </c>
      <c r="P732" s="3">
        <f t="shared" si="136"/>
        <v>217007</v>
      </c>
    </row>
    <row r="733" spans="1:16" ht="69">
      <c r="A733" s="13" t="s">
        <v>1478</v>
      </c>
      <c r="B733" s="14" t="s">
        <v>1479</v>
      </c>
      <c r="C733" s="15" t="s">
        <v>15</v>
      </c>
      <c r="D733" s="15">
        <v>1</v>
      </c>
      <c r="E733" s="21">
        <v>161822</v>
      </c>
      <c r="F733" s="21">
        <v>152533</v>
      </c>
      <c r="G733" s="21">
        <v>146177.65</v>
      </c>
      <c r="H733" s="2">
        <f t="shared" si="128"/>
        <v>153510.88333333333</v>
      </c>
      <c r="I733" s="2">
        <f t="shared" si="129"/>
        <v>7867.8849502794192</v>
      </c>
      <c r="J733" s="2">
        <f t="shared" si="130"/>
        <v>161378.76828361276</v>
      </c>
      <c r="K733" s="2">
        <f t="shared" si="131"/>
        <v>145642.9983830539</v>
      </c>
      <c r="L733" s="2" t="str">
        <f t="shared" si="132"/>
        <v/>
      </c>
      <c r="M733" s="2">
        <f t="shared" si="133"/>
        <v>152533</v>
      </c>
      <c r="N733" s="2">
        <f t="shared" si="134"/>
        <v>146177.65</v>
      </c>
      <c r="O733" s="2">
        <f t="shared" si="135"/>
        <v>152533</v>
      </c>
      <c r="P733" s="3">
        <f t="shared" si="136"/>
        <v>152533</v>
      </c>
    </row>
    <row r="734" spans="1:16" ht="69">
      <c r="A734" s="13" t="s">
        <v>1480</v>
      </c>
      <c r="B734" s="14" t="s">
        <v>1481</v>
      </c>
      <c r="C734" s="15" t="s">
        <v>15</v>
      </c>
      <c r="D734" s="15">
        <v>1</v>
      </c>
      <c r="E734" s="21">
        <v>316808</v>
      </c>
      <c r="F734" s="21">
        <v>298622</v>
      </c>
      <c r="G734" s="21">
        <v>286179.8</v>
      </c>
      <c r="H734" s="2">
        <f t="shared" si="128"/>
        <v>300536.60000000003</v>
      </c>
      <c r="I734" s="2">
        <f t="shared" si="129"/>
        <v>15403.601159469177</v>
      </c>
      <c r="J734" s="2">
        <f t="shared" si="130"/>
        <v>315940.2011594692</v>
      </c>
      <c r="K734" s="2">
        <f t="shared" si="131"/>
        <v>285132.99884053087</v>
      </c>
      <c r="L734" s="2" t="str">
        <f t="shared" si="132"/>
        <v/>
      </c>
      <c r="M734" s="2">
        <f t="shared" si="133"/>
        <v>298622</v>
      </c>
      <c r="N734" s="2">
        <f t="shared" si="134"/>
        <v>286179.8</v>
      </c>
      <c r="O734" s="2">
        <f t="shared" si="135"/>
        <v>298622</v>
      </c>
      <c r="P734" s="3">
        <f t="shared" si="136"/>
        <v>298622</v>
      </c>
    </row>
    <row r="735" spans="1:16" ht="27.6">
      <c r="A735" s="13" t="s">
        <v>1482</v>
      </c>
      <c r="B735" s="14" t="s">
        <v>1483</v>
      </c>
      <c r="C735" s="15" t="s">
        <v>15</v>
      </c>
      <c r="D735" s="15">
        <v>1</v>
      </c>
      <c r="E735" s="21">
        <v>133635</v>
      </c>
      <c r="F735" s="21">
        <v>125964</v>
      </c>
      <c r="G735" s="21">
        <v>120715.5</v>
      </c>
      <c r="H735" s="2">
        <f t="shared" si="128"/>
        <v>126771.5</v>
      </c>
      <c r="I735" s="2">
        <f t="shared" si="129"/>
        <v>6497.4927664446077</v>
      </c>
      <c r="J735" s="2">
        <f t="shared" si="130"/>
        <v>133268.9927664446</v>
      </c>
      <c r="K735" s="2">
        <f t="shared" si="131"/>
        <v>120274.0072335554</v>
      </c>
      <c r="L735" s="2" t="str">
        <f t="shared" si="132"/>
        <v/>
      </c>
      <c r="M735" s="2">
        <f t="shared" si="133"/>
        <v>125964</v>
      </c>
      <c r="N735" s="2">
        <f t="shared" si="134"/>
        <v>120715.5</v>
      </c>
      <c r="O735" s="2">
        <f t="shared" si="135"/>
        <v>125964</v>
      </c>
      <c r="P735" s="3">
        <f t="shared" si="136"/>
        <v>125964</v>
      </c>
    </row>
    <row r="736" spans="1:16" ht="27.6">
      <c r="A736" s="13" t="s">
        <v>1484</v>
      </c>
      <c r="B736" s="14" t="s">
        <v>1485</v>
      </c>
      <c r="C736" s="15" t="s">
        <v>15</v>
      </c>
      <c r="D736" s="15">
        <v>1</v>
      </c>
      <c r="E736" s="21">
        <v>103852</v>
      </c>
      <c r="F736" s="21">
        <v>97890</v>
      </c>
      <c r="G736" s="21">
        <v>93811.25</v>
      </c>
      <c r="H736" s="2">
        <f t="shared" si="128"/>
        <v>98517.75</v>
      </c>
      <c r="I736" s="2">
        <f t="shared" si="129"/>
        <v>5049.7245160008479</v>
      </c>
      <c r="J736" s="2">
        <f t="shared" si="130"/>
        <v>103567.47451600085</v>
      </c>
      <c r="K736" s="2">
        <f t="shared" si="131"/>
        <v>93468.025483999154</v>
      </c>
      <c r="L736" s="2" t="str">
        <f t="shared" si="132"/>
        <v/>
      </c>
      <c r="M736" s="2">
        <f t="shared" si="133"/>
        <v>97890</v>
      </c>
      <c r="N736" s="2">
        <f t="shared" si="134"/>
        <v>93811.25</v>
      </c>
      <c r="O736" s="2">
        <f t="shared" si="135"/>
        <v>97890</v>
      </c>
      <c r="P736" s="3">
        <f t="shared" si="136"/>
        <v>97890</v>
      </c>
    </row>
    <row r="737" spans="1:16" ht="27.6">
      <c r="A737" s="13" t="s">
        <v>1486</v>
      </c>
      <c r="B737" s="14" t="s">
        <v>1487</v>
      </c>
      <c r="C737" s="15" t="s">
        <v>15</v>
      </c>
      <c r="D737" s="15">
        <v>1</v>
      </c>
      <c r="E737" s="21">
        <v>29459</v>
      </c>
      <c r="F737" s="21">
        <v>27768</v>
      </c>
      <c r="G737" s="21">
        <v>26611</v>
      </c>
      <c r="H737" s="2">
        <f t="shared" si="128"/>
        <v>27946</v>
      </c>
      <c r="I737" s="2">
        <f t="shared" si="129"/>
        <v>1432.3194476093663</v>
      </c>
      <c r="J737" s="2">
        <f t="shared" si="130"/>
        <v>29378.319447609367</v>
      </c>
      <c r="K737" s="2">
        <f t="shared" si="131"/>
        <v>26513.680552390633</v>
      </c>
      <c r="L737" s="2" t="str">
        <f t="shared" si="132"/>
        <v/>
      </c>
      <c r="M737" s="2">
        <f t="shared" si="133"/>
        <v>27768</v>
      </c>
      <c r="N737" s="2">
        <f t="shared" si="134"/>
        <v>26611</v>
      </c>
      <c r="O737" s="2">
        <f t="shared" si="135"/>
        <v>27768</v>
      </c>
      <c r="P737" s="3">
        <f t="shared" si="136"/>
        <v>27768</v>
      </c>
    </row>
    <row r="738" spans="1:16" ht="82.8">
      <c r="A738" s="13" t="s">
        <v>1488</v>
      </c>
      <c r="B738" s="14" t="s">
        <v>1489</v>
      </c>
      <c r="C738" s="15" t="s">
        <v>15</v>
      </c>
      <c r="D738" s="15">
        <v>1</v>
      </c>
      <c r="E738" s="21">
        <v>601581</v>
      </c>
      <c r="F738" s="21">
        <v>567048</v>
      </c>
      <c r="G738" s="21">
        <v>543421</v>
      </c>
      <c r="H738" s="2">
        <f t="shared" si="128"/>
        <v>570683.33333333337</v>
      </c>
      <c r="I738" s="2">
        <f t="shared" si="129"/>
        <v>29249.925407312297</v>
      </c>
      <c r="J738" s="2">
        <f t="shared" si="130"/>
        <v>599933.25874064572</v>
      </c>
      <c r="K738" s="2">
        <f t="shared" si="131"/>
        <v>541433.40792602103</v>
      </c>
      <c r="L738" s="2" t="str">
        <f t="shared" si="132"/>
        <v/>
      </c>
      <c r="M738" s="2">
        <f t="shared" si="133"/>
        <v>567048</v>
      </c>
      <c r="N738" s="2">
        <f t="shared" si="134"/>
        <v>543421</v>
      </c>
      <c r="O738" s="2">
        <f t="shared" si="135"/>
        <v>567048</v>
      </c>
      <c r="P738" s="3">
        <f t="shared" si="136"/>
        <v>567048</v>
      </c>
    </row>
    <row r="739" spans="1:16" ht="27.6" customHeight="1">
      <c r="A739" s="16" t="s">
        <v>1490</v>
      </c>
      <c r="B739" s="50" t="s">
        <v>1491</v>
      </c>
      <c r="C739" s="51"/>
      <c r="D739" s="51"/>
      <c r="E739" s="51"/>
      <c r="F739" s="51"/>
      <c r="G739" s="51"/>
      <c r="H739" s="51"/>
      <c r="I739" s="51"/>
      <c r="J739" s="51"/>
      <c r="K739" s="51"/>
      <c r="L739" s="51"/>
      <c r="M739" s="51"/>
      <c r="N739" s="51"/>
      <c r="O739" s="51"/>
      <c r="P739" s="52"/>
    </row>
    <row r="740" spans="1:16" ht="27.6">
      <c r="A740" s="13" t="s">
        <v>1492</v>
      </c>
      <c r="B740" s="14" t="s">
        <v>1493</v>
      </c>
      <c r="C740" s="15" t="s">
        <v>15</v>
      </c>
      <c r="D740" s="15">
        <v>1</v>
      </c>
      <c r="E740" s="21">
        <v>61992</v>
      </c>
      <c r="F740" s="21">
        <v>58433</v>
      </c>
      <c r="G740" s="21">
        <v>55998.1</v>
      </c>
      <c r="H740" s="2">
        <f t="shared" si="128"/>
        <v>58807.700000000004</v>
      </c>
      <c r="I740" s="2">
        <f t="shared" si="129"/>
        <v>3014.4666808574952</v>
      </c>
      <c r="J740" s="2">
        <f t="shared" si="130"/>
        <v>61822.166680857503</v>
      </c>
      <c r="K740" s="2">
        <f t="shared" si="131"/>
        <v>55793.233319142506</v>
      </c>
      <c r="L740" s="2" t="str">
        <f t="shared" si="132"/>
        <v/>
      </c>
      <c r="M740" s="2">
        <f t="shared" si="133"/>
        <v>58433</v>
      </c>
      <c r="N740" s="2">
        <f t="shared" si="134"/>
        <v>55998.1</v>
      </c>
      <c r="O740" s="2">
        <f t="shared" si="135"/>
        <v>58433</v>
      </c>
      <c r="P740" s="3">
        <f t="shared" ref="P740:P754" si="137">ROUND(O740*D740*$D$1,0)</f>
        <v>58433</v>
      </c>
    </row>
    <row r="741" spans="1:16" ht="27.6">
      <c r="A741" s="13" t="s">
        <v>1494</v>
      </c>
      <c r="B741" s="14" t="s">
        <v>1495</v>
      </c>
      <c r="C741" s="15" t="s">
        <v>15</v>
      </c>
      <c r="D741" s="15">
        <v>1</v>
      </c>
      <c r="E741" s="21">
        <v>69458</v>
      </c>
      <c r="F741" s="21">
        <v>65471</v>
      </c>
      <c r="G741" s="21">
        <v>62742.85</v>
      </c>
      <c r="H741" s="2">
        <f t="shared" si="128"/>
        <v>65890.616666666669</v>
      </c>
      <c r="I741" s="2">
        <f t="shared" si="129"/>
        <v>3377.183514532981</v>
      </c>
      <c r="J741" s="2">
        <f t="shared" si="130"/>
        <v>69267.800181199651</v>
      </c>
      <c r="K741" s="2">
        <f t="shared" si="131"/>
        <v>62513.433152133686</v>
      </c>
      <c r="L741" s="2" t="str">
        <f t="shared" si="132"/>
        <v/>
      </c>
      <c r="M741" s="2">
        <f t="shared" si="133"/>
        <v>65471</v>
      </c>
      <c r="N741" s="2">
        <f t="shared" si="134"/>
        <v>62742.85</v>
      </c>
      <c r="O741" s="2">
        <f t="shared" si="135"/>
        <v>65471</v>
      </c>
      <c r="P741" s="3">
        <f t="shared" si="137"/>
        <v>65471</v>
      </c>
    </row>
    <row r="742" spans="1:16" ht="193.2">
      <c r="A742" s="13" t="s">
        <v>1496</v>
      </c>
      <c r="B742" s="14" t="s">
        <v>1497</v>
      </c>
      <c r="C742" s="15" t="s">
        <v>15</v>
      </c>
      <c r="D742" s="15">
        <v>1</v>
      </c>
      <c r="E742" s="21">
        <v>133701</v>
      </c>
      <c r="F742" s="21">
        <v>126026</v>
      </c>
      <c r="G742" s="21">
        <v>120775.3</v>
      </c>
      <c r="H742" s="2">
        <f t="shared" si="128"/>
        <v>126834.09999999999</v>
      </c>
      <c r="I742" s="2">
        <f t="shared" si="129"/>
        <v>6500.6306870949056</v>
      </c>
      <c r="J742" s="2">
        <f t="shared" si="130"/>
        <v>133334.73068709491</v>
      </c>
      <c r="K742" s="2">
        <f t="shared" si="131"/>
        <v>120333.46931290509</v>
      </c>
      <c r="L742" s="2" t="str">
        <f t="shared" si="132"/>
        <v/>
      </c>
      <c r="M742" s="2">
        <f t="shared" si="133"/>
        <v>126026</v>
      </c>
      <c r="N742" s="2">
        <f t="shared" si="134"/>
        <v>120775.3</v>
      </c>
      <c r="O742" s="2">
        <f t="shared" si="135"/>
        <v>126026</v>
      </c>
      <c r="P742" s="3">
        <f t="shared" si="137"/>
        <v>126026</v>
      </c>
    </row>
    <row r="743" spans="1:16" ht="193.2">
      <c r="A743" s="13" t="s">
        <v>1498</v>
      </c>
      <c r="B743" s="14" t="s">
        <v>1499</v>
      </c>
      <c r="C743" s="15" t="s">
        <v>15</v>
      </c>
      <c r="D743" s="15">
        <v>1</v>
      </c>
      <c r="E743" s="21">
        <v>50897</v>
      </c>
      <c r="F743" s="21">
        <v>47976</v>
      </c>
      <c r="G743" s="21">
        <v>45977</v>
      </c>
      <c r="H743" s="2">
        <f t="shared" si="128"/>
        <v>48283.333333333336</v>
      </c>
      <c r="I743" s="2">
        <f t="shared" si="129"/>
        <v>2474.3565493544647</v>
      </c>
      <c r="J743" s="2">
        <f t="shared" si="130"/>
        <v>50757.689882687802</v>
      </c>
      <c r="K743" s="2">
        <f t="shared" si="131"/>
        <v>45808.976783978869</v>
      </c>
      <c r="L743" s="2" t="str">
        <f t="shared" si="132"/>
        <v/>
      </c>
      <c r="M743" s="2">
        <f t="shared" si="133"/>
        <v>47976</v>
      </c>
      <c r="N743" s="2">
        <f t="shared" si="134"/>
        <v>45977</v>
      </c>
      <c r="O743" s="2">
        <f t="shared" si="135"/>
        <v>47976</v>
      </c>
      <c r="P743" s="3">
        <f t="shared" si="137"/>
        <v>47976</v>
      </c>
    </row>
    <row r="744" spans="1:16" ht="248.4">
      <c r="A744" s="13" t="s">
        <v>1500</v>
      </c>
      <c r="B744" s="14" t="s">
        <v>1501</v>
      </c>
      <c r="C744" s="15" t="s">
        <v>18</v>
      </c>
      <c r="D744" s="15">
        <v>1</v>
      </c>
      <c r="E744" s="21">
        <v>248486</v>
      </c>
      <c r="F744" s="21">
        <v>234222</v>
      </c>
      <c r="G744" s="21">
        <v>224462.75</v>
      </c>
      <c r="H744" s="2">
        <f t="shared" si="128"/>
        <v>235723.58333333334</v>
      </c>
      <c r="I744" s="2">
        <f t="shared" si="129"/>
        <v>12081.812758060494</v>
      </c>
      <c r="J744" s="2">
        <f t="shared" si="130"/>
        <v>247805.39609139384</v>
      </c>
      <c r="K744" s="2">
        <f t="shared" si="131"/>
        <v>223641.77057527285</v>
      </c>
      <c r="L744" s="2" t="str">
        <f t="shared" si="132"/>
        <v/>
      </c>
      <c r="M744" s="2">
        <f t="shared" si="133"/>
        <v>234222</v>
      </c>
      <c r="N744" s="2">
        <f t="shared" si="134"/>
        <v>224462.75</v>
      </c>
      <c r="O744" s="2">
        <f t="shared" si="135"/>
        <v>234222</v>
      </c>
      <c r="P744" s="3">
        <f t="shared" si="137"/>
        <v>234222</v>
      </c>
    </row>
    <row r="745" spans="1:16" ht="27.6">
      <c r="A745" s="13" t="s">
        <v>1502</v>
      </c>
      <c r="B745" s="14" t="s">
        <v>1503</v>
      </c>
      <c r="C745" s="15" t="s">
        <v>15</v>
      </c>
      <c r="D745" s="15">
        <v>1</v>
      </c>
      <c r="E745" s="21">
        <v>118652</v>
      </c>
      <c r="F745" s="21">
        <v>111841</v>
      </c>
      <c r="G745" s="21">
        <v>107181.15</v>
      </c>
      <c r="H745" s="2">
        <f t="shared" si="128"/>
        <v>112558.05</v>
      </c>
      <c r="I745" s="2">
        <f t="shared" si="129"/>
        <v>5768.9444838289119</v>
      </c>
      <c r="J745" s="2">
        <f t="shared" si="130"/>
        <v>118326.99448382891</v>
      </c>
      <c r="K745" s="2">
        <f t="shared" si="131"/>
        <v>106789.1055161711</v>
      </c>
      <c r="L745" s="2" t="str">
        <f t="shared" si="132"/>
        <v/>
      </c>
      <c r="M745" s="2">
        <f t="shared" si="133"/>
        <v>111841</v>
      </c>
      <c r="N745" s="2">
        <f t="shared" si="134"/>
        <v>107181.15</v>
      </c>
      <c r="O745" s="2">
        <f t="shared" si="135"/>
        <v>111841</v>
      </c>
      <c r="P745" s="3">
        <f t="shared" si="137"/>
        <v>111841</v>
      </c>
    </row>
    <row r="746" spans="1:16" ht="27.6">
      <c r="A746" s="13" t="s">
        <v>1504</v>
      </c>
      <c r="B746" s="14" t="s">
        <v>1505</v>
      </c>
      <c r="C746" s="15" t="s">
        <v>15</v>
      </c>
      <c r="D746" s="15">
        <v>1</v>
      </c>
      <c r="E746" s="21">
        <v>193180</v>
      </c>
      <c r="F746" s="21">
        <v>182090</v>
      </c>
      <c r="G746" s="21">
        <v>174503.3</v>
      </c>
      <c r="H746" s="2">
        <f t="shared" si="128"/>
        <v>183257.76666666669</v>
      </c>
      <c r="I746" s="2">
        <f t="shared" si="129"/>
        <v>9392.9516108267817</v>
      </c>
      <c r="J746" s="2">
        <f t="shared" si="130"/>
        <v>192650.71827749346</v>
      </c>
      <c r="K746" s="2">
        <f t="shared" si="131"/>
        <v>173864.81505583992</v>
      </c>
      <c r="L746" s="2" t="str">
        <f t="shared" si="132"/>
        <v/>
      </c>
      <c r="M746" s="2">
        <f t="shared" si="133"/>
        <v>182090</v>
      </c>
      <c r="N746" s="2">
        <f t="shared" si="134"/>
        <v>174503.3</v>
      </c>
      <c r="O746" s="2">
        <f t="shared" si="135"/>
        <v>182090</v>
      </c>
      <c r="P746" s="3">
        <f t="shared" si="137"/>
        <v>182090</v>
      </c>
    </row>
    <row r="747" spans="1:16" ht="41.4">
      <c r="A747" s="13" t="s">
        <v>1506</v>
      </c>
      <c r="B747" s="14" t="s">
        <v>1507</v>
      </c>
      <c r="C747" s="15" t="s">
        <v>152</v>
      </c>
      <c r="D747" s="15">
        <v>1</v>
      </c>
      <c r="E747" s="21">
        <v>3300384</v>
      </c>
      <c r="F747" s="21">
        <v>3110928</v>
      </c>
      <c r="G747" s="21">
        <v>2981306</v>
      </c>
      <c r="H747" s="2">
        <f t="shared" si="128"/>
        <v>3130872.6666666665</v>
      </c>
      <c r="I747" s="2">
        <f t="shared" si="129"/>
        <v>160471.28969798097</v>
      </c>
      <c r="J747" s="2">
        <f t="shared" si="130"/>
        <v>3291343.9563646475</v>
      </c>
      <c r="K747" s="2">
        <f t="shared" si="131"/>
        <v>2970401.3769686855</v>
      </c>
      <c r="L747" s="2" t="str">
        <f t="shared" si="132"/>
        <v/>
      </c>
      <c r="M747" s="2">
        <f t="shared" si="133"/>
        <v>3110928</v>
      </c>
      <c r="N747" s="2">
        <f t="shared" si="134"/>
        <v>2981306</v>
      </c>
      <c r="O747" s="2">
        <f t="shared" si="135"/>
        <v>3110928</v>
      </c>
      <c r="P747" s="3">
        <f t="shared" si="137"/>
        <v>3110928</v>
      </c>
    </row>
    <row r="748" spans="1:16">
      <c r="A748" s="13" t="s">
        <v>1508</v>
      </c>
      <c r="B748" s="14" t="s">
        <v>1509</v>
      </c>
      <c r="C748" s="15" t="s">
        <v>1510</v>
      </c>
      <c r="D748" s="15">
        <v>1</v>
      </c>
      <c r="E748" s="21">
        <v>176507</v>
      </c>
      <c r="F748" s="21">
        <v>166375</v>
      </c>
      <c r="G748" s="21">
        <v>159442.9</v>
      </c>
      <c r="H748" s="2">
        <f t="shared" si="128"/>
        <v>167441.63333333333</v>
      </c>
      <c r="I748" s="2">
        <f t="shared" si="129"/>
        <v>8581.9087156257592</v>
      </c>
      <c r="J748" s="2">
        <f t="shared" si="130"/>
        <v>176023.54204895909</v>
      </c>
      <c r="K748" s="2">
        <f t="shared" si="131"/>
        <v>158859.72461770757</v>
      </c>
      <c r="L748" s="2" t="str">
        <f t="shared" si="132"/>
        <v/>
      </c>
      <c r="M748" s="2">
        <f t="shared" si="133"/>
        <v>166375</v>
      </c>
      <c r="N748" s="2">
        <f t="shared" si="134"/>
        <v>159442.9</v>
      </c>
      <c r="O748" s="2">
        <f t="shared" si="135"/>
        <v>166375</v>
      </c>
      <c r="P748" s="3">
        <f t="shared" si="137"/>
        <v>166375</v>
      </c>
    </row>
    <row r="749" spans="1:16" ht="179.4">
      <c r="A749" s="13" t="s">
        <v>1511</v>
      </c>
      <c r="B749" s="14" t="s">
        <v>1512</v>
      </c>
      <c r="C749" s="15" t="s">
        <v>18</v>
      </c>
      <c r="D749" s="15">
        <v>1</v>
      </c>
      <c r="E749" s="21">
        <v>78925</v>
      </c>
      <c r="F749" s="21">
        <v>74394</v>
      </c>
      <c r="G749" s="21">
        <v>71294.25</v>
      </c>
      <c r="H749" s="2">
        <f t="shared" si="128"/>
        <v>74871.083333333328</v>
      </c>
      <c r="I749" s="2">
        <f t="shared" si="129"/>
        <v>3837.6806499282002</v>
      </c>
      <c r="J749" s="2">
        <f t="shared" si="130"/>
        <v>78708.763983261524</v>
      </c>
      <c r="K749" s="2">
        <f t="shared" si="131"/>
        <v>71033.402683405133</v>
      </c>
      <c r="L749" s="2" t="str">
        <f t="shared" si="132"/>
        <v/>
      </c>
      <c r="M749" s="2">
        <f t="shared" si="133"/>
        <v>74394</v>
      </c>
      <c r="N749" s="2">
        <f t="shared" si="134"/>
        <v>71294.25</v>
      </c>
      <c r="O749" s="2">
        <f t="shared" si="135"/>
        <v>74394</v>
      </c>
      <c r="P749" s="3">
        <f t="shared" si="137"/>
        <v>74394</v>
      </c>
    </row>
    <row r="750" spans="1:16" ht="41.4">
      <c r="A750" s="13" t="s">
        <v>1513</v>
      </c>
      <c r="B750" s="14" t="s">
        <v>1514</v>
      </c>
      <c r="C750" s="15" t="s">
        <v>18</v>
      </c>
      <c r="D750" s="15">
        <v>1</v>
      </c>
      <c r="E750" s="21">
        <v>201332</v>
      </c>
      <c r="F750" s="21">
        <v>189775</v>
      </c>
      <c r="G750" s="21">
        <v>181867.9</v>
      </c>
      <c r="H750" s="2">
        <f t="shared" si="128"/>
        <v>190991.63333333333</v>
      </c>
      <c r="I750" s="2">
        <f t="shared" si="129"/>
        <v>9788.9194859970812</v>
      </c>
      <c r="J750" s="2">
        <f t="shared" si="130"/>
        <v>200780.55281933042</v>
      </c>
      <c r="K750" s="2">
        <f t="shared" si="131"/>
        <v>181202.71384733624</v>
      </c>
      <c r="L750" s="2" t="str">
        <f t="shared" si="132"/>
        <v/>
      </c>
      <c r="M750" s="2">
        <f t="shared" si="133"/>
        <v>189775</v>
      </c>
      <c r="N750" s="2">
        <f t="shared" si="134"/>
        <v>181867.9</v>
      </c>
      <c r="O750" s="2">
        <f t="shared" si="135"/>
        <v>189775</v>
      </c>
      <c r="P750" s="3">
        <f t="shared" si="137"/>
        <v>189775</v>
      </c>
    </row>
    <row r="751" spans="1:16" ht="27.6">
      <c r="A751" s="13" t="s">
        <v>1515</v>
      </c>
      <c r="B751" s="14" t="s">
        <v>1516</v>
      </c>
      <c r="C751" s="15" t="s">
        <v>247</v>
      </c>
      <c r="D751" s="15">
        <v>1</v>
      </c>
      <c r="E751" s="21">
        <v>119958</v>
      </c>
      <c r="F751" s="21">
        <v>113072</v>
      </c>
      <c r="G751" s="21">
        <v>108361.05</v>
      </c>
      <c r="H751" s="2">
        <f t="shared" si="128"/>
        <v>113797.01666666666</v>
      </c>
      <c r="I751" s="2">
        <f t="shared" si="129"/>
        <v>5832.3708044699379</v>
      </c>
      <c r="J751" s="2">
        <f t="shared" si="130"/>
        <v>119629.38747113661</v>
      </c>
      <c r="K751" s="2">
        <f t="shared" si="131"/>
        <v>107964.64586219672</v>
      </c>
      <c r="L751" s="2" t="str">
        <f t="shared" si="132"/>
        <v/>
      </c>
      <c r="M751" s="2">
        <f t="shared" si="133"/>
        <v>113072</v>
      </c>
      <c r="N751" s="2">
        <f t="shared" si="134"/>
        <v>108361.05</v>
      </c>
      <c r="O751" s="2">
        <f t="shared" si="135"/>
        <v>113072</v>
      </c>
      <c r="P751" s="3">
        <f t="shared" si="137"/>
        <v>113072</v>
      </c>
    </row>
    <row r="752" spans="1:16">
      <c r="A752" s="13" t="s">
        <v>1517</v>
      </c>
      <c r="B752" s="14" t="s">
        <v>1518</v>
      </c>
      <c r="C752" s="15" t="s">
        <v>15</v>
      </c>
      <c r="D752" s="15">
        <v>1</v>
      </c>
      <c r="E752" s="21">
        <v>101151</v>
      </c>
      <c r="F752" s="21">
        <v>95345</v>
      </c>
      <c r="G752" s="21">
        <v>91372.1</v>
      </c>
      <c r="H752" s="2">
        <f t="shared" si="128"/>
        <v>95956.033333333326</v>
      </c>
      <c r="I752" s="2">
        <f t="shared" si="129"/>
        <v>4918.0018913511321</v>
      </c>
      <c r="J752" s="2">
        <f t="shared" si="130"/>
        <v>100874.03522468446</v>
      </c>
      <c r="K752" s="2">
        <f t="shared" si="131"/>
        <v>91038.031441982195</v>
      </c>
      <c r="L752" s="2" t="str">
        <f t="shared" si="132"/>
        <v/>
      </c>
      <c r="M752" s="2">
        <f t="shared" si="133"/>
        <v>95345</v>
      </c>
      <c r="N752" s="2">
        <f t="shared" si="134"/>
        <v>91372.1</v>
      </c>
      <c r="O752" s="2">
        <f t="shared" si="135"/>
        <v>95345</v>
      </c>
      <c r="P752" s="3">
        <f t="shared" si="137"/>
        <v>95345</v>
      </c>
    </row>
    <row r="753" spans="1:16" ht="27.6">
      <c r="A753" s="13" t="s">
        <v>1519</v>
      </c>
      <c r="B753" s="14" t="s">
        <v>1520</v>
      </c>
      <c r="C753" s="15" t="s">
        <v>15</v>
      </c>
      <c r="D753" s="15">
        <v>1</v>
      </c>
      <c r="E753" s="21">
        <v>21418</v>
      </c>
      <c r="F753" s="21">
        <v>20188</v>
      </c>
      <c r="G753" s="21">
        <v>19346.45</v>
      </c>
      <c r="H753" s="2">
        <f t="shared" si="128"/>
        <v>20317.483333333334</v>
      </c>
      <c r="I753" s="2">
        <f t="shared" si="129"/>
        <v>1041.8273853346977</v>
      </c>
      <c r="J753" s="2">
        <f t="shared" si="130"/>
        <v>21359.310718668032</v>
      </c>
      <c r="K753" s="2">
        <f t="shared" si="131"/>
        <v>19275.655947998635</v>
      </c>
      <c r="L753" s="2" t="str">
        <f t="shared" si="132"/>
        <v/>
      </c>
      <c r="M753" s="2">
        <f t="shared" si="133"/>
        <v>20188</v>
      </c>
      <c r="N753" s="2">
        <f t="shared" si="134"/>
        <v>19346.45</v>
      </c>
      <c r="O753" s="2">
        <f t="shared" si="135"/>
        <v>20188</v>
      </c>
      <c r="P753" s="3">
        <f t="shared" si="137"/>
        <v>20188</v>
      </c>
    </row>
    <row r="754" spans="1:16" ht="55.2">
      <c r="A754" s="13" t="s">
        <v>1521</v>
      </c>
      <c r="B754" s="14" t="s">
        <v>1522</v>
      </c>
      <c r="C754" s="15" t="s">
        <v>15</v>
      </c>
      <c r="D754" s="15">
        <v>1</v>
      </c>
      <c r="E754" s="21">
        <v>42731</v>
      </c>
      <c r="F754" s="21">
        <v>40278</v>
      </c>
      <c r="G754" s="21">
        <v>38599.75</v>
      </c>
      <c r="H754" s="2">
        <f t="shared" si="128"/>
        <v>40536.25</v>
      </c>
      <c r="I754" s="2">
        <f t="shared" si="129"/>
        <v>2077.6973883364249</v>
      </c>
      <c r="J754" s="2">
        <f t="shared" si="130"/>
        <v>42613.947388336426</v>
      </c>
      <c r="K754" s="2">
        <f t="shared" si="131"/>
        <v>38458.552611663574</v>
      </c>
      <c r="L754" s="2" t="str">
        <f t="shared" si="132"/>
        <v/>
      </c>
      <c r="M754" s="2">
        <f t="shared" si="133"/>
        <v>40278</v>
      </c>
      <c r="N754" s="2">
        <f t="shared" si="134"/>
        <v>38599.75</v>
      </c>
      <c r="O754" s="2">
        <f t="shared" si="135"/>
        <v>40278</v>
      </c>
      <c r="P754" s="3">
        <f t="shared" si="137"/>
        <v>40278</v>
      </c>
    </row>
    <row r="755" spans="1:16" ht="27.6" customHeight="1">
      <c r="A755" s="16" t="s">
        <v>1523</v>
      </c>
      <c r="B755" s="50" t="s">
        <v>1524</v>
      </c>
      <c r="C755" s="51"/>
      <c r="D755" s="51"/>
      <c r="E755" s="51"/>
      <c r="F755" s="51"/>
      <c r="G755" s="51"/>
      <c r="H755" s="51"/>
      <c r="I755" s="51"/>
      <c r="J755" s="51"/>
      <c r="K755" s="51"/>
      <c r="L755" s="51"/>
      <c r="M755" s="51"/>
      <c r="N755" s="51"/>
      <c r="O755" s="51"/>
      <c r="P755" s="52"/>
    </row>
    <row r="756" spans="1:16" ht="69">
      <c r="A756" s="13" t="s">
        <v>1525</v>
      </c>
      <c r="B756" s="14" t="s">
        <v>1526</v>
      </c>
      <c r="C756" s="15" t="s">
        <v>152</v>
      </c>
      <c r="D756" s="15">
        <v>1</v>
      </c>
      <c r="E756" s="21">
        <v>16684909</v>
      </c>
      <c r="F756" s="21">
        <v>15727127</v>
      </c>
      <c r="G756" s="21">
        <v>15071829.85</v>
      </c>
      <c r="H756" s="2">
        <f t="shared" si="128"/>
        <v>15827955.283333333</v>
      </c>
      <c r="I756" s="2">
        <f t="shared" si="129"/>
        <v>811252.63825835485</v>
      </c>
      <c r="J756" s="2">
        <f t="shared" si="130"/>
        <v>16639207.921591688</v>
      </c>
      <c r="K756" s="2">
        <f t="shared" si="131"/>
        <v>15016702.645074978</v>
      </c>
      <c r="L756" s="2" t="str">
        <f t="shared" si="132"/>
        <v/>
      </c>
      <c r="M756" s="2">
        <f t="shared" si="133"/>
        <v>15727127</v>
      </c>
      <c r="N756" s="2">
        <f t="shared" si="134"/>
        <v>15071829.85</v>
      </c>
      <c r="O756" s="2">
        <f t="shared" si="135"/>
        <v>15727127</v>
      </c>
      <c r="P756" s="3">
        <f>ROUND(O756*D756*$D$1,0)</f>
        <v>15727127</v>
      </c>
    </row>
    <row r="757" spans="1:16" ht="55.2">
      <c r="A757" s="13" t="s">
        <v>1527</v>
      </c>
      <c r="B757" s="14" t="s">
        <v>1528</v>
      </c>
      <c r="C757" s="15" t="s">
        <v>152</v>
      </c>
      <c r="D757" s="15">
        <v>1</v>
      </c>
      <c r="E757" s="21">
        <v>77581984</v>
      </c>
      <c r="F757" s="21">
        <v>73128461</v>
      </c>
      <c r="G757" s="21">
        <v>70081441.599999994</v>
      </c>
      <c r="H757" s="2">
        <f t="shared" si="128"/>
        <v>73597295.533333331</v>
      </c>
      <c r="I757" s="2">
        <f t="shared" si="129"/>
        <v>3772186.1616685721</v>
      </c>
      <c r="J757" s="2">
        <f t="shared" si="130"/>
        <v>77369481.6950019</v>
      </c>
      <c r="K757" s="2">
        <f t="shared" si="131"/>
        <v>69825109.371664762</v>
      </c>
      <c r="L757" s="2" t="str">
        <f t="shared" si="132"/>
        <v/>
      </c>
      <c r="M757" s="2">
        <f t="shared" si="133"/>
        <v>73128461</v>
      </c>
      <c r="N757" s="2">
        <f t="shared" si="134"/>
        <v>70081441.599999994</v>
      </c>
      <c r="O757" s="2">
        <f t="shared" si="135"/>
        <v>73128461</v>
      </c>
      <c r="P757" s="3">
        <f>ROUND(O757*D757*$D$1,0)</f>
        <v>73128461</v>
      </c>
    </row>
    <row r="758" spans="1:16" ht="27.6">
      <c r="A758" s="13" t="s">
        <v>1529</v>
      </c>
      <c r="B758" s="14" t="s">
        <v>1530</v>
      </c>
      <c r="C758" s="15" t="s">
        <v>152</v>
      </c>
      <c r="D758" s="15">
        <v>1</v>
      </c>
      <c r="E758" s="21">
        <v>299933936</v>
      </c>
      <c r="F758" s="21">
        <v>282716501</v>
      </c>
      <c r="G758" s="21">
        <v>270936646.60000002</v>
      </c>
      <c r="H758" s="2">
        <f t="shared" si="128"/>
        <v>284529027.86666667</v>
      </c>
      <c r="I758" s="2">
        <f t="shared" si="129"/>
        <v>14583368.553548563</v>
      </c>
      <c r="J758" s="2">
        <f t="shared" si="130"/>
        <v>299112396.42021525</v>
      </c>
      <c r="K758" s="2">
        <f t="shared" si="131"/>
        <v>269945659.3131181</v>
      </c>
      <c r="L758" s="2" t="str">
        <f t="shared" si="132"/>
        <v/>
      </c>
      <c r="M758" s="2">
        <f t="shared" si="133"/>
        <v>282716501</v>
      </c>
      <c r="N758" s="2">
        <f t="shared" si="134"/>
        <v>270936646.60000002</v>
      </c>
      <c r="O758" s="2">
        <f t="shared" si="135"/>
        <v>282716501</v>
      </c>
      <c r="P758" s="3">
        <f>ROUND(O758*D758*$D$1,0)</f>
        <v>282716501</v>
      </c>
    </row>
    <row r="759" spans="1:16" ht="27.6">
      <c r="A759" s="13" t="s">
        <v>1531</v>
      </c>
      <c r="B759" s="14" t="s">
        <v>1532</v>
      </c>
      <c r="C759" s="15" t="s">
        <v>152</v>
      </c>
      <c r="D759" s="15">
        <v>1</v>
      </c>
      <c r="E759" s="21">
        <v>170134391</v>
      </c>
      <c r="F759" s="21">
        <v>160367981</v>
      </c>
      <c r="G759" s="21">
        <v>153685981.59999999</v>
      </c>
      <c r="H759" s="2">
        <f t="shared" si="128"/>
        <v>161396117.86666667</v>
      </c>
      <c r="I759" s="2">
        <f t="shared" si="129"/>
        <v>8272263.415169484</v>
      </c>
      <c r="J759" s="2">
        <f t="shared" si="130"/>
        <v>169668381.28183615</v>
      </c>
      <c r="K759" s="2">
        <f t="shared" si="131"/>
        <v>153123854.4514972</v>
      </c>
      <c r="L759" s="2" t="str">
        <f t="shared" si="132"/>
        <v/>
      </c>
      <c r="M759" s="2">
        <f t="shared" si="133"/>
        <v>160367981</v>
      </c>
      <c r="N759" s="2">
        <f t="shared" si="134"/>
        <v>153685981.59999999</v>
      </c>
      <c r="O759" s="2">
        <f t="shared" si="135"/>
        <v>160367981</v>
      </c>
      <c r="P759" s="3">
        <f>ROUND(O759*D759*$D$1,0)</f>
        <v>160367981</v>
      </c>
    </row>
    <row r="760" spans="1:16">
      <c r="A760" s="16" t="s">
        <v>1533</v>
      </c>
      <c r="B760" s="50" t="s">
        <v>1534</v>
      </c>
      <c r="C760" s="51"/>
      <c r="D760" s="51"/>
      <c r="E760" s="51"/>
      <c r="F760" s="51"/>
      <c r="G760" s="51"/>
      <c r="H760" s="51"/>
      <c r="I760" s="51"/>
      <c r="J760" s="51"/>
      <c r="K760" s="51"/>
      <c r="L760" s="51"/>
      <c r="M760" s="51"/>
      <c r="N760" s="51"/>
      <c r="O760" s="51"/>
      <c r="P760" s="52"/>
    </row>
    <row r="761" spans="1:16">
      <c r="A761" s="13" t="s">
        <v>1535</v>
      </c>
      <c r="B761" s="14" t="s">
        <v>1536</v>
      </c>
      <c r="C761" s="15" t="s">
        <v>152</v>
      </c>
      <c r="D761" s="15">
        <v>1</v>
      </c>
      <c r="E761" s="21">
        <v>636165</v>
      </c>
      <c r="F761" s="21">
        <v>599647</v>
      </c>
      <c r="G761" s="21">
        <v>574661.9</v>
      </c>
      <c r="H761" s="2">
        <f t="shared" si="128"/>
        <v>603491.29999999993</v>
      </c>
      <c r="I761" s="2">
        <f t="shared" si="129"/>
        <v>30931.243254515317</v>
      </c>
      <c r="J761" s="2">
        <f t="shared" si="130"/>
        <v>634422.54325451527</v>
      </c>
      <c r="K761" s="2">
        <f t="shared" si="131"/>
        <v>572560.05674548459</v>
      </c>
      <c r="L761" s="2" t="str">
        <f t="shared" si="132"/>
        <v/>
      </c>
      <c r="M761" s="2">
        <f t="shared" si="133"/>
        <v>599647</v>
      </c>
      <c r="N761" s="2">
        <f t="shared" si="134"/>
        <v>574661.9</v>
      </c>
      <c r="O761" s="2">
        <f t="shared" si="135"/>
        <v>599647</v>
      </c>
      <c r="P761" s="3">
        <f>ROUND(O761*D761*$D$1,0)</f>
        <v>599647</v>
      </c>
    </row>
    <row r="762" spans="1:16">
      <c r="A762" s="16" t="s">
        <v>1537</v>
      </c>
      <c r="B762" s="50" t="s">
        <v>1538</v>
      </c>
      <c r="C762" s="51"/>
      <c r="D762" s="51"/>
      <c r="E762" s="51"/>
      <c r="F762" s="51"/>
      <c r="G762" s="51"/>
      <c r="H762" s="51"/>
      <c r="I762" s="51"/>
      <c r="J762" s="51"/>
      <c r="K762" s="51"/>
      <c r="L762" s="51"/>
      <c r="M762" s="51"/>
      <c r="N762" s="51"/>
      <c r="O762" s="51"/>
      <c r="P762" s="52"/>
    </row>
    <row r="763" spans="1:16">
      <c r="A763" s="13" t="s">
        <v>1539</v>
      </c>
      <c r="B763" s="14" t="s">
        <v>1540</v>
      </c>
      <c r="C763" s="15" t="s">
        <v>15</v>
      </c>
      <c r="D763" s="15">
        <v>1</v>
      </c>
      <c r="E763" s="21">
        <v>5960</v>
      </c>
      <c r="F763" s="21">
        <v>5617</v>
      </c>
      <c r="G763" s="21">
        <v>5383.15</v>
      </c>
      <c r="H763" s="2">
        <f t="shared" si="128"/>
        <v>5653.3833333333341</v>
      </c>
      <c r="I763" s="2">
        <f t="shared" si="129"/>
        <v>290.1409844081553</v>
      </c>
      <c r="J763" s="2">
        <f t="shared" si="130"/>
        <v>5943.5243177414895</v>
      </c>
      <c r="K763" s="2">
        <f t="shared" si="131"/>
        <v>5363.2423489251787</v>
      </c>
      <c r="L763" s="2" t="str">
        <f t="shared" si="132"/>
        <v/>
      </c>
      <c r="M763" s="2">
        <f t="shared" si="133"/>
        <v>5617</v>
      </c>
      <c r="N763" s="2">
        <f t="shared" si="134"/>
        <v>5383.15</v>
      </c>
      <c r="O763" s="2">
        <f t="shared" si="135"/>
        <v>5617</v>
      </c>
      <c r="P763" s="3">
        <f>ROUND(O763*D763*$D$1,0)</f>
        <v>5617</v>
      </c>
    </row>
    <row r="764" spans="1:16">
      <c r="A764" s="16" t="s">
        <v>1541</v>
      </c>
      <c r="B764" s="50" t="s">
        <v>1542</v>
      </c>
      <c r="C764" s="51"/>
      <c r="D764" s="51"/>
      <c r="E764" s="51"/>
      <c r="F764" s="51"/>
      <c r="G764" s="51"/>
      <c r="H764" s="51"/>
      <c r="I764" s="51"/>
      <c r="J764" s="51"/>
      <c r="K764" s="51"/>
      <c r="L764" s="51"/>
      <c r="M764" s="51"/>
      <c r="N764" s="51"/>
      <c r="O764" s="51"/>
      <c r="P764" s="52"/>
    </row>
    <row r="765" spans="1:16" ht="27.6">
      <c r="A765" s="13" t="s">
        <v>1543</v>
      </c>
      <c r="B765" s="14" t="s">
        <v>1544</v>
      </c>
      <c r="C765" s="15" t="s">
        <v>152</v>
      </c>
      <c r="D765" s="15">
        <v>1</v>
      </c>
      <c r="E765" s="21">
        <v>270471</v>
      </c>
      <c r="F765" s="21">
        <v>254945</v>
      </c>
      <c r="G765" s="21">
        <v>244322.1</v>
      </c>
      <c r="H765" s="2">
        <f t="shared" si="128"/>
        <v>256579.36666666667</v>
      </c>
      <c r="I765" s="2">
        <f t="shared" si="129"/>
        <v>13150.840604437926</v>
      </c>
      <c r="J765" s="2">
        <f t="shared" si="130"/>
        <v>269730.20727110462</v>
      </c>
      <c r="K765" s="2">
        <f t="shared" si="131"/>
        <v>243428.52606222875</v>
      </c>
      <c r="L765" s="2" t="str">
        <f t="shared" si="132"/>
        <v/>
      </c>
      <c r="M765" s="2">
        <f t="shared" si="133"/>
        <v>254945</v>
      </c>
      <c r="N765" s="2">
        <f t="shared" si="134"/>
        <v>244322.1</v>
      </c>
      <c r="O765" s="2">
        <f t="shared" si="135"/>
        <v>254945</v>
      </c>
      <c r="P765" s="3">
        <f t="shared" ref="P765:P779" si="138">ROUND(O765*D765*$D$1,0)</f>
        <v>254945</v>
      </c>
    </row>
    <row r="766" spans="1:16" ht="27.6">
      <c r="A766" s="13" t="s">
        <v>1545</v>
      </c>
      <c r="B766" s="14" t="s">
        <v>1546</v>
      </c>
      <c r="C766" s="15" t="s">
        <v>152</v>
      </c>
      <c r="D766" s="15">
        <v>1</v>
      </c>
      <c r="E766" s="21">
        <v>540941</v>
      </c>
      <c r="F766" s="21">
        <v>509888</v>
      </c>
      <c r="G766" s="21">
        <v>488643.05</v>
      </c>
      <c r="H766" s="2">
        <f t="shared" si="128"/>
        <v>513157.35000000003</v>
      </c>
      <c r="I766" s="2">
        <f t="shared" si="129"/>
        <v>26301.813257216701</v>
      </c>
      <c r="J766" s="2">
        <f t="shared" si="130"/>
        <v>539459.16325721669</v>
      </c>
      <c r="K766" s="2">
        <f t="shared" si="131"/>
        <v>486855.53674278333</v>
      </c>
      <c r="L766" s="2" t="str">
        <f t="shared" si="132"/>
        <v/>
      </c>
      <c r="M766" s="2">
        <f t="shared" si="133"/>
        <v>509888</v>
      </c>
      <c r="N766" s="2">
        <f t="shared" si="134"/>
        <v>488643.05</v>
      </c>
      <c r="O766" s="2">
        <f t="shared" si="135"/>
        <v>509888</v>
      </c>
      <c r="P766" s="3">
        <f t="shared" si="138"/>
        <v>509888</v>
      </c>
    </row>
    <row r="767" spans="1:16" ht="27.6">
      <c r="A767" s="13" t="s">
        <v>1547</v>
      </c>
      <c r="B767" s="14" t="s">
        <v>1548</v>
      </c>
      <c r="C767" s="15" t="s">
        <v>152</v>
      </c>
      <c r="D767" s="15">
        <v>1</v>
      </c>
      <c r="E767" s="21">
        <v>1081878</v>
      </c>
      <c r="F767" s="21">
        <v>1019774</v>
      </c>
      <c r="G767" s="21">
        <v>977283.8</v>
      </c>
      <c r="H767" s="2">
        <f t="shared" si="128"/>
        <v>1026311.9333333332</v>
      </c>
      <c r="I767" s="2">
        <f t="shared" si="129"/>
        <v>52602.709983548666</v>
      </c>
      <c r="J767" s="2">
        <f t="shared" si="130"/>
        <v>1078914.643316882</v>
      </c>
      <c r="K767" s="2">
        <f t="shared" si="131"/>
        <v>973709.22334978462</v>
      </c>
      <c r="L767" s="2" t="str">
        <f t="shared" si="132"/>
        <v/>
      </c>
      <c r="M767" s="2">
        <f t="shared" si="133"/>
        <v>1019774</v>
      </c>
      <c r="N767" s="2">
        <f t="shared" si="134"/>
        <v>977283.8</v>
      </c>
      <c r="O767" s="2">
        <f t="shared" si="135"/>
        <v>1019774</v>
      </c>
      <c r="P767" s="3">
        <f t="shared" si="138"/>
        <v>1019774</v>
      </c>
    </row>
    <row r="768" spans="1:16" ht="27.6">
      <c r="A768" s="13" t="s">
        <v>1549</v>
      </c>
      <c r="B768" s="14" t="s">
        <v>1550</v>
      </c>
      <c r="C768" s="15" t="s">
        <v>152</v>
      </c>
      <c r="D768" s="15">
        <v>1</v>
      </c>
      <c r="E768" s="21">
        <v>1631464</v>
      </c>
      <c r="F768" s="21">
        <v>1537812</v>
      </c>
      <c r="G768" s="21">
        <v>1473736.5</v>
      </c>
      <c r="H768" s="2">
        <f t="shared" si="128"/>
        <v>1547670.8333333333</v>
      </c>
      <c r="I768" s="2">
        <f t="shared" si="129"/>
        <v>79324.576961262981</v>
      </c>
      <c r="J768" s="2">
        <f t="shared" si="130"/>
        <v>1626995.4102945963</v>
      </c>
      <c r="K768" s="2">
        <f t="shared" si="131"/>
        <v>1468346.2563720702</v>
      </c>
      <c r="L768" s="2" t="str">
        <f t="shared" si="132"/>
        <v/>
      </c>
      <c r="M768" s="2">
        <f t="shared" si="133"/>
        <v>1537812</v>
      </c>
      <c r="N768" s="2">
        <f t="shared" si="134"/>
        <v>1473736.5</v>
      </c>
      <c r="O768" s="2">
        <f t="shared" si="135"/>
        <v>1537812</v>
      </c>
      <c r="P768" s="3">
        <f t="shared" si="138"/>
        <v>1537812</v>
      </c>
    </row>
    <row r="769" spans="1:16" ht="27.6">
      <c r="A769" s="13" t="s">
        <v>1551</v>
      </c>
      <c r="B769" s="14" t="s">
        <v>1552</v>
      </c>
      <c r="C769" s="15" t="s">
        <v>152</v>
      </c>
      <c r="D769" s="15">
        <v>1</v>
      </c>
      <c r="E769" s="21">
        <v>2163757</v>
      </c>
      <c r="F769" s="21">
        <v>2039549</v>
      </c>
      <c r="G769" s="21">
        <v>1954567.6</v>
      </c>
      <c r="H769" s="2">
        <f t="shared" si="128"/>
        <v>2052624.5333333332</v>
      </c>
      <c r="I769" s="2">
        <f t="shared" si="129"/>
        <v>105205.8859905344</v>
      </c>
      <c r="J769" s="2">
        <f t="shared" si="130"/>
        <v>2157830.4193238677</v>
      </c>
      <c r="K769" s="2">
        <f t="shared" si="131"/>
        <v>1947418.6473427988</v>
      </c>
      <c r="L769" s="2" t="str">
        <f t="shared" si="132"/>
        <v/>
      </c>
      <c r="M769" s="2">
        <f t="shared" si="133"/>
        <v>2039549</v>
      </c>
      <c r="N769" s="2">
        <f t="shared" si="134"/>
        <v>1954567.6</v>
      </c>
      <c r="O769" s="2">
        <f t="shared" si="135"/>
        <v>2039549</v>
      </c>
      <c r="P769" s="3">
        <f t="shared" si="138"/>
        <v>2039549</v>
      </c>
    </row>
    <row r="770" spans="1:16" ht="41.4">
      <c r="A770" s="13" t="s">
        <v>1553</v>
      </c>
      <c r="B770" s="14" t="s">
        <v>1554</v>
      </c>
      <c r="C770" s="15" t="s">
        <v>152</v>
      </c>
      <c r="D770" s="15">
        <v>1</v>
      </c>
      <c r="E770" s="21">
        <v>345693</v>
      </c>
      <c r="F770" s="21">
        <v>325849</v>
      </c>
      <c r="G770" s="21">
        <v>312272.15000000002</v>
      </c>
      <c r="H770" s="2">
        <f t="shared" si="128"/>
        <v>327938.05</v>
      </c>
      <c r="I770" s="2">
        <f t="shared" si="129"/>
        <v>16808.075473042703</v>
      </c>
      <c r="J770" s="2">
        <f t="shared" si="130"/>
        <v>344746.12547304272</v>
      </c>
      <c r="K770" s="2">
        <f t="shared" si="131"/>
        <v>311129.97452695726</v>
      </c>
      <c r="L770" s="2" t="str">
        <f t="shared" si="132"/>
        <v/>
      </c>
      <c r="M770" s="2">
        <f t="shared" si="133"/>
        <v>325849</v>
      </c>
      <c r="N770" s="2">
        <f t="shared" si="134"/>
        <v>312272.15000000002</v>
      </c>
      <c r="O770" s="2">
        <f t="shared" si="135"/>
        <v>325849</v>
      </c>
      <c r="P770" s="3">
        <f t="shared" si="138"/>
        <v>325849</v>
      </c>
    </row>
    <row r="771" spans="1:16" ht="41.4">
      <c r="A771" s="13" t="s">
        <v>1555</v>
      </c>
      <c r="B771" s="14" t="s">
        <v>1556</v>
      </c>
      <c r="C771" s="15" t="s">
        <v>152</v>
      </c>
      <c r="D771" s="15">
        <v>1</v>
      </c>
      <c r="E771" s="21">
        <v>34570</v>
      </c>
      <c r="F771" s="21">
        <v>32585</v>
      </c>
      <c r="G771" s="21">
        <v>31227.1</v>
      </c>
      <c r="H771" s="2">
        <f t="shared" si="128"/>
        <v>32794.033333333333</v>
      </c>
      <c r="I771" s="2">
        <f t="shared" si="129"/>
        <v>1681.224643922797</v>
      </c>
      <c r="J771" s="2">
        <f t="shared" si="130"/>
        <v>34475.257977256129</v>
      </c>
      <c r="K771" s="2">
        <f t="shared" si="131"/>
        <v>31112.808689410536</v>
      </c>
      <c r="L771" s="2" t="str">
        <f t="shared" si="132"/>
        <v/>
      </c>
      <c r="M771" s="2">
        <f t="shared" si="133"/>
        <v>32585</v>
      </c>
      <c r="N771" s="2">
        <f t="shared" si="134"/>
        <v>31227.1</v>
      </c>
      <c r="O771" s="2">
        <f t="shared" si="135"/>
        <v>32585</v>
      </c>
      <c r="P771" s="3">
        <f t="shared" si="138"/>
        <v>32585</v>
      </c>
    </row>
    <row r="772" spans="1:16" ht="41.4">
      <c r="A772" s="13" t="s">
        <v>1557</v>
      </c>
      <c r="B772" s="14" t="s">
        <v>1558</v>
      </c>
      <c r="C772" s="15" t="s">
        <v>152</v>
      </c>
      <c r="D772" s="15">
        <v>1</v>
      </c>
      <c r="E772" s="21">
        <v>691385</v>
      </c>
      <c r="F772" s="21">
        <v>651697</v>
      </c>
      <c r="G772" s="21">
        <v>624543.15</v>
      </c>
      <c r="H772" s="2">
        <f t="shared" si="128"/>
        <v>655875.04999999993</v>
      </c>
      <c r="I772" s="2">
        <f t="shared" si="129"/>
        <v>33616.220849576464</v>
      </c>
      <c r="J772" s="2">
        <f t="shared" si="130"/>
        <v>689491.27084957645</v>
      </c>
      <c r="K772" s="2">
        <f t="shared" si="131"/>
        <v>622258.82915042341</v>
      </c>
      <c r="L772" s="2" t="str">
        <f t="shared" si="132"/>
        <v/>
      </c>
      <c r="M772" s="2">
        <f t="shared" si="133"/>
        <v>651697</v>
      </c>
      <c r="N772" s="2">
        <f t="shared" si="134"/>
        <v>624543.15</v>
      </c>
      <c r="O772" s="2">
        <f t="shared" si="135"/>
        <v>651697</v>
      </c>
      <c r="P772" s="3">
        <f t="shared" si="138"/>
        <v>651697</v>
      </c>
    </row>
    <row r="773" spans="1:16" ht="41.4">
      <c r="A773" s="13" t="s">
        <v>1559</v>
      </c>
      <c r="B773" s="14" t="s">
        <v>1560</v>
      </c>
      <c r="C773" s="15" t="s">
        <v>152</v>
      </c>
      <c r="D773" s="15">
        <v>1</v>
      </c>
      <c r="E773" s="21">
        <v>69139</v>
      </c>
      <c r="F773" s="21">
        <v>65170</v>
      </c>
      <c r="G773" s="21">
        <v>62454.2</v>
      </c>
      <c r="H773" s="2">
        <f t="shared" si="128"/>
        <v>65587.733333333337</v>
      </c>
      <c r="I773" s="2">
        <f t="shared" si="129"/>
        <v>3361.9211194395002</v>
      </c>
      <c r="J773" s="2">
        <f t="shared" si="130"/>
        <v>68949.65445277284</v>
      </c>
      <c r="K773" s="2">
        <f t="shared" si="131"/>
        <v>62225.812213893834</v>
      </c>
      <c r="L773" s="2" t="str">
        <f t="shared" si="132"/>
        <v/>
      </c>
      <c r="M773" s="2">
        <f t="shared" si="133"/>
        <v>65170</v>
      </c>
      <c r="N773" s="2">
        <f t="shared" si="134"/>
        <v>62454.2</v>
      </c>
      <c r="O773" s="2">
        <f t="shared" si="135"/>
        <v>65170</v>
      </c>
      <c r="P773" s="3">
        <f t="shared" si="138"/>
        <v>65170</v>
      </c>
    </row>
    <row r="774" spans="1:16" ht="41.4">
      <c r="A774" s="13" t="s">
        <v>1561</v>
      </c>
      <c r="B774" s="14" t="s">
        <v>1562</v>
      </c>
      <c r="C774" s="15" t="s">
        <v>152</v>
      </c>
      <c r="D774" s="15">
        <v>1</v>
      </c>
      <c r="E774" s="21">
        <v>1037078</v>
      </c>
      <c r="F774" s="21">
        <v>977546</v>
      </c>
      <c r="G774" s="21">
        <v>936815.3</v>
      </c>
      <c r="H774" s="2">
        <f t="shared" si="128"/>
        <v>983813.1</v>
      </c>
      <c r="I774" s="2">
        <f t="shared" si="129"/>
        <v>50424.296322606213</v>
      </c>
      <c r="J774" s="2">
        <f t="shared" si="130"/>
        <v>1034237.3963226061</v>
      </c>
      <c r="K774" s="2">
        <f t="shared" si="131"/>
        <v>933388.80367739382</v>
      </c>
      <c r="L774" s="2" t="str">
        <f t="shared" si="132"/>
        <v/>
      </c>
      <c r="M774" s="2">
        <f t="shared" si="133"/>
        <v>977546</v>
      </c>
      <c r="N774" s="2">
        <f t="shared" si="134"/>
        <v>936815.3</v>
      </c>
      <c r="O774" s="2">
        <f t="shared" si="135"/>
        <v>977546</v>
      </c>
      <c r="P774" s="3">
        <f t="shared" si="138"/>
        <v>977546</v>
      </c>
    </row>
    <row r="775" spans="1:16" ht="41.4">
      <c r="A775" s="13" t="s">
        <v>1563</v>
      </c>
      <c r="B775" s="14" t="s">
        <v>1564</v>
      </c>
      <c r="C775" s="15" t="s">
        <v>152</v>
      </c>
      <c r="D775" s="15">
        <v>1</v>
      </c>
      <c r="E775" s="21">
        <v>103708</v>
      </c>
      <c r="F775" s="21">
        <v>97754</v>
      </c>
      <c r="G775" s="21">
        <v>93681.3</v>
      </c>
      <c r="H775" s="2">
        <f t="shared" ref="H775:H812" si="139">AVERAGE(E775,F775,G775)</f>
        <v>98381.099999999991</v>
      </c>
      <c r="I775" s="2">
        <f t="shared" ref="I775:I812" si="140">STDEV(E775,F775,G775)</f>
        <v>5042.6797469202811</v>
      </c>
      <c r="J775" s="2">
        <f t="shared" ref="J775:J812" si="141">+H775+I775</f>
        <v>103423.77974692028</v>
      </c>
      <c r="K775" s="2">
        <f t="shared" ref="K775:K812" si="142">+H775-I775</f>
        <v>93338.420253079705</v>
      </c>
      <c r="L775" s="2" t="str">
        <f t="shared" ref="L775:L838" si="143">IF(AND(E775&lt;=$J775,E775&gt;=$K775),E775,"")</f>
        <v/>
      </c>
      <c r="M775" s="2">
        <f t="shared" ref="M775:M812" si="144">IF(AND(F775&lt;=$J775,F775&gt;=$K775),F775,"")</f>
        <v>97754</v>
      </c>
      <c r="N775" s="2">
        <f t="shared" ref="N775:N812" si="145">IF(AND(G775&lt;=$J775,G775&gt;=$K775),G775,"")</f>
        <v>93681.3</v>
      </c>
      <c r="O775" s="2">
        <f t="shared" si="135"/>
        <v>97754</v>
      </c>
      <c r="P775" s="3">
        <f t="shared" si="138"/>
        <v>97754</v>
      </c>
    </row>
    <row r="776" spans="1:16" ht="55.2">
      <c r="A776" s="13" t="s">
        <v>1565</v>
      </c>
      <c r="B776" s="14" t="s">
        <v>1566</v>
      </c>
      <c r="C776" s="15" t="s">
        <v>15</v>
      </c>
      <c r="D776" s="15">
        <v>1</v>
      </c>
      <c r="E776" s="21">
        <v>11056</v>
      </c>
      <c r="F776" s="21">
        <v>10421</v>
      </c>
      <c r="G776" s="21">
        <v>9986.6</v>
      </c>
      <c r="H776" s="2">
        <f t="shared" si="139"/>
        <v>10487.866666666667</v>
      </c>
      <c r="I776" s="2">
        <f t="shared" si="140"/>
        <v>537.82660154861537</v>
      </c>
      <c r="J776" s="2">
        <f t="shared" si="141"/>
        <v>11025.693268215282</v>
      </c>
      <c r="K776" s="2">
        <f t="shared" si="142"/>
        <v>9950.0400651180516</v>
      </c>
      <c r="L776" s="2" t="str">
        <f t="shared" si="143"/>
        <v/>
      </c>
      <c r="M776" s="2">
        <f t="shared" si="144"/>
        <v>10421</v>
      </c>
      <c r="N776" s="2">
        <f t="shared" si="145"/>
        <v>9986.6</v>
      </c>
      <c r="O776" s="2">
        <f t="shared" si="135"/>
        <v>10421</v>
      </c>
      <c r="P776" s="3">
        <f t="shared" si="138"/>
        <v>10421</v>
      </c>
    </row>
    <row r="777" spans="1:16" ht="27.6">
      <c r="A777" s="13" t="s">
        <v>1567</v>
      </c>
      <c r="B777" s="14" t="s">
        <v>1568</v>
      </c>
      <c r="C777" s="15" t="s">
        <v>15</v>
      </c>
      <c r="D777" s="15">
        <v>1</v>
      </c>
      <c r="E777" s="21">
        <v>10364</v>
      </c>
      <c r="F777" s="21">
        <v>9769</v>
      </c>
      <c r="G777" s="21">
        <v>9362.15</v>
      </c>
      <c r="H777" s="2">
        <f t="shared" si="139"/>
        <v>9831.7166666666672</v>
      </c>
      <c r="I777" s="2">
        <f t="shared" si="140"/>
        <v>503.86098363867541</v>
      </c>
      <c r="J777" s="2">
        <f t="shared" si="141"/>
        <v>10335.577650305342</v>
      </c>
      <c r="K777" s="2">
        <f t="shared" si="142"/>
        <v>9327.8556830279922</v>
      </c>
      <c r="L777" s="2" t="str">
        <f t="shared" si="143"/>
        <v/>
      </c>
      <c r="M777" s="2">
        <f t="shared" si="144"/>
        <v>9769</v>
      </c>
      <c r="N777" s="2">
        <f t="shared" si="145"/>
        <v>9362.15</v>
      </c>
      <c r="O777" s="2">
        <f t="shared" si="135"/>
        <v>9769</v>
      </c>
      <c r="P777" s="3">
        <f t="shared" si="138"/>
        <v>9769</v>
      </c>
    </row>
    <row r="778" spans="1:16" ht="27.6">
      <c r="A778" s="13" t="s">
        <v>1569</v>
      </c>
      <c r="B778" s="14" t="s">
        <v>1570</v>
      </c>
      <c r="C778" s="15" t="s">
        <v>15</v>
      </c>
      <c r="D778" s="15">
        <v>1</v>
      </c>
      <c r="E778" s="21">
        <v>22300</v>
      </c>
      <c r="F778" s="21">
        <v>21019</v>
      </c>
      <c r="G778" s="21">
        <v>20143.400000000001</v>
      </c>
      <c r="H778" s="2">
        <f t="shared" si="139"/>
        <v>21154.133333333335</v>
      </c>
      <c r="I778" s="2">
        <f t="shared" si="140"/>
        <v>1084.6320359150986</v>
      </c>
      <c r="J778" s="2">
        <f t="shared" si="141"/>
        <v>22238.765369248435</v>
      </c>
      <c r="K778" s="2">
        <f t="shared" si="142"/>
        <v>20069.501297418235</v>
      </c>
      <c r="L778" s="2" t="str">
        <f t="shared" si="143"/>
        <v/>
      </c>
      <c r="M778" s="2">
        <f t="shared" si="144"/>
        <v>21019</v>
      </c>
      <c r="N778" s="2">
        <f t="shared" si="145"/>
        <v>20143.400000000001</v>
      </c>
      <c r="O778" s="2">
        <f t="shared" ref="O778:O841" si="146">ROUND(IF(IFERROR((AVERAGEIF(L778:M778,"&lt;&gt;0")),0)&lt;H778,IFERROR((AVERAGEIF(L778:M778,"&lt;&gt;0")),0),H778),0)</f>
        <v>21019</v>
      </c>
      <c r="P778" s="3">
        <f t="shared" si="138"/>
        <v>21019</v>
      </c>
    </row>
    <row r="779" spans="1:16" ht="41.4">
      <c r="A779" s="13" t="s">
        <v>1571</v>
      </c>
      <c r="B779" s="14" t="s">
        <v>1572</v>
      </c>
      <c r="C779" s="15" t="s">
        <v>15</v>
      </c>
      <c r="D779" s="15">
        <v>1</v>
      </c>
      <c r="E779" s="21">
        <v>42928</v>
      </c>
      <c r="F779" s="21">
        <v>40464</v>
      </c>
      <c r="G779" s="21">
        <v>38778</v>
      </c>
      <c r="H779" s="2">
        <f t="shared" si="139"/>
        <v>40723.333333333336</v>
      </c>
      <c r="I779" s="2">
        <f t="shared" si="140"/>
        <v>2087.118907329751</v>
      </c>
      <c r="J779" s="2">
        <f t="shared" si="141"/>
        <v>42810.452240663086</v>
      </c>
      <c r="K779" s="2">
        <f t="shared" si="142"/>
        <v>38636.214426003586</v>
      </c>
      <c r="L779" s="2" t="str">
        <f t="shared" si="143"/>
        <v/>
      </c>
      <c r="M779" s="2">
        <f t="shared" si="144"/>
        <v>40464</v>
      </c>
      <c r="N779" s="2">
        <f t="shared" si="145"/>
        <v>38778</v>
      </c>
      <c r="O779" s="2">
        <f t="shared" si="146"/>
        <v>40464</v>
      </c>
      <c r="P779" s="3">
        <f t="shared" si="138"/>
        <v>40464</v>
      </c>
    </row>
    <row r="780" spans="1:16">
      <c r="A780" s="16" t="s">
        <v>1573</v>
      </c>
      <c r="B780" s="50" t="s">
        <v>1574</v>
      </c>
      <c r="C780" s="51"/>
      <c r="D780" s="51"/>
      <c r="E780" s="51"/>
      <c r="F780" s="51"/>
      <c r="G780" s="51"/>
      <c r="H780" s="51"/>
      <c r="I780" s="51"/>
      <c r="J780" s="51"/>
      <c r="K780" s="51"/>
      <c r="L780" s="51"/>
      <c r="M780" s="51"/>
      <c r="N780" s="51"/>
      <c r="O780" s="51"/>
      <c r="P780" s="52"/>
    </row>
    <row r="781" spans="1:16">
      <c r="A781" s="12" t="s">
        <v>1575</v>
      </c>
      <c r="B781" s="48" t="s">
        <v>1576</v>
      </c>
      <c r="C781" s="48"/>
      <c r="D781" s="48"/>
      <c r="E781" s="48"/>
      <c r="F781" s="48"/>
      <c r="G781" s="48"/>
      <c r="H781" s="48"/>
      <c r="I781" s="48"/>
      <c r="J781" s="48"/>
      <c r="K781" s="48"/>
      <c r="L781" s="48"/>
      <c r="M781" s="48"/>
      <c r="N781" s="48"/>
      <c r="O781" s="48"/>
      <c r="P781" s="49"/>
    </row>
    <row r="782" spans="1:16" ht="82.8">
      <c r="A782" s="13" t="s">
        <v>1577</v>
      </c>
      <c r="B782" s="14" t="s">
        <v>1578</v>
      </c>
      <c r="C782" s="15" t="s">
        <v>15</v>
      </c>
      <c r="D782" s="15">
        <v>1</v>
      </c>
      <c r="E782" s="21">
        <v>26452</v>
      </c>
      <c r="F782" s="21">
        <v>24934</v>
      </c>
      <c r="G782" s="21">
        <v>23894.7</v>
      </c>
      <c r="H782" s="2">
        <f t="shared" si="139"/>
        <v>25093.566666666666</v>
      </c>
      <c r="I782" s="2">
        <f t="shared" si="140"/>
        <v>1286.0956276005811</v>
      </c>
      <c r="J782" s="2">
        <f t="shared" si="141"/>
        <v>26379.662294267247</v>
      </c>
      <c r="K782" s="2">
        <f t="shared" si="142"/>
        <v>23807.471039066084</v>
      </c>
      <c r="L782" s="2" t="str">
        <f t="shared" si="143"/>
        <v/>
      </c>
      <c r="M782" s="2">
        <f t="shared" si="144"/>
        <v>24934</v>
      </c>
      <c r="N782" s="2">
        <f t="shared" si="145"/>
        <v>23894.7</v>
      </c>
      <c r="O782" s="2">
        <f t="shared" si="146"/>
        <v>24934</v>
      </c>
      <c r="P782" s="3">
        <f t="shared" ref="P782:P798" si="147">ROUND(O782*D782*$D$1,0)</f>
        <v>24934</v>
      </c>
    </row>
    <row r="783" spans="1:16" ht="82.8">
      <c r="A783" s="13" t="s">
        <v>1579</v>
      </c>
      <c r="B783" s="14" t="s">
        <v>1580</v>
      </c>
      <c r="C783" s="15" t="s">
        <v>15</v>
      </c>
      <c r="D783" s="15">
        <v>1</v>
      </c>
      <c r="E783" s="21">
        <v>26883</v>
      </c>
      <c r="F783" s="21">
        <v>25340</v>
      </c>
      <c r="G783" s="21">
        <v>24284.55</v>
      </c>
      <c r="H783" s="2">
        <f t="shared" si="139"/>
        <v>25502.516666666666</v>
      </c>
      <c r="I783" s="2">
        <f t="shared" si="140"/>
        <v>1306.8260598998377</v>
      </c>
      <c r="J783" s="2">
        <f t="shared" si="141"/>
        <v>26809.342726566505</v>
      </c>
      <c r="K783" s="2">
        <f t="shared" si="142"/>
        <v>24195.690606766828</v>
      </c>
      <c r="L783" s="2" t="str">
        <f t="shared" si="143"/>
        <v/>
      </c>
      <c r="M783" s="2">
        <f t="shared" si="144"/>
        <v>25340</v>
      </c>
      <c r="N783" s="2">
        <f t="shared" si="145"/>
        <v>24284.55</v>
      </c>
      <c r="O783" s="2">
        <f t="shared" si="146"/>
        <v>25340</v>
      </c>
      <c r="P783" s="3">
        <f t="shared" si="147"/>
        <v>25340</v>
      </c>
    </row>
    <row r="784" spans="1:16" ht="55.2">
      <c r="A784" s="13" t="s">
        <v>1581</v>
      </c>
      <c r="B784" s="14" t="s">
        <v>1582</v>
      </c>
      <c r="C784" s="15" t="s">
        <v>15</v>
      </c>
      <c r="D784" s="15">
        <v>1</v>
      </c>
      <c r="E784" s="21">
        <v>41515</v>
      </c>
      <c r="F784" s="21">
        <v>39132</v>
      </c>
      <c r="G784" s="21">
        <v>37501.5</v>
      </c>
      <c r="H784" s="2">
        <f t="shared" si="139"/>
        <v>39382.833333333336</v>
      </c>
      <c r="I784" s="2">
        <f t="shared" si="140"/>
        <v>2018.4730821423736</v>
      </c>
      <c r="J784" s="2">
        <f t="shared" si="141"/>
        <v>41401.306415475708</v>
      </c>
      <c r="K784" s="2">
        <f t="shared" si="142"/>
        <v>37364.360251190963</v>
      </c>
      <c r="L784" s="2" t="str">
        <f t="shared" si="143"/>
        <v/>
      </c>
      <c r="M784" s="2">
        <f t="shared" si="144"/>
        <v>39132</v>
      </c>
      <c r="N784" s="2">
        <f t="shared" si="145"/>
        <v>37501.5</v>
      </c>
      <c r="O784" s="2">
        <f t="shared" si="146"/>
        <v>39132</v>
      </c>
      <c r="P784" s="3">
        <f t="shared" si="147"/>
        <v>39132</v>
      </c>
    </row>
    <row r="785" spans="1:16" ht="110.4">
      <c r="A785" s="13" t="s">
        <v>1583</v>
      </c>
      <c r="B785" s="14" t="s">
        <v>1584</v>
      </c>
      <c r="C785" s="15" t="s">
        <v>15</v>
      </c>
      <c r="D785" s="15">
        <v>1</v>
      </c>
      <c r="E785" s="21">
        <v>16207</v>
      </c>
      <c r="F785" s="21">
        <v>15277</v>
      </c>
      <c r="G785" s="21">
        <v>14640.65</v>
      </c>
      <c r="H785" s="2">
        <f t="shared" si="139"/>
        <v>15374.883333333333</v>
      </c>
      <c r="I785" s="2">
        <f t="shared" si="140"/>
        <v>787.74928805638001</v>
      </c>
      <c r="J785" s="2">
        <f t="shared" si="141"/>
        <v>16162.632621389714</v>
      </c>
      <c r="K785" s="2">
        <f t="shared" si="142"/>
        <v>14587.134045276953</v>
      </c>
      <c r="L785" s="2" t="str">
        <f t="shared" si="143"/>
        <v/>
      </c>
      <c r="M785" s="2">
        <f t="shared" si="144"/>
        <v>15277</v>
      </c>
      <c r="N785" s="2">
        <f t="shared" si="145"/>
        <v>14640.65</v>
      </c>
      <c r="O785" s="2">
        <f t="shared" si="146"/>
        <v>15277</v>
      </c>
      <c r="P785" s="3">
        <f t="shared" si="147"/>
        <v>15277</v>
      </c>
    </row>
    <row r="786" spans="1:16" ht="27.6">
      <c r="A786" s="13" t="s">
        <v>1585</v>
      </c>
      <c r="B786" s="14" t="s">
        <v>1586</v>
      </c>
      <c r="C786" s="15" t="s">
        <v>15</v>
      </c>
      <c r="D786" s="15">
        <v>1</v>
      </c>
      <c r="E786" s="21">
        <v>40338</v>
      </c>
      <c r="F786" s="21">
        <v>38022</v>
      </c>
      <c r="G786" s="21">
        <v>36437.75</v>
      </c>
      <c r="H786" s="2">
        <f t="shared" si="139"/>
        <v>38265.916666666664</v>
      </c>
      <c r="I786" s="2">
        <f t="shared" si="140"/>
        <v>1961.5323145014293</v>
      </c>
      <c r="J786" s="2">
        <f t="shared" si="141"/>
        <v>40227.448981168091</v>
      </c>
      <c r="K786" s="2">
        <f t="shared" si="142"/>
        <v>36304.384352165238</v>
      </c>
      <c r="L786" s="2" t="str">
        <f t="shared" si="143"/>
        <v/>
      </c>
      <c r="M786" s="2">
        <f t="shared" si="144"/>
        <v>38022</v>
      </c>
      <c r="N786" s="2">
        <f t="shared" si="145"/>
        <v>36437.75</v>
      </c>
      <c r="O786" s="2">
        <f t="shared" si="146"/>
        <v>38022</v>
      </c>
      <c r="P786" s="3">
        <f t="shared" si="147"/>
        <v>38022</v>
      </c>
    </row>
    <row r="787" spans="1:16" ht="27.6">
      <c r="A787" s="13" t="s">
        <v>1587</v>
      </c>
      <c r="B787" s="14" t="s">
        <v>1588</v>
      </c>
      <c r="C787" s="15" t="s">
        <v>18</v>
      </c>
      <c r="D787" s="15">
        <v>1</v>
      </c>
      <c r="E787" s="21">
        <v>34027</v>
      </c>
      <c r="F787" s="21">
        <v>32074</v>
      </c>
      <c r="G787" s="21">
        <v>30737.200000000001</v>
      </c>
      <c r="H787" s="2">
        <f t="shared" si="139"/>
        <v>32279.399999999998</v>
      </c>
      <c r="I787" s="2">
        <f t="shared" si="140"/>
        <v>1654.490217559475</v>
      </c>
      <c r="J787" s="2">
        <f t="shared" si="141"/>
        <v>33933.89021755947</v>
      </c>
      <c r="K787" s="2">
        <f t="shared" si="142"/>
        <v>30624.909782440522</v>
      </c>
      <c r="L787" s="2" t="str">
        <f t="shared" si="143"/>
        <v/>
      </c>
      <c r="M787" s="2">
        <f t="shared" si="144"/>
        <v>32074</v>
      </c>
      <c r="N787" s="2">
        <f t="shared" si="145"/>
        <v>30737.200000000001</v>
      </c>
      <c r="O787" s="2">
        <f t="shared" si="146"/>
        <v>32074</v>
      </c>
      <c r="P787" s="3">
        <f t="shared" si="147"/>
        <v>32074</v>
      </c>
    </row>
    <row r="788" spans="1:16" ht="27.6">
      <c r="A788" s="13" t="s">
        <v>1589</v>
      </c>
      <c r="B788" s="14" t="s">
        <v>1590</v>
      </c>
      <c r="C788" s="15" t="s">
        <v>15</v>
      </c>
      <c r="D788" s="15">
        <v>1</v>
      </c>
      <c r="E788" s="21">
        <v>36756</v>
      </c>
      <c r="F788" s="21">
        <v>34646</v>
      </c>
      <c r="G788" s="21">
        <v>33202.800000000003</v>
      </c>
      <c r="H788" s="2">
        <f t="shared" si="139"/>
        <v>34868.26666666667</v>
      </c>
      <c r="I788" s="2">
        <f t="shared" si="140"/>
        <v>1786.9973176626004</v>
      </c>
      <c r="J788" s="2">
        <f t="shared" si="141"/>
        <v>36655.263984329271</v>
      </c>
      <c r="K788" s="2">
        <f t="shared" si="142"/>
        <v>33081.269349004069</v>
      </c>
      <c r="L788" s="2" t="str">
        <f t="shared" si="143"/>
        <v/>
      </c>
      <c r="M788" s="2">
        <f t="shared" si="144"/>
        <v>34646</v>
      </c>
      <c r="N788" s="2">
        <f t="shared" si="145"/>
        <v>33202.800000000003</v>
      </c>
      <c r="O788" s="2">
        <f t="shared" si="146"/>
        <v>34646</v>
      </c>
      <c r="P788" s="3">
        <f t="shared" si="147"/>
        <v>34646</v>
      </c>
    </row>
    <row r="789" spans="1:16" ht="27.6">
      <c r="A789" s="13" t="s">
        <v>1591</v>
      </c>
      <c r="B789" s="14" t="s">
        <v>1592</v>
      </c>
      <c r="C789" s="15" t="s">
        <v>18</v>
      </c>
      <c r="D789" s="15">
        <v>1</v>
      </c>
      <c r="E789" s="21">
        <v>18913</v>
      </c>
      <c r="F789" s="21">
        <v>17827</v>
      </c>
      <c r="G789" s="21">
        <v>17084.400000000001</v>
      </c>
      <c r="H789" s="2">
        <f t="shared" si="139"/>
        <v>17941.466666666667</v>
      </c>
      <c r="I789" s="2">
        <f t="shared" si="140"/>
        <v>919.65833510784421</v>
      </c>
      <c r="J789" s="2">
        <f t="shared" si="141"/>
        <v>18861.125001774511</v>
      </c>
      <c r="K789" s="2">
        <f t="shared" si="142"/>
        <v>17021.808331558823</v>
      </c>
      <c r="L789" s="2" t="str">
        <f t="shared" si="143"/>
        <v/>
      </c>
      <c r="M789" s="2">
        <f t="shared" si="144"/>
        <v>17827</v>
      </c>
      <c r="N789" s="2">
        <f t="shared" si="145"/>
        <v>17084.400000000001</v>
      </c>
      <c r="O789" s="2">
        <f t="shared" si="146"/>
        <v>17827</v>
      </c>
      <c r="P789" s="3">
        <f t="shared" si="147"/>
        <v>17827</v>
      </c>
    </row>
    <row r="790" spans="1:16" ht="27.6">
      <c r="A790" s="13" t="s">
        <v>1593</v>
      </c>
      <c r="B790" s="14" t="s">
        <v>1594</v>
      </c>
      <c r="C790" s="15" t="s">
        <v>15</v>
      </c>
      <c r="D790" s="15">
        <v>1</v>
      </c>
      <c r="E790" s="21">
        <v>100689</v>
      </c>
      <c r="F790" s="21">
        <v>94909</v>
      </c>
      <c r="G790" s="21">
        <v>90954.65</v>
      </c>
      <c r="H790" s="2">
        <f t="shared" si="139"/>
        <v>95517.55</v>
      </c>
      <c r="I790" s="2">
        <f t="shared" si="140"/>
        <v>4895.624812779266</v>
      </c>
      <c r="J790" s="2">
        <f t="shared" si="141"/>
        <v>100413.17481277927</v>
      </c>
      <c r="K790" s="2">
        <f t="shared" si="142"/>
        <v>90621.925187220739</v>
      </c>
      <c r="L790" s="2" t="str">
        <f t="shared" si="143"/>
        <v/>
      </c>
      <c r="M790" s="2">
        <f t="shared" si="144"/>
        <v>94909</v>
      </c>
      <c r="N790" s="2">
        <f t="shared" si="145"/>
        <v>90954.65</v>
      </c>
      <c r="O790" s="2">
        <f t="shared" si="146"/>
        <v>94909</v>
      </c>
      <c r="P790" s="3">
        <f t="shared" si="147"/>
        <v>94909</v>
      </c>
    </row>
    <row r="791" spans="1:16" ht="41.4">
      <c r="A791" s="13" t="s">
        <v>1595</v>
      </c>
      <c r="B791" s="14" t="s">
        <v>1596</v>
      </c>
      <c r="C791" s="15" t="s">
        <v>18</v>
      </c>
      <c r="D791" s="15">
        <v>1</v>
      </c>
      <c r="E791" s="21">
        <v>49134</v>
      </c>
      <c r="F791" s="21">
        <v>46314</v>
      </c>
      <c r="G791" s="21">
        <v>44384.25</v>
      </c>
      <c r="H791" s="2">
        <f t="shared" si="139"/>
        <v>46610.75</v>
      </c>
      <c r="I791" s="2">
        <f t="shared" si="140"/>
        <v>2388.7395604167482</v>
      </c>
      <c r="J791" s="2">
        <f t="shared" si="141"/>
        <v>48999.489560416747</v>
      </c>
      <c r="K791" s="2">
        <f t="shared" si="142"/>
        <v>44222.010439583253</v>
      </c>
      <c r="L791" s="2" t="str">
        <f t="shared" si="143"/>
        <v/>
      </c>
      <c r="M791" s="2">
        <f t="shared" si="144"/>
        <v>46314</v>
      </c>
      <c r="N791" s="2">
        <f t="shared" si="145"/>
        <v>44384.25</v>
      </c>
      <c r="O791" s="2">
        <f t="shared" si="146"/>
        <v>46314</v>
      </c>
      <c r="P791" s="3">
        <f t="shared" si="147"/>
        <v>46314</v>
      </c>
    </row>
    <row r="792" spans="1:16" ht="27.6">
      <c r="A792" s="13" t="s">
        <v>1597</v>
      </c>
      <c r="B792" s="14" t="s">
        <v>1598</v>
      </c>
      <c r="C792" s="15" t="s">
        <v>15</v>
      </c>
      <c r="D792" s="15">
        <v>1</v>
      </c>
      <c r="E792" s="21">
        <v>103871</v>
      </c>
      <c r="F792" s="21">
        <v>97909</v>
      </c>
      <c r="G792" s="21">
        <v>93829.65</v>
      </c>
      <c r="H792" s="2">
        <f t="shared" si="139"/>
        <v>98536.55</v>
      </c>
      <c r="I792" s="2">
        <f t="shared" si="140"/>
        <v>5050.0041294537596</v>
      </c>
      <c r="J792" s="2">
        <f t="shared" si="141"/>
        <v>103586.55412945377</v>
      </c>
      <c r="K792" s="2">
        <f t="shared" si="142"/>
        <v>93486.545870546237</v>
      </c>
      <c r="L792" s="2" t="str">
        <f t="shared" si="143"/>
        <v/>
      </c>
      <c r="M792" s="2">
        <f t="shared" si="144"/>
        <v>97909</v>
      </c>
      <c r="N792" s="2">
        <f t="shared" si="145"/>
        <v>93829.65</v>
      </c>
      <c r="O792" s="2">
        <f t="shared" si="146"/>
        <v>97909</v>
      </c>
      <c r="P792" s="3">
        <f t="shared" si="147"/>
        <v>97909</v>
      </c>
    </row>
    <row r="793" spans="1:16" ht="41.4">
      <c r="A793" s="13" t="s">
        <v>1599</v>
      </c>
      <c r="B793" s="14" t="s">
        <v>1600</v>
      </c>
      <c r="C793" s="15" t="s">
        <v>18</v>
      </c>
      <c r="D793" s="15">
        <v>1</v>
      </c>
      <c r="E793" s="21">
        <v>39292</v>
      </c>
      <c r="F793" s="21">
        <v>37037</v>
      </c>
      <c r="G793" s="21">
        <v>35493.599999999999</v>
      </c>
      <c r="H793" s="2">
        <f t="shared" si="139"/>
        <v>37274.200000000004</v>
      </c>
      <c r="I793" s="2">
        <f t="shared" si="140"/>
        <v>1910.2770793788011</v>
      </c>
      <c r="J793" s="2">
        <f t="shared" si="141"/>
        <v>39184.477079378805</v>
      </c>
      <c r="K793" s="2">
        <f t="shared" si="142"/>
        <v>35363.922920621204</v>
      </c>
      <c r="L793" s="2" t="str">
        <f t="shared" si="143"/>
        <v/>
      </c>
      <c r="M793" s="2">
        <f t="shared" si="144"/>
        <v>37037</v>
      </c>
      <c r="N793" s="2">
        <f t="shared" si="145"/>
        <v>35493.599999999999</v>
      </c>
      <c r="O793" s="2">
        <f t="shared" si="146"/>
        <v>37037</v>
      </c>
      <c r="P793" s="3">
        <f t="shared" si="147"/>
        <v>37037</v>
      </c>
    </row>
    <row r="794" spans="1:16" ht="96.6">
      <c r="A794" s="13" t="s">
        <v>1601</v>
      </c>
      <c r="B794" s="14" t="s">
        <v>1602</v>
      </c>
      <c r="C794" s="15" t="s">
        <v>18</v>
      </c>
      <c r="D794" s="15">
        <v>1</v>
      </c>
      <c r="E794" s="21">
        <v>15297</v>
      </c>
      <c r="F794" s="21">
        <v>14418</v>
      </c>
      <c r="G794" s="21">
        <v>13817.25</v>
      </c>
      <c r="H794" s="2">
        <f t="shared" si="139"/>
        <v>14510.75</v>
      </c>
      <c r="I794" s="2">
        <f t="shared" si="140"/>
        <v>744.2223710021085</v>
      </c>
      <c r="J794" s="2">
        <f t="shared" si="141"/>
        <v>15254.972371002108</v>
      </c>
      <c r="K794" s="2">
        <f t="shared" si="142"/>
        <v>13766.527628997892</v>
      </c>
      <c r="L794" s="2" t="str">
        <f t="shared" si="143"/>
        <v/>
      </c>
      <c r="M794" s="2">
        <f t="shared" si="144"/>
        <v>14418</v>
      </c>
      <c r="N794" s="2">
        <f t="shared" si="145"/>
        <v>13817.25</v>
      </c>
      <c r="O794" s="2">
        <f t="shared" si="146"/>
        <v>14418</v>
      </c>
      <c r="P794" s="3">
        <f t="shared" si="147"/>
        <v>14418</v>
      </c>
    </row>
    <row r="795" spans="1:16">
      <c r="A795" s="12" t="s">
        <v>1603</v>
      </c>
      <c r="B795" s="48" t="s">
        <v>1604</v>
      </c>
      <c r="C795" s="48"/>
      <c r="D795" s="48"/>
      <c r="E795" s="48"/>
      <c r="F795" s="48"/>
      <c r="G795" s="48"/>
      <c r="H795" s="48"/>
      <c r="I795" s="48"/>
      <c r="J795" s="48"/>
      <c r="K795" s="48"/>
      <c r="L795" s="48"/>
      <c r="M795" s="48"/>
      <c r="N795" s="48"/>
      <c r="O795" s="48"/>
      <c r="P795" s="49"/>
    </row>
    <row r="796" spans="1:16" ht="27.6">
      <c r="A796" s="13" t="s">
        <v>1605</v>
      </c>
      <c r="B796" s="14" t="s">
        <v>1606</v>
      </c>
      <c r="C796" s="15" t="s">
        <v>15</v>
      </c>
      <c r="D796" s="15">
        <v>1</v>
      </c>
      <c r="E796" s="21">
        <v>41210</v>
      </c>
      <c r="F796" s="21">
        <v>38845</v>
      </c>
      <c r="G796" s="21">
        <v>37226.65</v>
      </c>
      <c r="H796" s="2">
        <f t="shared" si="139"/>
        <v>39093.883333333331</v>
      </c>
      <c r="I796" s="2">
        <f t="shared" si="140"/>
        <v>2003.3038937798058</v>
      </c>
      <c r="J796" s="2">
        <f t="shared" si="141"/>
        <v>41097.187227113136</v>
      </c>
      <c r="K796" s="2">
        <f t="shared" si="142"/>
        <v>37090.579439553527</v>
      </c>
      <c r="L796" s="2" t="str">
        <f t="shared" si="143"/>
        <v/>
      </c>
      <c r="M796" s="2">
        <f t="shared" si="144"/>
        <v>38845</v>
      </c>
      <c r="N796" s="2">
        <f t="shared" si="145"/>
        <v>37226.65</v>
      </c>
      <c r="O796" s="2">
        <f t="shared" si="146"/>
        <v>38845</v>
      </c>
      <c r="P796" s="3">
        <f t="shared" si="147"/>
        <v>38845</v>
      </c>
    </row>
    <row r="797" spans="1:16" ht="27.6">
      <c r="A797" s="13" t="s">
        <v>1607</v>
      </c>
      <c r="B797" s="14" t="s">
        <v>1608</v>
      </c>
      <c r="C797" s="15" t="s">
        <v>15</v>
      </c>
      <c r="D797" s="15">
        <v>1</v>
      </c>
      <c r="E797" s="21">
        <v>45913</v>
      </c>
      <c r="F797" s="21">
        <v>43278</v>
      </c>
      <c r="G797" s="21">
        <v>41474.75</v>
      </c>
      <c r="H797" s="2">
        <f t="shared" si="139"/>
        <v>43555.25</v>
      </c>
      <c r="I797" s="2">
        <f t="shared" si="140"/>
        <v>2232.076709591317</v>
      </c>
      <c r="J797" s="2">
        <f t="shared" si="141"/>
        <v>45787.326709591318</v>
      </c>
      <c r="K797" s="2">
        <f t="shared" si="142"/>
        <v>41323.173290408682</v>
      </c>
      <c r="L797" s="2" t="str">
        <f t="shared" si="143"/>
        <v/>
      </c>
      <c r="M797" s="2">
        <f t="shared" si="144"/>
        <v>43278</v>
      </c>
      <c r="N797" s="2">
        <f t="shared" si="145"/>
        <v>41474.75</v>
      </c>
      <c r="O797" s="2">
        <f t="shared" si="146"/>
        <v>43278</v>
      </c>
      <c r="P797" s="3">
        <f t="shared" si="147"/>
        <v>43278</v>
      </c>
    </row>
    <row r="798" spans="1:16" ht="41.4">
      <c r="A798" s="13" t="s">
        <v>1609</v>
      </c>
      <c r="B798" s="14" t="s">
        <v>1610</v>
      </c>
      <c r="C798" s="15" t="s">
        <v>15</v>
      </c>
      <c r="D798" s="15">
        <v>1</v>
      </c>
      <c r="E798" s="21">
        <v>58795</v>
      </c>
      <c r="F798" s="21">
        <v>55420</v>
      </c>
      <c r="G798" s="21">
        <v>53110.45</v>
      </c>
      <c r="H798" s="2">
        <f t="shared" si="139"/>
        <v>55775.15</v>
      </c>
      <c r="I798" s="2">
        <f t="shared" si="140"/>
        <v>2858.8679258580673</v>
      </c>
      <c r="J798" s="2">
        <f t="shared" si="141"/>
        <v>58634.017925858068</v>
      </c>
      <c r="K798" s="2">
        <f t="shared" si="142"/>
        <v>52916.282074141935</v>
      </c>
      <c r="L798" s="2" t="str">
        <f t="shared" si="143"/>
        <v/>
      </c>
      <c r="M798" s="2">
        <f t="shared" si="144"/>
        <v>55420</v>
      </c>
      <c r="N798" s="2">
        <f t="shared" si="145"/>
        <v>53110.45</v>
      </c>
      <c r="O798" s="2">
        <f t="shared" si="146"/>
        <v>55420</v>
      </c>
      <c r="P798" s="3">
        <f t="shared" si="147"/>
        <v>55420</v>
      </c>
    </row>
    <row r="799" spans="1:16">
      <c r="A799" s="16" t="s">
        <v>1611</v>
      </c>
      <c r="B799" s="50" t="s">
        <v>1612</v>
      </c>
      <c r="C799" s="51"/>
      <c r="D799" s="51"/>
      <c r="E799" s="51"/>
      <c r="F799" s="51"/>
      <c r="G799" s="51"/>
      <c r="H799" s="51"/>
      <c r="I799" s="51"/>
      <c r="J799" s="51"/>
      <c r="K799" s="51"/>
      <c r="L799" s="51"/>
      <c r="M799" s="51"/>
      <c r="N799" s="51"/>
      <c r="O799" s="51"/>
      <c r="P799" s="52"/>
    </row>
    <row r="800" spans="1:16">
      <c r="A800" s="12" t="s">
        <v>1613</v>
      </c>
      <c r="B800" s="48" t="s">
        <v>1614</v>
      </c>
      <c r="C800" s="48"/>
      <c r="D800" s="48"/>
      <c r="E800" s="48"/>
      <c r="F800" s="48"/>
      <c r="G800" s="48"/>
      <c r="H800" s="48"/>
      <c r="I800" s="48"/>
      <c r="J800" s="48"/>
      <c r="K800" s="48"/>
      <c r="L800" s="48"/>
      <c r="M800" s="48"/>
      <c r="N800" s="48"/>
      <c r="O800" s="48"/>
      <c r="P800" s="49"/>
    </row>
    <row r="801" spans="1:16" ht="27.6">
      <c r="A801" s="13" t="s">
        <v>1615</v>
      </c>
      <c r="B801" s="14" t="s">
        <v>1616</v>
      </c>
      <c r="C801" s="15" t="s">
        <v>15</v>
      </c>
      <c r="D801" s="15">
        <v>1</v>
      </c>
      <c r="E801" s="21">
        <v>93749</v>
      </c>
      <c r="F801" s="21">
        <v>88367</v>
      </c>
      <c r="G801" s="21">
        <v>84684.85</v>
      </c>
      <c r="H801" s="2">
        <f t="shared" si="139"/>
        <v>88933.616666666654</v>
      </c>
      <c r="I801" s="2">
        <f t="shared" si="140"/>
        <v>4558.5627823726754</v>
      </c>
      <c r="J801" s="2">
        <f t="shared" si="141"/>
        <v>93492.179449039337</v>
      </c>
      <c r="K801" s="2">
        <f t="shared" si="142"/>
        <v>84375.053884293971</v>
      </c>
      <c r="L801" s="2" t="str">
        <f t="shared" si="143"/>
        <v/>
      </c>
      <c r="M801" s="2">
        <f t="shared" si="144"/>
        <v>88367</v>
      </c>
      <c r="N801" s="2">
        <f t="shared" si="145"/>
        <v>84684.85</v>
      </c>
      <c r="O801" s="2">
        <f t="shared" si="146"/>
        <v>88367</v>
      </c>
      <c r="P801" s="3">
        <f t="shared" ref="P801:P810" si="148">ROUND(O801*D801*$D$1,0)</f>
        <v>88367</v>
      </c>
    </row>
    <row r="802" spans="1:16" ht="41.4">
      <c r="A802" s="13" t="s">
        <v>1617</v>
      </c>
      <c r="B802" s="14" t="s">
        <v>1618</v>
      </c>
      <c r="C802" s="15" t="s">
        <v>15</v>
      </c>
      <c r="D802" s="15">
        <v>1</v>
      </c>
      <c r="E802" s="21">
        <v>17944</v>
      </c>
      <c r="F802" s="21">
        <v>16914</v>
      </c>
      <c r="G802" s="21">
        <v>16209.25</v>
      </c>
      <c r="H802" s="2">
        <f t="shared" si="139"/>
        <v>17022.416666666668</v>
      </c>
      <c r="I802" s="2">
        <f t="shared" si="140"/>
        <v>872.44198708758472</v>
      </c>
      <c r="J802" s="2">
        <f t="shared" si="141"/>
        <v>17894.858653754254</v>
      </c>
      <c r="K802" s="2">
        <f t="shared" si="142"/>
        <v>16149.974679579083</v>
      </c>
      <c r="L802" s="2" t="str">
        <f t="shared" si="143"/>
        <v/>
      </c>
      <c r="M802" s="2">
        <f t="shared" si="144"/>
        <v>16914</v>
      </c>
      <c r="N802" s="2">
        <f t="shared" si="145"/>
        <v>16209.25</v>
      </c>
      <c r="O802" s="2">
        <f t="shared" si="146"/>
        <v>16914</v>
      </c>
      <c r="P802" s="3">
        <f t="shared" si="148"/>
        <v>16914</v>
      </c>
    </row>
    <row r="803" spans="1:16" ht="27.6">
      <c r="A803" s="13" t="s">
        <v>1619</v>
      </c>
      <c r="B803" s="14" t="s">
        <v>1620</v>
      </c>
      <c r="C803" s="15" t="s">
        <v>15</v>
      </c>
      <c r="D803" s="15">
        <v>1</v>
      </c>
      <c r="E803" s="21">
        <v>31864</v>
      </c>
      <c r="F803" s="21">
        <v>30035</v>
      </c>
      <c r="G803" s="21">
        <v>28783.35</v>
      </c>
      <c r="H803" s="2">
        <f t="shared" si="139"/>
        <v>30227.45</v>
      </c>
      <c r="I803" s="2">
        <f t="shared" si="140"/>
        <v>1549.3156093901598</v>
      </c>
      <c r="J803" s="2">
        <f t="shared" si="141"/>
        <v>31776.765609390161</v>
      </c>
      <c r="K803" s="2">
        <f t="shared" si="142"/>
        <v>28678.134390609841</v>
      </c>
      <c r="L803" s="2" t="str">
        <f t="shared" si="143"/>
        <v/>
      </c>
      <c r="M803" s="2">
        <f t="shared" si="144"/>
        <v>30035</v>
      </c>
      <c r="N803" s="2">
        <f t="shared" si="145"/>
        <v>28783.35</v>
      </c>
      <c r="O803" s="2">
        <f t="shared" si="146"/>
        <v>30035</v>
      </c>
      <c r="P803" s="3">
        <f t="shared" si="148"/>
        <v>30035</v>
      </c>
    </row>
    <row r="804" spans="1:16" ht="27.6">
      <c r="A804" s="13" t="s">
        <v>1621</v>
      </c>
      <c r="B804" s="14" t="s">
        <v>1622</v>
      </c>
      <c r="C804" s="15" t="s">
        <v>15</v>
      </c>
      <c r="D804" s="15">
        <v>1</v>
      </c>
      <c r="E804" s="21">
        <v>63519</v>
      </c>
      <c r="F804" s="21">
        <v>59873</v>
      </c>
      <c r="G804" s="21">
        <v>57378.1</v>
      </c>
      <c r="H804" s="2">
        <f t="shared" si="139"/>
        <v>60256.700000000004</v>
      </c>
      <c r="I804" s="2">
        <f t="shared" si="140"/>
        <v>3088.3786150664891</v>
      </c>
      <c r="J804" s="2">
        <f t="shared" si="141"/>
        <v>63345.078615066494</v>
      </c>
      <c r="K804" s="2">
        <f t="shared" si="142"/>
        <v>57168.321384933515</v>
      </c>
      <c r="L804" s="2" t="str">
        <f t="shared" si="143"/>
        <v/>
      </c>
      <c r="M804" s="2">
        <f t="shared" si="144"/>
        <v>59873</v>
      </c>
      <c r="N804" s="2">
        <f t="shared" si="145"/>
        <v>57378.1</v>
      </c>
      <c r="O804" s="2">
        <f t="shared" si="146"/>
        <v>59873</v>
      </c>
      <c r="P804" s="3">
        <f t="shared" si="148"/>
        <v>59873</v>
      </c>
    </row>
    <row r="805" spans="1:16" ht="41.4">
      <c r="A805" s="13" t="s">
        <v>1623</v>
      </c>
      <c r="B805" s="14" t="s">
        <v>1624</v>
      </c>
      <c r="C805" s="15" t="s">
        <v>18</v>
      </c>
      <c r="D805" s="15">
        <v>1</v>
      </c>
      <c r="E805" s="21">
        <v>16881</v>
      </c>
      <c r="F805" s="21">
        <v>15912</v>
      </c>
      <c r="G805" s="21">
        <v>15249</v>
      </c>
      <c r="H805" s="2">
        <f t="shared" si="139"/>
        <v>16014</v>
      </c>
      <c r="I805" s="2">
        <f t="shared" si="140"/>
        <v>820.76732391098517</v>
      </c>
      <c r="J805" s="2">
        <f t="shared" si="141"/>
        <v>16834.767323910986</v>
      </c>
      <c r="K805" s="2">
        <f t="shared" si="142"/>
        <v>15193.232676089016</v>
      </c>
      <c r="L805" s="2" t="str">
        <f t="shared" si="143"/>
        <v/>
      </c>
      <c r="M805" s="2">
        <f t="shared" si="144"/>
        <v>15912</v>
      </c>
      <c r="N805" s="2">
        <f t="shared" si="145"/>
        <v>15249</v>
      </c>
      <c r="O805" s="2">
        <f t="shared" si="146"/>
        <v>15912</v>
      </c>
      <c r="P805" s="3">
        <f t="shared" si="148"/>
        <v>15912</v>
      </c>
    </row>
    <row r="806" spans="1:16" ht="110.4">
      <c r="A806" s="13" t="s">
        <v>1625</v>
      </c>
      <c r="B806" s="14" t="s">
        <v>1626</v>
      </c>
      <c r="C806" s="15" t="s">
        <v>15</v>
      </c>
      <c r="D806" s="15">
        <v>1</v>
      </c>
      <c r="E806" s="21">
        <v>39242</v>
      </c>
      <c r="F806" s="21">
        <v>36989</v>
      </c>
      <c r="G806" s="21">
        <v>35447.599999999999</v>
      </c>
      <c r="H806" s="2">
        <f t="shared" si="139"/>
        <v>37226.200000000004</v>
      </c>
      <c r="I806" s="2">
        <f t="shared" si="140"/>
        <v>1908.2886888518735</v>
      </c>
      <c r="J806" s="2">
        <f t="shared" si="141"/>
        <v>39134.488688851881</v>
      </c>
      <c r="K806" s="2">
        <f t="shared" si="142"/>
        <v>35317.911311148127</v>
      </c>
      <c r="L806" s="2" t="str">
        <f t="shared" si="143"/>
        <v/>
      </c>
      <c r="M806" s="2">
        <f t="shared" si="144"/>
        <v>36989</v>
      </c>
      <c r="N806" s="2">
        <f t="shared" si="145"/>
        <v>35447.599999999999</v>
      </c>
      <c r="O806" s="2">
        <f t="shared" si="146"/>
        <v>36989</v>
      </c>
      <c r="P806" s="3">
        <f t="shared" si="148"/>
        <v>36989</v>
      </c>
    </row>
    <row r="807" spans="1:16" ht="110.4">
      <c r="A807" s="13" t="s">
        <v>1627</v>
      </c>
      <c r="B807" s="14" t="s">
        <v>1628</v>
      </c>
      <c r="C807" s="15" t="s">
        <v>18</v>
      </c>
      <c r="D807" s="15">
        <v>1</v>
      </c>
      <c r="E807" s="21">
        <v>14610</v>
      </c>
      <c r="F807" s="21">
        <v>13771</v>
      </c>
      <c r="G807" s="21">
        <v>13197.4</v>
      </c>
      <c r="H807" s="2">
        <f t="shared" si="139"/>
        <v>13859.466666666667</v>
      </c>
      <c r="I807" s="2">
        <f t="shared" si="140"/>
        <v>710.44313870522637</v>
      </c>
      <c r="J807" s="2">
        <f t="shared" si="141"/>
        <v>14569.909805371894</v>
      </c>
      <c r="K807" s="2">
        <f t="shared" si="142"/>
        <v>13149.023527961441</v>
      </c>
      <c r="L807" s="2" t="str">
        <f t="shared" si="143"/>
        <v/>
      </c>
      <c r="M807" s="2">
        <f t="shared" si="144"/>
        <v>13771</v>
      </c>
      <c r="N807" s="2">
        <f t="shared" si="145"/>
        <v>13197.4</v>
      </c>
      <c r="O807" s="2">
        <f t="shared" si="146"/>
        <v>13771</v>
      </c>
      <c r="P807" s="3">
        <f t="shared" si="148"/>
        <v>13771</v>
      </c>
    </row>
    <row r="808" spans="1:16" ht="151.80000000000001">
      <c r="A808" s="13" t="s">
        <v>1629</v>
      </c>
      <c r="B808" s="14" t="s">
        <v>1630</v>
      </c>
      <c r="C808" s="15" t="s">
        <v>15</v>
      </c>
      <c r="D808" s="15">
        <v>1</v>
      </c>
      <c r="E808" s="21">
        <v>23557</v>
      </c>
      <c r="F808" s="21">
        <v>22205</v>
      </c>
      <c r="G808" s="21">
        <v>21279.599999999999</v>
      </c>
      <c r="H808" s="2">
        <f t="shared" si="139"/>
        <v>22347.200000000001</v>
      </c>
      <c r="I808" s="2">
        <f t="shared" si="140"/>
        <v>1145.3398273001781</v>
      </c>
      <c r="J808" s="2">
        <f t="shared" si="141"/>
        <v>23492.539827300177</v>
      </c>
      <c r="K808" s="2">
        <f t="shared" si="142"/>
        <v>21201.860172699824</v>
      </c>
      <c r="L808" s="2" t="str">
        <f t="shared" si="143"/>
        <v/>
      </c>
      <c r="M808" s="2">
        <f t="shared" si="144"/>
        <v>22205</v>
      </c>
      <c r="N808" s="2">
        <f t="shared" si="145"/>
        <v>21279.599999999999</v>
      </c>
      <c r="O808" s="2">
        <f t="shared" si="146"/>
        <v>22205</v>
      </c>
      <c r="P808" s="3">
        <f t="shared" si="148"/>
        <v>22205</v>
      </c>
    </row>
    <row r="809" spans="1:16" ht="124.2">
      <c r="A809" s="13" t="s">
        <v>1631</v>
      </c>
      <c r="B809" s="14" t="s">
        <v>1632</v>
      </c>
      <c r="C809" s="15" t="s">
        <v>15</v>
      </c>
      <c r="D809" s="15">
        <v>1</v>
      </c>
      <c r="E809" s="21">
        <v>21859</v>
      </c>
      <c r="F809" s="21">
        <v>20604</v>
      </c>
      <c r="G809" s="21">
        <v>19745.5</v>
      </c>
      <c r="H809" s="2">
        <f t="shared" si="139"/>
        <v>20736.166666666668</v>
      </c>
      <c r="I809" s="2">
        <f t="shared" si="140"/>
        <v>1062.9306578198473</v>
      </c>
      <c r="J809" s="2">
        <f t="shared" si="141"/>
        <v>21799.097324486516</v>
      </c>
      <c r="K809" s="2">
        <f t="shared" si="142"/>
        <v>19673.236008846819</v>
      </c>
      <c r="L809" s="2" t="str">
        <f t="shared" si="143"/>
        <v/>
      </c>
      <c r="M809" s="2">
        <f t="shared" si="144"/>
        <v>20604</v>
      </c>
      <c r="N809" s="2">
        <f t="shared" si="145"/>
        <v>19745.5</v>
      </c>
      <c r="O809" s="2">
        <f t="shared" si="146"/>
        <v>20604</v>
      </c>
      <c r="P809" s="3">
        <f t="shared" si="148"/>
        <v>20604</v>
      </c>
    </row>
    <row r="810" spans="1:16" ht="69">
      <c r="A810" s="13" t="s">
        <v>1633</v>
      </c>
      <c r="B810" s="14" t="s">
        <v>1634</v>
      </c>
      <c r="C810" s="15" t="s">
        <v>15</v>
      </c>
      <c r="D810" s="15">
        <v>1</v>
      </c>
      <c r="E810" s="21">
        <v>26230</v>
      </c>
      <c r="F810" s="21">
        <v>24724</v>
      </c>
      <c r="G810" s="21">
        <v>23693.45</v>
      </c>
      <c r="H810" s="2">
        <f t="shared" si="139"/>
        <v>24882.483333333334</v>
      </c>
      <c r="I810" s="2">
        <f t="shared" si="140"/>
        <v>1275.6798974795097</v>
      </c>
      <c r="J810" s="2">
        <f t="shared" si="141"/>
        <v>26158.163230812843</v>
      </c>
      <c r="K810" s="2">
        <f t="shared" si="142"/>
        <v>23606.803435853824</v>
      </c>
      <c r="L810" s="2" t="str">
        <f t="shared" si="143"/>
        <v/>
      </c>
      <c r="M810" s="2">
        <f t="shared" si="144"/>
        <v>24724</v>
      </c>
      <c r="N810" s="2">
        <f t="shared" si="145"/>
        <v>23693.45</v>
      </c>
      <c r="O810" s="2">
        <f t="shared" si="146"/>
        <v>24724</v>
      </c>
      <c r="P810" s="3">
        <f t="shared" si="148"/>
        <v>24724</v>
      </c>
    </row>
    <row r="811" spans="1:16">
      <c r="A811" s="12" t="s">
        <v>1635</v>
      </c>
      <c r="B811" s="48" t="s">
        <v>1636</v>
      </c>
      <c r="C811" s="48"/>
      <c r="D811" s="48"/>
      <c r="E811" s="48"/>
      <c r="F811" s="48"/>
      <c r="G811" s="48"/>
      <c r="H811" s="48"/>
      <c r="I811" s="48"/>
      <c r="J811" s="48"/>
      <c r="K811" s="48"/>
      <c r="L811" s="48"/>
      <c r="M811" s="48"/>
      <c r="N811" s="48"/>
      <c r="O811" s="48"/>
      <c r="P811" s="49"/>
    </row>
    <row r="812" spans="1:16" ht="110.4">
      <c r="A812" s="13" t="s">
        <v>1637</v>
      </c>
      <c r="B812" s="14" t="s">
        <v>1638</v>
      </c>
      <c r="C812" s="15" t="s">
        <v>15</v>
      </c>
      <c r="D812" s="15">
        <v>1</v>
      </c>
      <c r="E812" s="21">
        <v>52773</v>
      </c>
      <c r="F812" s="21">
        <v>49744</v>
      </c>
      <c r="G812" s="21">
        <v>47670.95</v>
      </c>
      <c r="H812" s="2">
        <f t="shared" si="139"/>
        <v>50062.65</v>
      </c>
      <c r="I812" s="2">
        <f t="shared" si="140"/>
        <v>2565.9076206091299</v>
      </c>
      <c r="J812" s="2">
        <f t="shared" si="141"/>
        <v>52628.557620609128</v>
      </c>
      <c r="K812" s="2">
        <f t="shared" si="142"/>
        <v>47496.742379390875</v>
      </c>
      <c r="L812" s="2" t="str">
        <f t="shared" si="143"/>
        <v/>
      </c>
      <c r="M812" s="2">
        <f t="shared" si="144"/>
        <v>49744</v>
      </c>
      <c r="N812" s="2">
        <f t="shared" si="145"/>
        <v>47670.95</v>
      </c>
      <c r="O812" s="2">
        <f t="shared" si="146"/>
        <v>49744</v>
      </c>
      <c r="P812" s="3">
        <f>ROUND(O812*D812*$D$1,0)</f>
        <v>49744</v>
      </c>
    </row>
    <row r="813" spans="1:16" ht="41.4">
      <c r="A813" s="13" t="s">
        <v>1639</v>
      </c>
      <c r="B813" s="14" t="s">
        <v>1640</v>
      </c>
      <c r="C813" s="15" t="s">
        <v>18</v>
      </c>
      <c r="D813" s="15">
        <v>1</v>
      </c>
      <c r="E813" s="21">
        <v>48804</v>
      </c>
      <c r="F813" s="21">
        <v>46003</v>
      </c>
      <c r="G813" s="21">
        <v>44086.400000000001</v>
      </c>
      <c r="H813" s="2">
        <f>AVERAGE(E813,F813,G813)</f>
        <v>46297.799999999996</v>
      </c>
      <c r="I813" s="2">
        <f>STDEV(E813,F813,G813)</f>
        <v>2372.5761779129448</v>
      </c>
      <c r="J813" s="2">
        <f>+H813+I813</f>
        <v>48670.376177912942</v>
      </c>
      <c r="K813" s="2">
        <f>+H813-I813</f>
        <v>43925.223822087049</v>
      </c>
      <c r="L813" s="2" t="str">
        <f t="shared" si="143"/>
        <v/>
      </c>
      <c r="M813" s="2">
        <f>IF(AND(F813&lt;=$J813,F813&gt;=$K813),F813,"")</f>
        <v>46003</v>
      </c>
      <c r="N813" s="2">
        <f>IF(AND(G813&lt;=$J813,G813&gt;=$K813),G813,"")</f>
        <v>44086.400000000001</v>
      </c>
      <c r="O813" s="2">
        <f t="shared" si="146"/>
        <v>46003</v>
      </c>
      <c r="P813" s="3">
        <f>ROUND(O813*D813*$D$1,0)</f>
        <v>46003</v>
      </c>
    </row>
    <row r="814" spans="1:16" ht="69">
      <c r="A814" s="13" t="s">
        <v>1641</v>
      </c>
      <c r="B814" s="14" t="s">
        <v>1642</v>
      </c>
      <c r="C814" s="15" t="s">
        <v>18</v>
      </c>
      <c r="D814" s="15">
        <v>1</v>
      </c>
      <c r="E814" s="21">
        <v>37357</v>
      </c>
      <c r="F814" s="21">
        <v>35213</v>
      </c>
      <c r="G814" s="21">
        <v>33745.599999999999</v>
      </c>
      <c r="H814" s="2">
        <f t="shared" ref="H814:H861" si="149">AVERAGE(E814,F814,G814)</f>
        <v>35438.533333333333</v>
      </c>
      <c r="I814" s="2">
        <f t="shared" ref="I814:I861" si="150">STDEV(E814,F814,G814)</f>
        <v>1816.2327640843109</v>
      </c>
      <c r="J814" s="2">
        <f t="shared" ref="J814:J861" si="151">+H814+I814</f>
        <v>37254.766097417647</v>
      </c>
      <c r="K814" s="2">
        <f t="shared" ref="K814:K861" si="152">+H814-I814</f>
        <v>33622.300569249019</v>
      </c>
      <c r="L814" s="2" t="str">
        <f t="shared" si="143"/>
        <v/>
      </c>
      <c r="M814" s="2">
        <f t="shared" ref="M814:M861" si="153">IF(AND(F814&lt;=$J814,F814&gt;=$K814),F814,"")</f>
        <v>35213</v>
      </c>
      <c r="N814" s="2">
        <f t="shared" ref="N814:N861" si="154">IF(AND(G814&lt;=$J814,G814&gt;=$K814),G814,"")</f>
        <v>33745.599999999999</v>
      </c>
      <c r="O814" s="2">
        <f t="shared" si="146"/>
        <v>35213</v>
      </c>
      <c r="P814" s="3">
        <f>ROUND(O814*D814*$D$1,0)</f>
        <v>35213</v>
      </c>
    </row>
    <row r="815" spans="1:16">
      <c r="A815" s="12" t="s">
        <v>1643</v>
      </c>
      <c r="B815" s="48" t="s">
        <v>1644</v>
      </c>
      <c r="C815" s="48"/>
      <c r="D815" s="48"/>
      <c r="E815" s="48"/>
      <c r="F815" s="48"/>
      <c r="G815" s="48"/>
      <c r="H815" s="48"/>
      <c r="I815" s="48"/>
      <c r="J815" s="48"/>
      <c r="K815" s="48"/>
      <c r="L815" s="48"/>
      <c r="M815" s="48"/>
      <c r="N815" s="48"/>
      <c r="O815" s="48"/>
      <c r="P815" s="49"/>
    </row>
    <row r="816" spans="1:16" ht="41.4">
      <c r="A816" s="13" t="s">
        <v>1645</v>
      </c>
      <c r="B816" s="14" t="s">
        <v>1646</v>
      </c>
      <c r="C816" s="15" t="s">
        <v>15</v>
      </c>
      <c r="D816" s="15">
        <v>1</v>
      </c>
      <c r="E816" s="21">
        <v>24386</v>
      </c>
      <c r="F816" s="21">
        <v>22986</v>
      </c>
      <c r="G816" s="21">
        <v>22028.25</v>
      </c>
      <c r="H816" s="2">
        <f t="shared" si="149"/>
        <v>23133.416666666668</v>
      </c>
      <c r="I816" s="2">
        <f t="shared" si="150"/>
        <v>1185.7676926081826</v>
      </c>
      <c r="J816" s="2">
        <f t="shared" si="151"/>
        <v>24319.184359274852</v>
      </c>
      <c r="K816" s="2">
        <f t="shared" si="152"/>
        <v>21947.648974058484</v>
      </c>
      <c r="L816" s="2" t="str">
        <f t="shared" si="143"/>
        <v/>
      </c>
      <c r="M816" s="2">
        <f t="shared" si="153"/>
        <v>22986</v>
      </c>
      <c r="N816" s="2">
        <f t="shared" si="154"/>
        <v>22028.25</v>
      </c>
      <c r="O816" s="2">
        <f t="shared" si="146"/>
        <v>22986</v>
      </c>
      <c r="P816" s="3">
        <f>ROUND(O816*D816*$D$1,0)</f>
        <v>22986</v>
      </c>
    </row>
    <row r="817" spans="1:16" ht="69">
      <c r="A817" s="13" t="s">
        <v>1647</v>
      </c>
      <c r="B817" s="14" t="s">
        <v>1648</v>
      </c>
      <c r="C817" s="15" t="s">
        <v>15</v>
      </c>
      <c r="D817" s="15">
        <v>1</v>
      </c>
      <c r="E817" s="21">
        <v>73389</v>
      </c>
      <c r="F817" s="21">
        <v>69176</v>
      </c>
      <c r="G817" s="21">
        <v>66294.05</v>
      </c>
      <c r="H817" s="2">
        <f t="shared" si="149"/>
        <v>69619.683333333334</v>
      </c>
      <c r="I817" s="2">
        <f t="shared" si="150"/>
        <v>3568.2236548222872</v>
      </c>
      <c r="J817" s="2">
        <f t="shared" si="151"/>
        <v>73187.906988155621</v>
      </c>
      <c r="K817" s="2">
        <f t="shared" si="152"/>
        <v>66051.459678511048</v>
      </c>
      <c r="L817" s="2" t="str">
        <f t="shared" si="143"/>
        <v/>
      </c>
      <c r="M817" s="2">
        <f t="shared" si="153"/>
        <v>69176</v>
      </c>
      <c r="N817" s="2">
        <f t="shared" si="154"/>
        <v>66294.05</v>
      </c>
      <c r="O817" s="2">
        <f t="shared" si="146"/>
        <v>69176</v>
      </c>
      <c r="P817" s="3">
        <f>ROUND(O817*D817*$D$1,0)</f>
        <v>69176</v>
      </c>
    </row>
    <row r="818" spans="1:16">
      <c r="A818" s="12" t="s">
        <v>1649</v>
      </c>
      <c r="B818" s="48" t="s">
        <v>1650</v>
      </c>
      <c r="C818" s="48"/>
      <c r="D818" s="48"/>
      <c r="E818" s="48"/>
      <c r="F818" s="48"/>
      <c r="G818" s="48"/>
      <c r="H818" s="48"/>
      <c r="I818" s="48"/>
      <c r="J818" s="48"/>
      <c r="K818" s="48"/>
      <c r="L818" s="48"/>
      <c r="M818" s="48"/>
      <c r="N818" s="48"/>
      <c r="O818" s="48"/>
      <c r="P818" s="49"/>
    </row>
    <row r="819" spans="1:16" ht="27.6">
      <c r="A819" s="13" t="s">
        <v>1651</v>
      </c>
      <c r="B819" s="14" t="s">
        <v>1652</v>
      </c>
      <c r="C819" s="15" t="s">
        <v>15</v>
      </c>
      <c r="D819" s="15">
        <v>1</v>
      </c>
      <c r="E819" s="21">
        <v>70276</v>
      </c>
      <c r="F819" s="21">
        <v>66242</v>
      </c>
      <c r="G819" s="21">
        <v>63482.3</v>
      </c>
      <c r="H819" s="2">
        <f t="shared" si="149"/>
        <v>66666.766666666663</v>
      </c>
      <c r="I819" s="2">
        <f t="shared" si="150"/>
        <v>3416.7104008583055</v>
      </c>
      <c r="J819" s="2">
        <f t="shared" si="151"/>
        <v>70083.477067524975</v>
      </c>
      <c r="K819" s="2">
        <f t="shared" si="152"/>
        <v>63250.056265808358</v>
      </c>
      <c r="L819" s="2" t="str">
        <f t="shared" si="143"/>
        <v/>
      </c>
      <c r="M819" s="2">
        <f t="shared" si="153"/>
        <v>66242</v>
      </c>
      <c r="N819" s="2">
        <f t="shared" si="154"/>
        <v>63482.3</v>
      </c>
      <c r="O819" s="2">
        <f t="shared" si="146"/>
        <v>66242</v>
      </c>
      <c r="P819" s="3">
        <f>ROUND(O819*D819*$D$1,0)</f>
        <v>66242</v>
      </c>
    </row>
    <row r="820" spans="1:16" ht="41.4">
      <c r="A820" s="13" t="s">
        <v>1653</v>
      </c>
      <c r="B820" s="14" t="s">
        <v>1654</v>
      </c>
      <c r="C820" s="15" t="s">
        <v>18</v>
      </c>
      <c r="D820" s="15">
        <v>1</v>
      </c>
      <c r="E820" s="21">
        <v>4690</v>
      </c>
      <c r="F820" s="21">
        <v>4420</v>
      </c>
      <c r="G820" s="21">
        <v>4235.45</v>
      </c>
      <c r="H820" s="2">
        <f t="shared" si="149"/>
        <v>4448.4833333333336</v>
      </c>
      <c r="I820" s="2">
        <f t="shared" si="150"/>
        <v>228.60971290243418</v>
      </c>
      <c r="J820" s="2">
        <f t="shared" si="151"/>
        <v>4677.0930462357674</v>
      </c>
      <c r="K820" s="2">
        <f t="shared" si="152"/>
        <v>4219.8736204308998</v>
      </c>
      <c r="L820" s="2" t="str">
        <f t="shared" si="143"/>
        <v/>
      </c>
      <c r="M820" s="2">
        <f t="shared" si="153"/>
        <v>4420</v>
      </c>
      <c r="N820" s="2">
        <f t="shared" si="154"/>
        <v>4235.45</v>
      </c>
      <c r="O820" s="2">
        <f t="shared" si="146"/>
        <v>4420</v>
      </c>
      <c r="P820" s="3">
        <f>ROUND(O820*D820*$D$1,0)</f>
        <v>4420</v>
      </c>
    </row>
    <row r="821" spans="1:16" ht="27.6" customHeight="1">
      <c r="A821" s="16" t="s">
        <v>1655</v>
      </c>
      <c r="B821" s="50" t="s">
        <v>1656</v>
      </c>
      <c r="C821" s="51"/>
      <c r="D821" s="51"/>
      <c r="E821" s="51"/>
      <c r="F821" s="51"/>
      <c r="G821" s="51"/>
      <c r="H821" s="51"/>
      <c r="I821" s="51"/>
      <c r="J821" s="51"/>
      <c r="K821" s="51"/>
      <c r="L821" s="51"/>
      <c r="M821" s="51"/>
      <c r="N821" s="51"/>
      <c r="O821" s="51"/>
      <c r="P821" s="52"/>
    </row>
    <row r="822" spans="1:16">
      <c r="A822" s="12" t="s">
        <v>1657</v>
      </c>
      <c r="B822" s="48" t="s">
        <v>1658</v>
      </c>
      <c r="C822" s="48"/>
      <c r="D822" s="48"/>
      <c r="E822" s="48"/>
      <c r="F822" s="48"/>
      <c r="G822" s="48"/>
      <c r="H822" s="48"/>
      <c r="I822" s="48"/>
      <c r="J822" s="48"/>
      <c r="K822" s="48"/>
      <c r="L822" s="48"/>
      <c r="M822" s="48"/>
      <c r="N822" s="48"/>
      <c r="O822" s="48"/>
      <c r="P822" s="49"/>
    </row>
    <row r="823" spans="1:16" ht="41.4">
      <c r="A823" s="13" t="s">
        <v>1659</v>
      </c>
      <c r="B823" s="14" t="s">
        <v>1660</v>
      </c>
      <c r="C823" s="15" t="s">
        <v>18</v>
      </c>
      <c r="D823" s="15">
        <v>1</v>
      </c>
      <c r="E823" s="21">
        <v>343023</v>
      </c>
      <c r="F823" s="21">
        <v>323332</v>
      </c>
      <c r="G823" s="21">
        <v>309859.45</v>
      </c>
      <c r="H823" s="2">
        <f t="shared" si="149"/>
        <v>325404.81666666665</v>
      </c>
      <c r="I823" s="2">
        <f t="shared" si="150"/>
        <v>16678.659683884471</v>
      </c>
      <c r="J823" s="2">
        <f t="shared" si="151"/>
        <v>342083.47635055112</v>
      </c>
      <c r="K823" s="2">
        <f t="shared" si="152"/>
        <v>308726.15698278218</v>
      </c>
      <c r="L823" s="2" t="str">
        <f t="shared" si="143"/>
        <v/>
      </c>
      <c r="M823" s="2">
        <f t="shared" si="153"/>
        <v>323332</v>
      </c>
      <c r="N823" s="2">
        <f t="shared" si="154"/>
        <v>309859.45</v>
      </c>
      <c r="O823" s="2">
        <f t="shared" si="146"/>
        <v>323332</v>
      </c>
      <c r="P823" s="3">
        <f>ROUND(O823*D823*$D$1,0)</f>
        <v>323332</v>
      </c>
    </row>
    <row r="824" spans="1:16" ht="41.4">
      <c r="A824" s="13" t="s">
        <v>1661</v>
      </c>
      <c r="B824" s="14" t="s">
        <v>1662</v>
      </c>
      <c r="C824" s="15" t="s">
        <v>15</v>
      </c>
      <c r="D824" s="15">
        <v>1</v>
      </c>
      <c r="E824" s="21">
        <v>150425</v>
      </c>
      <c r="F824" s="21">
        <v>141790</v>
      </c>
      <c r="G824" s="21">
        <v>135881.70000000001</v>
      </c>
      <c r="H824" s="2">
        <f t="shared" si="149"/>
        <v>142698.9</v>
      </c>
      <c r="I824" s="2">
        <f t="shared" si="150"/>
        <v>7314.1279815163143</v>
      </c>
      <c r="J824" s="2">
        <f t="shared" si="151"/>
        <v>150013.02798151632</v>
      </c>
      <c r="K824" s="2">
        <f t="shared" si="152"/>
        <v>135384.77201848367</v>
      </c>
      <c r="L824" s="2" t="str">
        <f t="shared" si="143"/>
        <v/>
      </c>
      <c r="M824" s="2">
        <f t="shared" si="153"/>
        <v>141790</v>
      </c>
      <c r="N824" s="2">
        <f t="shared" si="154"/>
        <v>135881.70000000001</v>
      </c>
      <c r="O824" s="2">
        <f t="shared" si="146"/>
        <v>141790</v>
      </c>
      <c r="P824" s="3">
        <f>ROUND(O824*D824*$D$1,0)</f>
        <v>141790</v>
      </c>
    </row>
    <row r="825" spans="1:16" ht="41.4">
      <c r="A825" s="13" t="s">
        <v>1663</v>
      </c>
      <c r="B825" s="14" t="s">
        <v>1664</v>
      </c>
      <c r="C825" s="15" t="s">
        <v>15</v>
      </c>
      <c r="D825" s="15">
        <v>1</v>
      </c>
      <c r="E825" s="21">
        <v>55724</v>
      </c>
      <c r="F825" s="21">
        <v>52525</v>
      </c>
      <c r="G825" s="21">
        <v>50336.65</v>
      </c>
      <c r="H825" s="2">
        <f t="shared" si="149"/>
        <v>52861.883333333331</v>
      </c>
      <c r="I825" s="2">
        <f t="shared" si="150"/>
        <v>2709.4284989335538</v>
      </c>
      <c r="J825" s="2">
        <f t="shared" si="151"/>
        <v>55571.311832266889</v>
      </c>
      <c r="K825" s="2">
        <f t="shared" si="152"/>
        <v>50152.454834399774</v>
      </c>
      <c r="L825" s="2" t="str">
        <f t="shared" si="143"/>
        <v/>
      </c>
      <c r="M825" s="2">
        <f t="shared" si="153"/>
        <v>52525</v>
      </c>
      <c r="N825" s="2">
        <f t="shared" si="154"/>
        <v>50336.65</v>
      </c>
      <c r="O825" s="2">
        <f t="shared" si="146"/>
        <v>52525</v>
      </c>
      <c r="P825" s="3">
        <f>ROUND(O825*D825*$D$1,0)</f>
        <v>52525</v>
      </c>
    </row>
    <row r="826" spans="1:16">
      <c r="A826" s="12" t="s">
        <v>1665</v>
      </c>
      <c r="B826" s="48" t="s">
        <v>1666</v>
      </c>
      <c r="C826" s="48"/>
      <c r="D826" s="48"/>
      <c r="E826" s="48"/>
      <c r="F826" s="48"/>
      <c r="G826" s="48"/>
      <c r="H826" s="48"/>
      <c r="I826" s="48"/>
      <c r="J826" s="48"/>
      <c r="K826" s="48"/>
      <c r="L826" s="48"/>
      <c r="M826" s="48"/>
      <c r="N826" s="48"/>
      <c r="O826" s="48"/>
      <c r="P826" s="49"/>
    </row>
    <row r="827" spans="1:16" ht="55.2">
      <c r="A827" s="13" t="s">
        <v>1667</v>
      </c>
      <c r="B827" s="14" t="s">
        <v>1668</v>
      </c>
      <c r="C827" s="15" t="s">
        <v>15</v>
      </c>
      <c r="D827" s="15">
        <v>1</v>
      </c>
      <c r="E827" s="21">
        <v>40630</v>
      </c>
      <c r="F827" s="21">
        <v>38298</v>
      </c>
      <c r="G827" s="21">
        <v>36702.25</v>
      </c>
      <c r="H827" s="2">
        <f t="shared" si="149"/>
        <v>38543.416666666664</v>
      </c>
      <c r="I827" s="2">
        <f t="shared" si="150"/>
        <v>1975.3422541001175</v>
      </c>
      <c r="J827" s="2">
        <f t="shared" si="151"/>
        <v>40518.758920766784</v>
      </c>
      <c r="K827" s="2">
        <f t="shared" si="152"/>
        <v>36568.074412566544</v>
      </c>
      <c r="L827" s="2" t="str">
        <f t="shared" si="143"/>
        <v/>
      </c>
      <c r="M827" s="2">
        <f t="shared" si="153"/>
        <v>38298</v>
      </c>
      <c r="N827" s="2">
        <f t="shared" si="154"/>
        <v>36702.25</v>
      </c>
      <c r="O827" s="2">
        <f t="shared" si="146"/>
        <v>38298</v>
      </c>
      <c r="P827" s="3">
        <f>ROUND(O827*D827*$D$1,0)</f>
        <v>38298</v>
      </c>
    </row>
    <row r="828" spans="1:16" ht="55.2">
      <c r="A828" s="13" t="s">
        <v>1669</v>
      </c>
      <c r="B828" s="14" t="s">
        <v>1670</v>
      </c>
      <c r="C828" s="15" t="s">
        <v>15</v>
      </c>
      <c r="D828" s="15">
        <v>1</v>
      </c>
      <c r="E828" s="21">
        <v>37248</v>
      </c>
      <c r="F828" s="21">
        <v>35110</v>
      </c>
      <c r="G828" s="21">
        <v>33646.699999999997</v>
      </c>
      <c r="H828" s="2">
        <f t="shared" si="149"/>
        <v>35334.9</v>
      </c>
      <c r="I828" s="2">
        <f t="shared" si="150"/>
        <v>1811.1530664192921</v>
      </c>
      <c r="J828" s="2">
        <f t="shared" si="151"/>
        <v>37146.053066419292</v>
      </c>
      <c r="K828" s="2">
        <f t="shared" si="152"/>
        <v>33523.746933580711</v>
      </c>
      <c r="L828" s="2" t="str">
        <f t="shared" si="143"/>
        <v/>
      </c>
      <c r="M828" s="2">
        <f t="shared" si="153"/>
        <v>35110</v>
      </c>
      <c r="N828" s="2">
        <f t="shared" si="154"/>
        <v>33646.699999999997</v>
      </c>
      <c r="O828" s="2">
        <f t="shared" si="146"/>
        <v>35110</v>
      </c>
      <c r="P828" s="3">
        <f>ROUND(O828*D828*$D$1,0)</f>
        <v>35110</v>
      </c>
    </row>
    <row r="829" spans="1:16" ht="27.6">
      <c r="A829" s="13" t="s">
        <v>1671</v>
      </c>
      <c r="B829" s="14" t="s">
        <v>1672</v>
      </c>
      <c r="C829" s="15" t="s">
        <v>15</v>
      </c>
      <c r="D829" s="15">
        <v>1</v>
      </c>
      <c r="E829" s="21">
        <v>164589</v>
      </c>
      <c r="F829" s="21">
        <v>155141</v>
      </c>
      <c r="G829" s="21">
        <v>148676.6</v>
      </c>
      <c r="H829" s="2">
        <f t="shared" si="149"/>
        <v>156135.53333333333</v>
      </c>
      <c r="I829" s="2">
        <f t="shared" si="150"/>
        <v>8002.6833533092695</v>
      </c>
      <c r="J829" s="2">
        <f t="shared" si="151"/>
        <v>164138.21668664258</v>
      </c>
      <c r="K829" s="2">
        <f t="shared" si="152"/>
        <v>148132.84998002407</v>
      </c>
      <c r="L829" s="2" t="str">
        <f t="shared" si="143"/>
        <v/>
      </c>
      <c r="M829" s="2">
        <f t="shared" si="153"/>
        <v>155141</v>
      </c>
      <c r="N829" s="2">
        <f t="shared" si="154"/>
        <v>148676.6</v>
      </c>
      <c r="O829" s="2">
        <f t="shared" si="146"/>
        <v>155141</v>
      </c>
      <c r="P829" s="3">
        <f>ROUND(O829*D829*$D$1,0)</f>
        <v>155141</v>
      </c>
    </row>
    <row r="830" spans="1:16" ht="27.6">
      <c r="A830" s="13" t="s">
        <v>1673</v>
      </c>
      <c r="B830" s="14" t="s">
        <v>1674</v>
      </c>
      <c r="C830" s="15" t="s">
        <v>18</v>
      </c>
      <c r="D830" s="15">
        <v>1</v>
      </c>
      <c r="E830" s="21">
        <v>17784</v>
      </c>
      <c r="F830" s="21">
        <v>16763</v>
      </c>
      <c r="G830" s="21">
        <v>16064.35</v>
      </c>
      <c r="H830" s="2">
        <f t="shared" si="149"/>
        <v>16870.45</v>
      </c>
      <c r="I830" s="2">
        <f t="shared" si="150"/>
        <v>864.84574202570934</v>
      </c>
      <c r="J830" s="2">
        <f t="shared" si="151"/>
        <v>17735.295742025712</v>
      </c>
      <c r="K830" s="2">
        <f t="shared" si="152"/>
        <v>16005.604257974292</v>
      </c>
      <c r="L830" s="2" t="str">
        <f t="shared" si="143"/>
        <v/>
      </c>
      <c r="M830" s="2">
        <f t="shared" si="153"/>
        <v>16763</v>
      </c>
      <c r="N830" s="2">
        <f t="shared" si="154"/>
        <v>16064.35</v>
      </c>
      <c r="O830" s="2">
        <f t="shared" si="146"/>
        <v>16763</v>
      </c>
      <c r="P830" s="3">
        <f>ROUND(O830*D830*$D$1,0)</f>
        <v>16763</v>
      </c>
    </row>
    <row r="831" spans="1:16">
      <c r="A831" s="12" t="s">
        <v>1675</v>
      </c>
      <c r="B831" s="48" t="s">
        <v>1676</v>
      </c>
      <c r="C831" s="48"/>
      <c r="D831" s="48"/>
      <c r="E831" s="48"/>
      <c r="F831" s="48"/>
      <c r="G831" s="48"/>
      <c r="H831" s="48"/>
      <c r="I831" s="48"/>
      <c r="J831" s="48"/>
      <c r="K831" s="48"/>
      <c r="L831" s="48"/>
      <c r="M831" s="48"/>
      <c r="N831" s="48"/>
      <c r="O831" s="48"/>
      <c r="P831" s="49"/>
    </row>
    <row r="832" spans="1:16" ht="69">
      <c r="A832" s="13" t="s">
        <v>1677</v>
      </c>
      <c r="B832" s="14" t="s">
        <v>1678</v>
      </c>
      <c r="C832" s="15" t="s">
        <v>15</v>
      </c>
      <c r="D832" s="15">
        <v>1</v>
      </c>
      <c r="E832" s="21">
        <v>285550</v>
      </c>
      <c r="F832" s="21">
        <v>269158</v>
      </c>
      <c r="G832" s="21">
        <v>257942.7</v>
      </c>
      <c r="H832" s="2">
        <f t="shared" si="149"/>
        <v>270883.56666666665</v>
      </c>
      <c r="I832" s="2">
        <f t="shared" si="150"/>
        <v>13884.305476448333</v>
      </c>
      <c r="J832" s="2">
        <f t="shared" si="151"/>
        <v>284767.87214311498</v>
      </c>
      <c r="K832" s="2">
        <f t="shared" si="152"/>
        <v>256999.26119021833</v>
      </c>
      <c r="L832" s="2" t="str">
        <f t="shared" si="143"/>
        <v/>
      </c>
      <c r="M832" s="2">
        <f t="shared" si="153"/>
        <v>269158</v>
      </c>
      <c r="N832" s="2">
        <f t="shared" si="154"/>
        <v>257942.7</v>
      </c>
      <c r="O832" s="2">
        <f t="shared" si="146"/>
        <v>269158</v>
      </c>
      <c r="P832" s="3">
        <f t="shared" ref="P832:P841" si="155">ROUND(O832*D832*$D$1,0)</f>
        <v>269158</v>
      </c>
    </row>
    <row r="833" spans="1:16" ht="41.4">
      <c r="A833" s="13" t="s">
        <v>1679</v>
      </c>
      <c r="B833" s="14" t="s">
        <v>1680</v>
      </c>
      <c r="C833" s="15" t="s">
        <v>15</v>
      </c>
      <c r="D833" s="15">
        <v>1</v>
      </c>
      <c r="E833" s="21">
        <v>35951</v>
      </c>
      <c r="F833" s="21">
        <v>33887</v>
      </c>
      <c r="G833" s="21">
        <v>32474.85</v>
      </c>
      <c r="H833" s="2">
        <f t="shared" si="149"/>
        <v>34104.283333333333</v>
      </c>
      <c r="I833" s="2">
        <f t="shared" si="150"/>
        <v>1748.2316038881506</v>
      </c>
      <c r="J833" s="2">
        <f t="shared" si="151"/>
        <v>35852.51493722148</v>
      </c>
      <c r="K833" s="2">
        <f t="shared" si="152"/>
        <v>32356.051729445182</v>
      </c>
      <c r="L833" s="2" t="str">
        <f t="shared" si="143"/>
        <v/>
      </c>
      <c r="M833" s="2">
        <f t="shared" si="153"/>
        <v>33887</v>
      </c>
      <c r="N833" s="2">
        <f t="shared" si="154"/>
        <v>32474.85</v>
      </c>
      <c r="O833" s="2">
        <f t="shared" si="146"/>
        <v>33887</v>
      </c>
      <c r="P833" s="3">
        <f t="shared" si="155"/>
        <v>33887</v>
      </c>
    </row>
    <row r="834" spans="1:16" ht="41.4">
      <c r="A834" s="13" t="s">
        <v>1681</v>
      </c>
      <c r="B834" s="14" t="s">
        <v>1682</v>
      </c>
      <c r="C834" s="15" t="s">
        <v>15</v>
      </c>
      <c r="D834" s="15">
        <v>1</v>
      </c>
      <c r="E834" s="21">
        <v>35960</v>
      </c>
      <c r="F834" s="21">
        <v>33896</v>
      </c>
      <c r="G834" s="21">
        <v>32484.05</v>
      </c>
      <c r="H834" s="2">
        <f t="shared" si="149"/>
        <v>34113.35</v>
      </c>
      <c r="I834" s="2">
        <f t="shared" si="150"/>
        <v>1748.1384005564323</v>
      </c>
      <c r="J834" s="2">
        <f t="shared" si="151"/>
        <v>35861.488400556431</v>
      </c>
      <c r="K834" s="2">
        <f t="shared" si="152"/>
        <v>32365.211599443566</v>
      </c>
      <c r="L834" s="2" t="str">
        <f t="shared" si="143"/>
        <v/>
      </c>
      <c r="M834" s="2">
        <f t="shared" si="153"/>
        <v>33896</v>
      </c>
      <c r="N834" s="2">
        <f t="shared" si="154"/>
        <v>32484.05</v>
      </c>
      <c r="O834" s="2">
        <f t="shared" si="146"/>
        <v>33896</v>
      </c>
      <c r="P834" s="3">
        <f t="shared" si="155"/>
        <v>33896</v>
      </c>
    </row>
    <row r="835" spans="1:16" ht="41.4">
      <c r="A835" s="13" t="s">
        <v>1683</v>
      </c>
      <c r="B835" s="14" t="s">
        <v>1684</v>
      </c>
      <c r="C835" s="15" t="s">
        <v>15</v>
      </c>
      <c r="D835" s="15">
        <v>1</v>
      </c>
      <c r="E835" s="21">
        <v>30516</v>
      </c>
      <c r="F835" s="21">
        <v>28764</v>
      </c>
      <c r="G835" s="21">
        <v>27565.5</v>
      </c>
      <c r="H835" s="2">
        <f t="shared" si="149"/>
        <v>28948.5</v>
      </c>
      <c r="I835" s="2">
        <f t="shared" si="150"/>
        <v>1483.8776061387273</v>
      </c>
      <c r="J835" s="2">
        <f t="shared" si="151"/>
        <v>30432.377606138729</v>
      </c>
      <c r="K835" s="2">
        <f t="shared" si="152"/>
        <v>27464.622393861271</v>
      </c>
      <c r="L835" s="2" t="str">
        <f t="shared" si="143"/>
        <v/>
      </c>
      <c r="M835" s="2">
        <f t="shared" si="153"/>
        <v>28764</v>
      </c>
      <c r="N835" s="2">
        <f t="shared" si="154"/>
        <v>27565.5</v>
      </c>
      <c r="O835" s="2">
        <f t="shared" si="146"/>
        <v>28764</v>
      </c>
      <c r="P835" s="3">
        <f t="shared" si="155"/>
        <v>28764</v>
      </c>
    </row>
    <row r="836" spans="1:16" ht="69">
      <c r="A836" s="13" t="s">
        <v>1685</v>
      </c>
      <c r="B836" s="14" t="s">
        <v>1686</v>
      </c>
      <c r="C836" s="15" t="s">
        <v>15</v>
      </c>
      <c r="D836" s="15">
        <v>1</v>
      </c>
      <c r="E836" s="21">
        <v>331776</v>
      </c>
      <c r="F836" s="21">
        <v>312731</v>
      </c>
      <c r="G836" s="21">
        <v>299700.34999999998</v>
      </c>
      <c r="H836" s="2">
        <f t="shared" si="149"/>
        <v>314735.78333333333</v>
      </c>
      <c r="I836" s="2">
        <f t="shared" si="150"/>
        <v>16131.528070546623</v>
      </c>
      <c r="J836" s="2">
        <f t="shared" si="151"/>
        <v>330867.31140387995</v>
      </c>
      <c r="K836" s="2">
        <f t="shared" si="152"/>
        <v>298604.2552627867</v>
      </c>
      <c r="L836" s="2" t="str">
        <f t="shared" si="143"/>
        <v/>
      </c>
      <c r="M836" s="2">
        <f t="shared" si="153"/>
        <v>312731</v>
      </c>
      <c r="N836" s="2">
        <f t="shared" si="154"/>
        <v>299700.34999999998</v>
      </c>
      <c r="O836" s="2">
        <f t="shared" si="146"/>
        <v>312731</v>
      </c>
      <c r="P836" s="3">
        <f t="shared" si="155"/>
        <v>312731</v>
      </c>
    </row>
    <row r="837" spans="1:16" ht="27.6">
      <c r="A837" s="13" t="s">
        <v>1687</v>
      </c>
      <c r="B837" s="14" t="s">
        <v>1688</v>
      </c>
      <c r="C837" s="15" t="s">
        <v>15</v>
      </c>
      <c r="D837" s="15">
        <v>1</v>
      </c>
      <c r="E837" s="21">
        <v>16105</v>
      </c>
      <c r="F837" s="21">
        <v>15181</v>
      </c>
      <c r="G837" s="21">
        <v>14548.65</v>
      </c>
      <c r="H837" s="2">
        <f t="shared" si="149"/>
        <v>15278.216666666667</v>
      </c>
      <c r="I837" s="2">
        <f t="shared" si="150"/>
        <v>782.71619430885266</v>
      </c>
      <c r="J837" s="2">
        <f t="shared" si="151"/>
        <v>16060.932860975519</v>
      </c>
      <c r="K837" s="2">
        <f t="shared" si="152"/>
        <v>14495.500472357815</v>
      </c>
      <c r="L837" s="2" t="str">
        <f t="shared" si="143"/>
        <v/>
      </c>
      <c r="M837" s="2">
        <f t="shared" si="153"/>
        <v>15181</v>
      </c>
      <c r="N837" s="2">
        <f t="shared" si="154"/>
        <v>14548.65</v>
      </c>
      <c r="O837" s="2">
        <f t="shared" si="146"/>
        <v>15181</v>
      </c>
      <c r="P837" s="3">
        <f t="shared" si="155"/>
        <v>15181</v>
      </c>
    </row>
    <row r="838" spans="1:16" ht="27.6">
      <c r="A838" s="13" t="s">
        <v>1689</v>
      </c>
      <c r="B838" s="14" t="s">
        <v>1690</v>
      </c>
      <c r="C838" s="15" t="s">
        <v>15</v>
      </c>
      <c r="D838" s="15">
        <v>1</v>
      </c>
      <c r="E838" s="21">
        <v>130728</v>
      </c>
      <c r="F838" s="21">
        <v>123223</v>
      </c>
      <c r="G838" s="21">
        <v>118088.9</v>
      </c>
      <c r="H838" s="2">
        <f t="shared" si="149"/>
        <v>124013.3</v>
      </c>
      <c r="I838" s="2">
        <f t="shared" si="150"/>
        <v>6356.5039738837604</v>
      </c>
      <c r="J838" s="2">
        <f t="shared" si="151"/>
        <v>130369.80397388377</v>
      </c>
      <c r="K838" s="2">
        <f t="shared" si="152"/>
        <v>117656.79602611624</v>
      </c>
      <c r="L838" s="2" t="str">
        <f t="shared" si="143"/>
        <v/>
      </c>
      <c r="M838" s="2">
        <f t="shared" si="153"/>
        <v>123223</v>
      </c>
      <c r="N838" s="2">
        <f t="shared" si="154"/>
        <v>118088.9</v>
      </c>
      <c r="O838" s="2">
        <f t="shared" si="146"/>
        <v>123223</v>
      </c>
      <c r="P838" s="3">
        <f t="shared" si="155"/>
        <v>123223</v>
      </c>
    </row>
    <row r="839" spans="1:16" ht="27.6">
      <c r="A839" s="13" t="s">
        <v>1691</v>
      </c>
      <c r="B839" s="14" t="s">
        <v>1692</v>
      </c>
      <c r="C839" s="15" t="s">
        <v>18</v>
      </c>
      <c r="D839" s="15">
        <v>1</v>
      </c>
      <c r="E839" s="21">
        <v>106513</v>
      </c>
      <c r="F839" s="21">
        <v>100399</v>
      </c>
      <c r="G839" s="21">
        <v>96215.9</v>
      </c>
      <c r="H839" s="2">
        <f t="shared" si="149"/>
        <v>101042.63333333335</v>
      </c>
      <c r="I839" s="2">
        <f t="shared" si="150"/>
        <v>5178.6354383498901</v>
      </c>
      <c r="J839" s="2">
        <f t="shared" si="151"/>
        <v>106221.26877168323</v>
      </c>
      <c r="K839" s="2">
        <f t="shared" si="152"/>
        <v>95863.997894983462</v>
      </c>
      <c r="L839" s="2" t="str">
        <f t="shared" ref="L839:L861" si="156">IF(AND(E839&lt;=$J839,E839&gt;=$K839),E839,"")</f>
        <v/>
      </c>
      <c r="M839" s="2">
        <f t="shared" si="153"/>
        <v>100399</v>
      </c>
      <c r="N839" s="2">
        <f t="shared" si="154"/>
        <v>96215.9</v>
      </c>
      <c r="O839" s="2">
        <f t="shared" si="146"/>
        <v>100399</v>
      </c>
      <c r="P839" s="3">
        <f t="shared" si="155"/>
        <v>100399</v>
      </c>
    </row>
    <row r="840" spans="1:16" ht="41.4">
      <c r="A840" s="13" t="s">
        <v>1693</v>
      </c>
      <c r="B840" s="14" t="s">
        <v>1694</v>
      </c>
      <c r="C840" s="15" t="s">
        <v>15</v>
      </c>
      <c r="D840" s="15">
        <v>1</v>
      </c>
      <c r="E840" s="21">
        <v>194602</v>
      </c>
      <c r="F840" s="21">
        <v>183431</v>
      </c>
      <c r="G840" s="21">
        <v>175787.85</v>
      </c>
      <c r="H840" s="2">
        <f t="shared" si="149"/>
        <v>184606.94999999998</v>
      </c>
      <c r="I840" s="2">
        <f t="shared" si="150"/>
        <v>9462.0401530272502</v>
      </c>
      <c r="J840" s="2">
        <f t="shared" si="151"/>
        <v>194068.99015302723</v>
      </c>
      <c r="K840" s="2">
        <f t="shared" si="152"/>
        <v>175144.90984697273</v>
      </c>
      <c r="L840" s="2" t="str">
        <f t="shared" si="156"/>
        <v/>
      </c>
      <c r="M840" s="2">
        <f t="shared" si="153"/>
        <v>183431</v>
      </c>
      <c r="N840" s="2">
        <f t="shared" si="154"/>
        <v>175787.85</v>
      </c>
      <c r="O840" s="2">
        <f t="shared" si="146"/>
        <v>183431</v>
      </c>
      <c r="P840" s="3">
        <f t="shared" si="155"/>
        <v>183431</v>
      </c>
    </row>
    <row r="841" spans="1:16" ht="41.4">
      <c r="A841" s="13" t="s">
        <v>1695</v>
      </c>
      <c r="B841" s="14" t="s">
        <v>1696</v>
      </c>
      <c r="C841" s="15" t="s">
        <v>15</v>
      </c>
      <c r="D841" s="15">
        <v>1</v>
      </c>
      <c r="E841" s="21">
        <v>281746</v>
      </c>
      <c r="F841" s="21">
        <v>265573</v>
      </c>
      <c r="G841" s="21">
        <v>254507.65</v>
      </c>
      <c r="H841" s="2">
        <f t="shared" si="149"/>
        <v>267275.55</v>
      </c>
      <c r="I841" s="2">
        <f t="shared" si="150"/>
        <v>13698.756697507262</v>
      </c>
      <c r="J841" s="2">
        <f t="shared" si="151"/>
        <v>280974.30669750727</v>
      </c>
      <c r="K841" s="2">
        <f t="shared" si="152"/>
        <v>253576.79330249273</v>
      </c>
      <c r="L841" s="2" t="str">
        <f t="shared" si="156"/>
        <v/>
      </c>
      <c r="M841" s="2">
        <f t="shared" si="153"/>
        <v>265573</v>
      </c>
      <c r="N841" s="2">
        <f t="shared" si="154"/>
        <v>254507.65</v>
      </c>
      <c r="O841" s="2">
        <f t="shared" si="146"/>
        <v>265573</v>
      </c>
      <c r="P841" s="3">
        <f t="shared" si="155"/>
        <v>265573</v>
      </c>
    </row>
    <row r="842" spans="1:16">
      <c r="A842" s="12" t="s">
        <v>1697</v>
      </c>
      <c r="B842" s="48" t="s">
        <v>1698</v>
      </c>
      <c r="C842" s="48"/>
      <c r="D842" s="48"/>
      <c r="E842" s="48"/>
      <c r="F842" s="48"/>
      <c r="G842" s="48"/>
      <c r="H842" s="48"/>
      <c r="I842" s="48"/>
      <c r="J842" s="48"/>
      <c r="K842" s="48"/>
      <c r="L842" s="48"/>
      <c r="M842" s="48"/>
      <c r="N842" s="48"/>
      <c r="O842" s="48"/>
      <c r="P842" s="49"/>
    </row>
    <row r="843" spans="1:16" ht="41.4">
      <c r="A843" s="13" t="s">
        <v>1699</v>
      </c>
      <c r="B843" s="14" t="s">
        <v>1700</v>
      </c>
      <c r="C843" s="15" t="s">
        <v>15</v>
      </c>
      <c r="D843" s="15">
        <v>1</v>
      </c>
      <c r="E843" s="21">
        <v>43456</v>
      </c>
      <c r="F843" s="21">
        <v>40961</v>
      </c>
      <c r="G843" s="21">
        <v>39254.1</v>
      </c>
      <c r="H843" s="2">
        <f t="shared" si="149"/>
        <v>41223.700000000004</v>
      </c>
      <c r="I843" s="2">
        <f t="shared" si="150"/>
        <v>2113.2319725955317</v>
      </c>
      <c r="J843" s="2">
        <f t="shared" si="151"/>
        <v>43336.931972595536</v>
      </c>
      <c r="K843" s="2">
        <f t="shared" si="152"/>
        <v>39110.468027404473</v>
      </c>
      <c r="L843" s="2" t="str">
        <f t="shared" si="156"/>
        <v/>
      </c>
      <c r="M843" s="2">
        <f t="shared" si="153"/>
        <v>40961</v>
      </c>
      <c r="N843" s="2">
        <f t="shared" si="154"/>
        <v>39254.1</v>
      </c>
      <c r="O843" s="2">
        <f t="shared" ref="O843:O861" si="157">ROUND(IF(IFERROR((AVERAGEIF(L843:M843,"&lt;&gt;0")),0)&lt;H843,IFERROR((AVERAGEIF(L843:M843,"&lt;&gt;0")),0),H843),0)</f>
        <v>40961</v>
      </c>
      <c r="P843" s="3">
        <f>ROUND(O843*D843*$D$1,0)</f>
        <v>40961</v>
      </c>
    </row>
    <row r="844" spans="1:16" ht="41.4">
      <c r="A844" s="13" t="s">
        <v>1701</v>
      </c>
      <c r="B844" s="14" t="s">
        <v>1702</v>
      </c>
      <c r="C844" s="15" t="s">
        <v>15</v>
      </c>
      <c r="D844" s="15">
        <v>1</v>
      </c>
      <c r="E844" s="21">
        <v>37584</v>
      </c>
      <c r="F844" s="21">
        <v>35426</v>
      </c>
      <c r="G844" s="21">
        <v>33950.300000000003</v>
      </c>
      <c r="H844" s="2">
        <f t="shared" si="149"/>
        <v>35653.433333333334</v>
      </c>
      <c r="I844" s="2">
        <f t="shared" si="150"/>
        <v>1827.4951062405964</v>
      </c>
      <c r="J844" s="2">
        <f t="shared" si="151"/>
        <v>37480.928439573931</v>
      </c>
      <c r="K844" s="2">
        <f t="shared" si="152"/>
        <v>33825.938227092738</v>
      </c>
      <c r="L844" s="2" t="str">
        <f t="shared" si="156"/>
        <v/>
      </c>
      <c r="M844" s="2">
        <f t="shared" si="153"/>
        <v>35426</v>
      </c>
      <c r="N844" s="2">
        <f t="shared" si="154"/>
        <v>33950.300000000003</v>
      </c>
      <c r="O844" s="2">
        <f t="shared" si="157"/>
        <v>35426</v>
      </c>
      <c r="P844" s="3">
        <f>ROUND(O844*D844*$D$1,0)</f>
        <v>35426</v>
      </c>
    </row>
    <row r="845" spans="1:16" ht="41.4">
      <c r="A845" s="13" t="s">
        <v>1703</v>
      </c>
      <c r="B845" s="14" t="s">
        <v>1704</v>
      </c>
      <c r="C845" s="15" t="s">
        <v>15</v>
      </c>
      <c r="D845" s="15">
        <v>1</v>
      </c>
      <c r="E845" s="21">
        <v>37975</v>
      </c>
      <c r="F845" s="21">
        <v>35795</v>
      </c>
      <c r="G845" s="21">
        <v>34303.35</v>
      </c>
      <c r="H845" s="2">
        <f t="shared" si="149"/>
        <v>36024.450000000004</v>
      </c>
      <c r="I845" s="2">
        <f t="shared" si="150"/>
        <v>1846.547835150772</v>
      </c>
      <c r="J845" s="2">
        <f t="shared" si="151"/>
        <v>37870.997835150774</v>
      </c>
      <c r="K845" s="2">
        <f t="shared" si="152"/>
        <v>34177.902164849234</v>
      </c>
      <c r="L845" s="2" t="str">
        <f t="shared" si="156"/>
        <v/>
      </c>
      <c r="M845" s="2">
        <f t="shared" si="153"/>
        <v>35795</v>
      </c>
      <c r="N845" s="2">
        <f t="shared" si="154"/>
        <v>34303.35</v>
      </c>
      <c r="O845" s="2">
        <f t="shared" si="157"/>
        <v>35795</v>
      </c>
      <c r="P845" s="3">
        <f>ROUND(O845*D845*$D$1,0)</f>
        <v>35795</v>
      </c>
    </row>
    <row r="846" spans="1:16" ht="55.2">
      <c r="A846" s="13" t="s">
        <v>1705</v>
      </c>
      <c r="B846" s="14" t="s">
        <v>1706</v>
      </c>
      <c r="C846" s="15" t="s">
        <v>15</v>
      </c>
      <c r="D846" s="15">
        <v>1</v>
      </c>
      <c r="E846" s="21">
        <v>82930</v>
      </c>
      <c r="F846" s="21">
        <v>78170</v>
      </c>
      <c r="G846" s="21">
        <v>74913.3</v>
      </c>
      <c r="H846" s="2">
        <f t="shared" si="149"/>
        <v>78671.099999999991</v>
      </c>
      <c r="I846" s="2">
        <f t="shared" si="150"/>
        <v>4031.7732612338195</v>
      </c>
      <c r="J846" s="2">
        <f t="shared" si="151"/>
        <v>82702.873261233806</v>
      </c>
      <c r="K846" s="2">
        <f t="shared" si="152"/>
        <v>74639.326738766176</v>
      </c>
      <c r="L846" s="2" t="str">
        <f t="shared" si="156"/>
        <v/>
      </c>
      <c r="M846" s="2">
        <f t="shared" si="153"/>
        <v>78170</v>
      </c>
      <c r="N846" s="2">
        <f t="shared" si="154"/>
        <v>74913.3</v>
      </c>
      <c r="O846" s="2">
        <f t="shared" si="157"/>
        <v>78170</v>
      </c>
      <c r="P846" s="3">
        <f>ROUND(O846*D846*$D$1,0)</f>
        <v>78170</v>
      </c>
    </row>
    <row r="847" spans="1:16">
      <c r="A847" s="12" t="s">
        <v>1707</v>
      </c>
      <c r="B847" s="48" t="s">
        <v>1708</v>
      </c>
      <c r="C847" s="48"/>
      <c r="D847" s="48"/>
      <c r="E847" s="48"/>
      <c r="F847" s="48"/>
      <c r="G847" s="48"/>
      <c r="H847" s="48"/>
      <c r="I847" s="48"/>
      <c r="J847" s="48"/>
      <c r="K847" s="48"/>
      <c r="L847" s="48"/>
      <c r="M847" s="48"/>
      <c r="N847" s="48"/>
      <c r="O847" s="48"/>
      <c r="P847" s="49"/>
    </row>
    <row r="848" spans="1:16" ht="138">
      <c r="A848" s="13" t="s">
        <v>1709</v>
      </c>
      <c r="B848" s="14" t="s">
        <v>1710</v>
      </c>
      <c r="C848" s="15" t="s">
        <v>18</v>
      </c>
      <c r="D848" s="15">
        <v>1</v>
      </c>
      <c r="E848" s="21">
        <v>70508</v>
      </c>
      <c r="F848" s="21">
        <v>66460</v>
      </c>
      <c r="G848" s="21">
        <v>63690.45</v>
      </c>
      <c r="H848" s="2">
        <f t="shared" si="149"/>
        <v>66886.150000000009</v>
      </c>
      <c r="I848" s="2">
        <f t="shared" si="150"/>
        <v>3428.6950677334971</v>
      </c>
      <c r="J848" s="2">
        <f t="shared" si="151"/>
        <v>70314.845067733506</v>
      </c>
      <c r="K848" s="2">
        <f t="shared" si="152"/>
        <v>63457.454932266512</v>
      </c>
      <c r="L848" s="2" t="str">
        <f t="shared" si="156"/>
        <v/>
      </c>
      <c r="M848" s="2">
        <f t="shared" si="153"/>
        <v>66460</v>
      </c>
      <c r="N848" s="2">
        <f t="shared" si="154"/>
        <v>63690.45</v>
      </c>
      <c r="O848" s="2">
        <f t="shared" si="157"/>
        <v>66460</v>
      </c>
      <c r="P848" s="3">
        <f t="shared" ref="P848:P855" si="158">ROUND(O848*D848*$D$1,0)</f>
        <v>66460</v>
      </c>
    </row>
    <row r="849" spans="1:16" ht="27.6">
      <c r="A849" s="13" t="s">
        <v>1711</v>
      </c>
      <c r="B849" s="14" t="s">
        <v>1712</v>
      </c>
      <c r="C849" s="15" t="s">
        <v>18</v>
      </c>
      <c r="D849" s="15">
        <v>1</v>
      </c>
      <c r="E849" s="21">
        <v>107728</v>
      </c>
      <c r="F849" s="21">
        <v>101544</v>
      </c>
      <c r="G849" s="21">
        <v>97313</v>
      </c>
      <c r="H849" s="2">
        <f t="shared" si="149"/>
        <v>102195</v>
      </c>
      <c r="I849" s="2">
        <f t="shared" si="150"/>
        <v>5237.9296482484378</v>
      </c>
      <c r="J849" s="2">
        <f t="shared" si="151"/>
        <v>107432.92964824844</v>
      </c>
      <c r="K849" s="2">
        <f t="shared" si="152"/>
        <v>96957.070351751565</v>
      </c>
      <c r="L849" s="2" t="str">
        <f t="shared" si="156"/>
        <v/>
      </c>
      <c r="M849" s="2">
        <f t="shared" si="153"/>
        <v>101544</v>
      </c>
      <c r="N849" s="2">
        <f t="shared" si="154"/>
        <v>97313</v>
      </c>
      <c r="O849" s="2">
        <f t="shared" si="157"/>
        <v>101544</v>
      </c>
      <c r="P849" s="3">
        <f t="shared" si="158"/>
        <v>101544</v>
      </c>
    </row>
    <row r="850" spans="1:16" ht="110.4">
      <c r="A850" s="13" t="s">
        <v>1713</v>
      </c>
      <c r="B850" s="14" t="s">
        <v>1714</v>
      </c>
      <c r="C850" s="15" t="s">
        <v>18</v>
      </c>
      <c r="D850" s="15">
        <v>1</v>
      </c>
      <c r="E850" s="21">
        <v>59130</v>
      </c>
      <c r="F850" s="21">
        <v>55736</v>
      </c>
      <c r="G850" s="21">
        <v>53414.05</v>
      </c>
      <c r="H850" s="2">
        <f t="shared" si="149"/>
        <v>56093.35</v>
      </c>
      <c r="I850" s="2">
        <f t="shared" si="150"/>
        <v>2874.6817854329533</v>
      </c>
      <c r="J850" s="2">
        <f t="shared" si="151"/>
        <v>58968.031785432955</v>
      </c>
      <c r="K850" s="2">
        <f t="shared" si="152"/>
        <v>53218.668214567042</v>
      </c>
      <c r="L850" s="2" t="str">
        <f t="shared" si="156"/>
        <v/>
      </c>
      <c r="M850" s="2">
        <f t="shared" si="153"/>
        <v>55736</v>
      </c>
      <c r="N850" s="2">
        <f t="shared" si="154"/>
        <v>53414.05</v>
      </c>
      <c r="O850" s="2">
        <f t="shared" si="157"/>
        <v>55736</v>
      </c>
      <c r="P850" s="3">
        <f t="shared" si="158"/>
        <v>55736</v>
      </c>
    </row>
    <row r="851" spans="1:16" ht="69">
      <c r="A851" s="13" t="s">
        <v>1715</v>
      </c>
      <c r="B851" s="14" t="s">
        <v>1716</v>
      </c>
      <c r="C851" s="15" t="s">
        <v>18</v>
      </c>
      <c r="D851" s="15">
        <v>1</v>
      </c>
      <c r="E851" s="21">
        <v>67371</v>
      </c>
      <c r="F851" s="21">
        <v>63504</v>
      </c>
      <c r="G851" s="21">
        <v>60858</v>
      </c>
      <c r="H851" s="2">
        <f t="shared" si="149"/>
        <v>63911</v>
      </c>
      <c r="I851" s="2">
        <f t="shared" si="150"/>
        <v>3275.5196534290553</v>
      </c>
      <c r="J851" s="2">
        <f t="shared" si="151"/>
        <v>67186.519653429059</v>
      </c>
      <c r="K851" s="2">
        <f t="shared" si="152"/>
        <v>60635.480346570941</v>
      </c>
      <c r="L851" s="2" t="str">
        <f t="shared" si="156"/>
        <v/>
      </c>
      <c r="M851" s="2">
        <f t="shared" si="153"/>
        <v>63504</v>
      </c>
      <c r="N851" s="2">
        <f t="shared" si="154"/>
        <v>60858</v>
      </c>
      <c r="O851" s="2">
        <f t="shared" si="157"/>
        <v>63504</v>
      </c>
      <c r="P851" s="3">
        <f t="shared" si="158"/>
        <v>63504</v>
      </c>
    </row>
    <row r="852" spans="1:16" ht="27.6">
      <c r="A852" s="13" t="s">
        <v>1717</v>
      </c>
      <c r="B852" s="14" t="s">
        <v>1718</v>
      </c>
      <c r="C852" s="15" t="s">
        <v>18</v>
      </c>
      <c r="D852" s="15">
        <v>1</v>
      </c>
      <c r="E852" s="21">
        <v>79562</v>
      </c>
      <c r="F852" s="21">
        <v>74995</v>
      </c>
      <c r="G852" s="21">
        <v>71870.399999999994</v>
      </c>
      <c r="H852" s="2">
        <f t="shared" si="149"/>
        <v>75475.8</v>
      </c>
      <c r="I852" s="2">
        <f t="shared" si="150"/>
        <v>3868.2753418028583</v>
      </c>
      <c r="J852" s="2">
        <f t="shared" si="151"/>
        <v>79344.075341802862</v>
      </c>
      <c r="K852" s="2">
        <f t="shared" si="152"/>
        <v>71607.524658197144</v>
      </c>
      <c r="L852" s="2" t="str">
        <f t="shared" si="156"/>
        <v/>
      </c>
      <c r="M852" s="2">
        <f t="shared" si="153"/>
        <v>74995</v>
      </c>
      <c r="N852" s="2">
        <f t="shared" si="154"/>
        <v>71870.399999999994</v>
      </c>
      <c r="O852" s="2">
        <f t="shared" si="157"/>
        <v>74995</v>
      </c>
      <c r="P852" s="3">
        <f t="shared" si="158"/>
        <v>74995</v>
      </c>
    </row>
    <row r="853" spans="1:16" ht="55.2">
      <c r="A853" s="13" t="s">
        <v>1719</v>
      </c>
      <c r="B853" s="14" t="s">
        <v>1720</v>
      </c>
      <c r="C853" s="15" t="s">
        <v>18</v>
      </c>
      <c r="D853" s="15">
        <v>1</v>
      </c>
      <c r="E853" s="21">
        <v>54997</v>
      </c>
      <c r="F853" s="21">
        <v>51840</v>
      </c>
      <c r="G853" s="21">
        <v>49680</v>
      </c>
      <c r="H853" s="2">
        <f t="shared" si="149"/>
        <v>52172.333333333336</v>
      </c>
      <c r="I853" s="2">
        <f t="shared" si="150"/>
        <v>2674.0337195580264</v>
      </c>
      <c r="J853" s="2">
        <f t="shared" si="151"/>
        <v>54846.367052891364</v>
      </c>
      <c r="K853" s="2">
        <f t="shared" si="152"/>
        <v>49498.299613775307</v>
      </c>
      <c r="L853" s="2" t="str">
        <f t="shared" si="156"/>
        <v/>
      </c>
      <c r="M853" s="2">
        <f t="shared" si="153"/>
        <v>51840</v>
      </c>
      <c r="N853" s="2">
        <f t="shared" si="154"/>
        <v>49680</v>
      </c>
      <c r="O853" s="2">
        <f t="shared" si="157"/>
        <v>51840</v>
      </c>
      <c r="P853" s="3">
        <f t="shared" si="158"/>
        <v>51840</v>
      </c>
    </row>
    <row r="854" spans="1:16" ht="55.2">
      <c r="A854" s="13" t="s">
        <v>1721</v>
      </c>
      <c r="B854" s="14" t="s">
        <v>1722</v>
      </c>
      <c r="C854" s="15" t="s">
        <v>18</v>
      </c>
      <c r="D854" s="15">
        <v>1</v>
      </c>
      <c r="E854" s="21">
        <v>33308</v>
      </c>
      <c r="F854" s="21">
        <v>31396</v>
      </c>
      <c r="G854" s="21">
        <v>30087.45</v>
      </c>
      <c r="H854" s="2">
        <f t="shared" si="149"/>
        <v>31597.149999999998</v>
      </c>
      <c r="I854" s="2">
        <f t="shared" si="150"/>
        <v>1619.6702033130075</v>
      </c>
      <c r="J854" s="2">
        <f t="shared" si="151"/>
        <v>33216.820203313007</v>
      </c>
      <c r="K854" s="2">
        <f t="shared" si="152"/>
        <v>29977.479796686992</v>
      </c>
      <c r="L854" s="2" t="str">
        <f t="shared" si="156"/>
        <v/>
      </c>
      <c r="M854" s="2">
        <f t="shared" si="153"/>
        <v>31396</v>
      </c>
      <c r="N854" s="2">
        <f t="shared" si="154"/>
        <v>30087.45</v>
      </c>
      <c r="O854" s="2">
        <f t="shared" si="157"/>
        <v>31396</v>
      </c>
      <c r="P854" s="3">
        <f t="shared" si="158"/>
        <v>31396</v>
      </c>
    </row>
    <row r="855" spans="1:16" ht="41.4">
      <c r="A855" s="13" t="s">
        <v>1723</v>
      </c>
      <c r="B855" s="14" t="s">
        <v>1724</v>
      </c>
      <c r="C855" s="15" t="s">
        <v>152</v>
      </c>
      <c r="D855" s="15">
        <v>1</v>
      </c>
      <c r="E855" s="21">
        <v>106513</v>
      </c>
      <c r="F855" s="21">
        <v>100399</v>
      </c>
      <c r="G855" s="21">
        <v>96215.9</v>
      </c>
      <c r="H855" s="2">
        <f t="shared" si="149"/>
        <v>101042.63333333335</v>
      </c>
      <c r="I855" s="2">
        <f t="shared" si="150"/>
        <v>5178.6354383498901</v>
      </c>
      <c r="J855" s="2">
        <f t="shared" si="151"/>
        <v>106221.26877168323</v>
      </c>
      <c r="K855" s="2">
        <f t="shared" si="152"/>
        <v>95863.997894983462</v>
      </c>
      <c r="L855" s="2" t="str">
        <f t="shared" si="156"/>
        <v/>
      </c>
      <c r="M855" s="2">
        <f t="shared" si="153"/>
        <v>100399</v>
      </c>
      <c r="N855" s="2">
        <f t="shared" si="154"/>
        <v>96215.9</v>
      </c>
      <c r="O855" s="2">
        <f t="shared" si="157"/>
        <v>100399</v>
      </c>
      <c r="P855" s="3">
        <f t="shared" si="158"/>
        <v>100399</v>
      </c>
    </row>
    <row r="856" spans="1:16">
      <c r="A856" s="16" t="s">
        <v>1725</v>
      </c>
      <c r="B856" s="50" t="s">
        <v>1726</v>
      </c>
      <c r="C856" s="51"/>
      <c r="D856" s="51"/>
      <c r="E856" s="51"/>
      <c r="F856" s="51"/>
      <c r="G856" s="51"/>
      <c r="H856" s="51"/>
      <c r="I856" s="51"/>
      <c r="J856" s="51"/>
      <c r="K856" s="51"/>
      <c r="L856" s="51"/>
      <c r="M856" s="51"/>
      <c r="N856" s="51"/>
      <c r="O856" s="51"/>
      <c r="P856" s="52"/>
    </row>
    <row r="857" spans="1:16" ht="27.6">
      <c r="A857" s="13" t="s">
        <v>1727</v>
      </c>
      <c r="B857" s="14" t="s">
        <v>1728</v>
      </c>
      <c r="C857" s="15" t="s">
        <v>18</v>
      </c>
      <c r="D857" s="15">
        <v>1</v>
      </c>
      <c r="E857" s="21">
        <v>104235</v>
      </c>
      <c r="F857" s="21">
        <v>98251</v>
      </c>
      <c r="G857" s="21">
        <v>94157.4</v>
      </c>
      <c r="H857" s="2">
        <f t="shared" si="149"/>
        <v>98881.133333333346</v>
      </c>
      <c r="I857" s="2">
        <f t="shared" si="150"/>
        <v>5068.2646392363295</v>
      </c>
      <c r="J857" s="2">
        <f t="shared" si="151"/>
        <v>103949.39797256967</v>
      </c>
      <c r="K857" s="2">
        <f t="shared" si="152"/>
        <v>93812.868694097022</v>
      </c>
      <c r="L857" s="2" t="str">
        <f t="shared" si="156"/>
        <v/>
      </c>
      <c r="M857" s="2">
        <f t="shared" si="153"/>
        <v>98251</v>
      </c>
      <c r="N857" s="2">
        <f t="shared" si="154"/>
        <v>94157.4</v>
      </c>
      <c r="O857" s="2">
        <f t="shared" si="157"/>
        <v>98251</v>
      </c>
      <c r="P857" s="3">
        <f>ROUND(O857*D857*$D$1,0)</f>
        <v>98251</v>
      </c>
    </row>
    <row r="858" spans="1:16" ht="27.6">
      <c r="A858" s="13" t="s">
        <v>1729</v>
      </c>
      <c r="B858" s="14" t="s">
        <v>1730</v>
      </c>
      <c r="C858" s="15" t="s">
        <v>18</v>
      </c>
      <c r="D858" s="15">
        <v>1</v>
      </c>
      <c r="E858" s="21">
        <v>998248</v>
      </c>
      <c r="F858" s="21">
        <v>940945</v>
      </c>
      <c r="G858" s="21">
        <v>901739.15</v>
      </c>
      <c r="H858" s="2">
        <f t="shared" si="149"/>
        <v>946977.3833333333</v>
      </c>
      <c r="I858" s="2">
        <f t="shared" si="150"/>
        <v>48536.396328846175</v>
      </c>
      <c r="J858" s="2">
        <f t="shared" si="151"/>
        <v>995513.77966217953</v>
      </c>
      <c r="K858" s="2">
        <f t="shared" si="152"/>
        <v>898440.98700448708</v>
      </c>
      <c r="L858" s="2" t="str">
        <f t="shared" si="156"/>
        <v/>
      </c>
      <c r="M858" s="2">
        <f t="shared" si="153"/>
        <v>940945</v>
      </c>
      <c r="N858" s="2">
        <f t="shared" si="154"/>
        <v>901739.15</v>
      </c>
      <c r="O858" s="2">
        <f t="shared" si="157"/>
        <v>940945</v>
      </c>
      <c r="P858" s="3">
        <f>ROUND(O858*D858*$D$1,0)</f>
        <v>940945</v>
      </c>
    </row>
    <row r="859" spans="1:16" ht="27.6">
      <c r="A859" s="13" t="s">
        <v>1731</v>
      </c>
      <c r="B859" s="14" t="s">
        <v>1732</v>
      </c>
      <c r="C859" s="15" t="s">
        <v>152</v>
      </c>
      <c r="D859" s="15">
        <v>1</v>
      </c>
      <c r="E859" s="21">
        <v>543687</v>
      </c>
      <c r="F859" s="21">
        <v>512477</v>
      </c>
      <c r="G859" s="21">
        <v>491123.6</v>
      </c>
      <c r="H859" s="2">
        <f t="shared" si="149"/>
        <v>515762.53333333338</v>
      </c>
      <c r="I859" s="2">
        <f t="shared" si="150"/>
        <v>26435.275709803631</v>
      </c>
      <c r="J859" s="2">
        <f t="shared" si="151"/>
        <v>542197.80904313701</v>
      </c>
      <c r="K859" s="2">
        <f t="shared" si="152"/>
        <v>489327.25762352976</v>
      </c>
      <c r="L859" s="2" t="str">
        <f t="shared" si="156"/>
        <v/>
      </c>
      <c r="M859" s="2">
        <f t="shared" si="153"/>
        <v>512477</v>
      </c>
      <c r="N859" s="2">
        <f t="shared" si="154"/>
        <v>491123.6</v>
      </c>
      <c r="O859" s="2">
        <f t="shared" si="157"/>
        <v>512477</v>
      </c>
      <c r="P859" s="3">
        <f>ROUND(O859*D859*$D$1,0)</f>
        <v>512477</v>
      </c>
    </row>
    <row r="860" spans="1:16" ht="27.6">
      <c r="A860" s="13" t="s">
        <v>1733</v>
      </c>
      <c r="B860" s="17" t="s">
        <v>1734</v>
      </c>
      <c r="C860" s="15" t="s">
        <v>15</v>
      </c>
      <c r="D860" s="18">
        <v>1</v>
      </c>
      <c r="E860" s="21">
        <v>562277</v>
      </c>
      <c r="F860" s="21">
        <v>530000</v>
      </c>
      <c r="G860" s="21">
        <v>431224</v>
      </c>
      <c r="H860" s="2">
        <f t="shared" si="149"/>
        <v>507833.66666666669</v>
      </c>
      <c r="I860" s="2">
        <f t="shared" si="150"/>
        <v>68280.538606057526</v>
      </c>
      <c r="J860" s="2">
        <f t="shared" si="151"/>
        <v>576114.20527272415</v>
      </c>
      <c r="K860" s="2">
        <f t="shared" si="152"/>
        <v>439553.12806060916</v>
      </c>
      <c r="L860" s="2">
        <f t="shared" si="156"/>
        <v>562277</v>
      </c>
      <c r="M860" s="2">
        <f t="shared" si="153"/>
        <v>530000</v>
      </c>
      <c r="N860" s="2" t="str">
        <f t="shared" si="154"/>
        <v/>
      </c>
      <c r="O860" s="2">
        <f t="shared" si="157"/>
        <v>507834</v>
      </c>
      <c r="P860" s="3">
        <f>ROUND(O860*D860*$D$1,0)</f>
        <v>507834</v>
      </c>
    </row>
    <row r="861" spans="1:16" ht="28.2" thickBot="1">
      <c r="A861" s="19" t="s">
        <v>1735</v>
      </c>
      <c r="B861" s="17" t="s">
        <v>1736</v>
      </c>
      <c r="C861" s="20" t="s">
        <v>15</v>
      </c>
      <c r="D861" s="18">
        <v>1</v>
      </c>
      <c r="E861" s="22">
        <v>477405</v>
      </c>
      <c r="F861" s="22">
        <v>450000</v>
      </c>
      <c r="G861" s="22">
        <v>512938</v>
      </c>
      <c r="H861" s="53">
        <f t="shared" si="149"/>
        <v>480114.33333333331</v>
      </c>
      <c r="I861" s="53">
        <f t="shared" si="150"/>
        <v>31556.351600483431</v>
      </c>
      <c r="J861" s="53">
        <f t="shared" si="151"/>
        <v>511670.68493381672</v>
      </c>
      <c r="K861" s="53">
        <f t="shared" si="152"/>
        <v>448557.9817328499</v>
      </c>
      <c r="L861" s="53">
        <f t="shared" si="156"/>
        <v>477405</v>
      </c>
      <c r="M861" s="53">
        <f t="shared" si="153"/>
        <v>450000</v>
      </c>
      <c r="N861" s="53" t="str">
        <f t="shared" si="154"/>
        <v/>
      </c>
      <c r="O861" s="53">
        <f t="shared" si="157"/>
        <v>463703</v>
      </c>
      <c r="P861" s="54">
        <f>ROUND(O861*D861*$D$1,0)</f>
        <v>463703</v>
      </c>
    </row>
    <row r="862" spans="1:16" ht="18.600000000000001" thickBot="1">
      <c r="A862" s="29" t="s">
        <v>1738</v>
      </c>
      <c r="B862" s="30"/>
      <c r="C862" s="30"/>
      <c r="D862" s="30"/>
      <c r="E862" s="55">
        <f t="shared" ref="E862:P862" si="159">SUM(E5:E861)</f>
        <v>806555420</v>
      </c>
      <c r="F862" s="55">
        <f t="shared" si="159"/>
        <v>760255833</v>
      </c>
      <c r="G862" s="55" t="s">
        <v>1747</v>
      </c>
      <c r="H862" s="55">
        <f t="shared" si="159"/>
        <v>765131584.66666639</v>
      </c>
      <c r="I862" s="55">
        <f t="shared" si="159"/>
        <v>39265574.658452339</v>
      </c>
      <c r="J862" s="55">
        <f t="shared" si="159"/>
        <v>804397159.32511914</v>
      </c>
      <c r="K862" s="55">
        <f t="shared" si="159"/>
        <v>725866010.00821435</v>
      </c>
      <c r="L862" s="55">
        <f t="shared" si="159"/>
        <v>1039682</v>
      </c>
      <c r="M862" s="55">
        <f t="shared" si="159"/>
        <v>760255833</v>
      </c>
      <c r="N862" s="55">
        <f t="shared" si="159"/>
        <v>727639339</v>
      </c>
      <c r="O862" s="55">
        <f t="shared" si="159"/>
        <v>760247370</v>
      </c>
      <c r="P862" s="56">
        <f t="shared" si="159"/>
        <v>760247370</v>
      </c>
    </row>
  </sheetData>
  <mergeCells count="89">
    <mergeCell ref="B842:P842"/>
    <mergeCell ref="B847:P847"/>
    <mergeCell ref="B856:P856"/>
    <mergeCell ref="B818:P818"/>
    <mergeCell ref="B821:P821"/>
    <mergeCell ref="B822:P822"/>
    <mergeCell ref="B826:P826"/>
    <mergeCell ref="B831:P831"/>
    <mergeCell ref="B795:P795"/>
    <mergeCell ref="B799:P799"/>
    <mergeCell ref="B800:P800"/>
    <mergeCell ref="B811:P811"/>
    <mergeCell ref="B815:P815"/>
    <mergeCell ref="B760:P760"/>
    <mergeCell ref="B762:P762"/>
    <mergeCell ref="B764:P764"/>
    <mergeCell ref="B780:P780"/>
    <mergeCell ref="B781:P781"/>
    <mergeCell ref="B724:P724"/>
    <mergeCell ref="B725:P725"/>
    <mergeCell ref="B729:P729"/>
    <mergeCell ref="B739:P739"/>
    <mergeCell ref="B755:P755"/>
    <mergeCell ref="B698:P698"/>
    <mergeCell ref="B712:P712"/>
    <mergeCell ref="B713:P713"/>
    <mergeCell ref="B718:P718"/>
    <mergeCell ref="B722:P722"/>
    <mergeCell ref="B594:P594"/>
    <mergeCell ref="B620:P620"/>
    <mergeCell ref="B629:P629"/>
    <mergeCell ref="B636:P636"/>
    <mergeCell ref="B647:P647"/>
    <mergeCell ref="B537:P537"/>
    <mergeCell ref="B552:P552"/>
    <mergeCell ref="B566:P566"/>
    <mergeCell ref="B585:P585"/>
    <mergeCell ref="B593:P593"/>
    <mergeCell ref="B485:P485"/>
    <mergeCell ref="B486:P486"/>
    <mergeCell ref="B496:P496"/>
    <mergeCell ref="B527:P527"/>
    <mergeCell ref="B528:P528"/>
    <mergeCell ref="B396:P396"/>
    <mergeCell ref="B413:P413"/>
    <mergeCell ref="B431:P431"/>
    <mergeCell ref="B458:P458"/>
    <mergeCell ref="B473:P473"/>
    <mergeCell ref="B338:P338"/>
    <mergeCell ref="B340:P340"/>
    <mergeCell ref="B350:P350"/>
    <mergeCell ref="B360:P360"/>
    <mergeCell ref="B361:P361"/>
    <mergeCell ref="B253:P253"/>
    <mergeCell ref="B259:P259"/>
    <mergeCell ref="B260:P260"/>
    <mergeCell ref="B298:P298"/>
    <mergeCell ref="B335:P335"/>
    <mergeCell ref="B228:P228"/>
    <mergeCell ref="B229:P229"/>
    <mergeCell ref="B237:P237"/>
    <mergeCell ref="B245:P245"/>
    <mergeCell ref="B249:P249"/>
    <mergeCell ref="B170:P170"/>
    <mergeCell ref="B194:P194"/>
    <mergeCell ref="B201:P201"/>
    <mergeCell ref="B218:P218"/>
    <mergeCell ref="B221:P221"/>
    <mergeCell ref="B112:P112"/>
    <mergeCell ref="B130:P130"/>
    <mergeCell ref="B141:P141"/>
    <mergeCell ref="B152:P152"/>
    <mergeCell ref="B153:P153"/>
    <mergeCell ref="A862:D862"/>
    <mergeCell ref="H3:M3"/>
    <mergeCell ref="O3:P3"/>
    <mergeCell ref="B3:B4"/>
    <mergeCell ref="C3:C4"/>
    <mergeCell ref="E3:E4"/>
    <mergeCell ref="F3:F4"/>
    <mergeCell ref="G3:G4"/>
    <mergeCell ref="B5:P5"/>
    <mergeCell ref="B10:P10"/>
    <mergeCell ref="B16:P16"/>
    <mergeCell ref="B33:P33"/>
    <mergeCell ref="B43:P43"/>
    <mergeCell ref="B54:P54"/>
    <mergeCell ref="B86:P86"/>
    <mergeCell ref="B93:P93"/>
  </mergeCells>
  <conditionalFormatting sqref="A5:B861">
    <cfRule type="duplicateValues" dxfId="0"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934D-305A-544D-87EA-1747FF99EFBB}">
  <dimension ref="A3:D7"/>
  <sheetViews>
    <sheetView zoomScale="200" workbookViewId="0">
      <selection activeCell="D10" sqref="D10"/>
    </sheetView>
  </sheetViews>
  <sheetFormatPr baseColWidth="10" defaultRowHeight="14.4"/>
  <cols>
    <col min="1" max="1" width="13.44140625" bestFit="1" customWidth="1"/>
    <col min="2" max="2" width="9.44140625" customWidth="1"/>
    <col min="3" max="3" width="10.33203125" customWidth="1"/>
    <col min="4" max="4" width="11.109375" customWidth="1"/>
  </cols>
  <sheetData>
    <row r="3" spans="1:4" ht="31.95" customHeight="1">
      <c r="A3" s="24"/>
      <c r="B3" s="25" t="s">
        <v>1737</v>
      </c>
      <c r="C3" s="25" t="s">
        <v>1739</v>
      </c>
      <c r="D3" s="25" t="s">
        <v>1742</v>
      </c>
    </row>
    <row r="4" spans="1:4">
      <c r="A4" s="24"/>
      <c r="B4" s="24"/>
      <c r="C4" s="24"/>
      <c r="D4" s="24"/>
    </row>
    <row r="5" spans="1:4" ht="27.6">
      <c r="A5" s="26" t="s">
        <v>1744</v>
      </c>
      <c r="B5" s="27">
        <v>0.12</v>
      </c>
      <c r="C5" s="27">
        <v>0.1</v>
      </c>
      <c r="D5" s="28">
        <v>0.1</v>
      </c>
    </row>
    <row r="6" spans="1:4">
      <c r="A6" s="26" t="s">
        <v>1745</v>
      </c>
      <c r="B6" s="27">
        <v>0.06</v>
      </c>
      <c r="C6" s="27">
        <v>0.08</v>
      </c>
      <c r="D6" s="28">
        <v>0.1</v>
      </c>
    </row>
    <row r="7" spans="1:4">
      <c r="A7" s="26" t="s">
        <v>1746</v>
      </c>
      <c r="B7" s="27">
        <v>0.06</v>
      </c>
      <c r="C7" s="27">
        <v>7.0000000000000007E-2</v>
      </c>
      <c r="D7" s="28">
        <v>0.05</v>
      </c>
    </row>
  </sheetData>
  <dataValidations count="3">
    <dataValidation allowBlank="1" showInputMessage="1" showErrorMessage="1" promptTitle="Nota:" prompt="Incluya el % correspondiente a la UTILIDAD que desea ofertar" sqref="D7" xr:uid="{92C583CF-A0A7-5045-8CE4-0DDE5EA3A47A}"/>
    <dataValidation allowBlank="1" showInputMessage="1" showErrorMessage="1" promptTitle="Nota:" prompt="Incluya el % correspondiente al IMPREVISTO que desea ofertar" sqref="D6" xr:uid="{0DCAC20C-79C4-544A-BA00-7680F60AEBC4}"/>
    <dataValidation allowBlank="1" showInputMessage="1" showErrorMessage="1" promptTitle="Nota:" prompt="Incluya el % correspondiente a la ADMINISTRACIÓN que desea ofertar" sqref="D5" xr:uid="{3B51F298-87F0-7F42-8AAD-6E745DC71913}"/>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SIN IVA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Guzman Arenas</dc:creator>
  <cp:lastModifiedBy>Luis Fernando Guacaneme Porras</cp:lastModifiedBy>
  <dcterms:created xsi:type="dcterms:W3CDTF">2025-08-23T04:00:21Z</dcterms:created>
  <dcterms:modified xsi:type="dcterms:W3CDTF">2026-05-11T12:51:21Z</dcterms:modified>
</cp:coreProperties>
</file>