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icbfgob-my.sharepoint.com/personal/camilo_luna_icbf_gov_co/Documents/Documentos/CONTRATOS 2026/PODA 2026/V2/"/>
    </mc:Choice>
  </mc:AlternateContent>
  <xr:revisionPtr revIDLastSave="153" documentId="13_ncr:1_{82E997E6-E342-4375-9829-393D2295611D}" xr6:coauthVersionLast="47" xr6:coauthVersionMax="47" xr10:uidLastSave="{8F6BD54C-3CEC-497C-B604-32DA8F037CEA}"/>
  <bookViews>
    <workbookView xWindow="14190" yWindow="0" windowWidth="14715" windowHeight="15585" xr2:uid="{0EC63A5B-6B73-4739-8588-DCA5A350B5DA}"/>
  </bookViews>
  <sheets>
    <sheet name="FORMATO COTIZACIÓN" sheetId="1" r:id="rId1"/>
  </sheets>
  <definedNames>
    <definedName name="_xlnm.Print_Area" localSheetId="0">'FORMATO COTIZACIÓN'!$A$2:$G$75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 l="1"/>
  <c r="G19" i="1"/>
  <c r="G20" i="1"/>
  <c r="G21" i="1"/>
  <c r="G22" i="1"/>
  <c r="G23" i="1"/>
  <c r="G24" i="1"/>
  <c r="G25" i="1"/>
  <c r="G26" i="1"/>
  <c r="G27" i="1"/>
  <c r="G28" i="1"/>
  <c r="G29" i="1"/>
  <c r="G53" i="1"/>
  <c r="G52" i="1" l="1"/>
  <c r="G50" i="1"/>
  <c r="G49" i="1"/>
  <c r="G48" i="1"/>
  <c r="G47" i="1"/>
  <c r="G46" i="1"/>
  <c r="G45" i="1"/>
  <c r="G44" i="1"/>
  <c r="G43" i="1"/>
  <c r="G42" i="1"/>
  <c r="G41" i="1"/>
  <c r="G40" i="1"/>
  <c r="G39" i="1"/>
  <c r="G38" i="1"/>
  <c r="G37" i="1"/>
  <c r="G36" i="1"/>
  <c r="G35" i="1"/>
  <c r="G34" i="1"/>
  <c r="G33" i="1"/>
  <c r="G17" i="1"/>
  <c r="K19" i="1"/>
  <c r="K18" i="1"/>
  <c r="G30" i="1" l="1"/>
  <c r="G55" i="1"/>
  <c r="G56" i="1" s="1"/>
  <c r="G58" i="1" l="1"/>
  <c r="G59" i="1" s="1"/>
  <c r="G57" i="1"/>
  <c r="G60" i="1" l="1"/>
  <c r="G61" i="1" s="1"/>
  <c r="G62" i="1" s="1"/>
</calcChain>
</file>

<file path=xl/sharedStrings.xml><?xml version="1.0" encoding="utf-8"?>
<sst xmlns="http://schemas.openxmlformats.org/spreadsheetml/2006/main" count="102" uniqueCount="70">
  <si>
    <t>ITEM</t>
  </si>
  <si>
    <t>DESCRIPCIÒN ITEM</t>
  </si>
  <si>
    <t>UNIDAD DE MEDIDA</t>
  </si>
  <si>
    <t>CANTIDAD</t>
  </si>
  <si>
    <t>Tarifa IVA (%)</t>
  </si>
  <si>
    <t xml:space="preserve">VALOR TOTAL </t>
  </si>
  <si>
    <t>UND</t>
  </si>
  <si>
    <t>ML</t>
  </si>
  <si>
    <t xml:space="preserve">SUBTOTAL </t>
  </si>
  <si>
    <t>SUBTOTAL 2</t>
  </si>
  <si>
    <t xml:space="preserve">ADMINISTRACION </t>
  </si>
  <si>
    <t xml:space="preserve">IMPREVISTOS </t>
  </si>
  <si>
    <t>UTILIDAD</t>
  </si>
  <si>
    <t>IVA SOBRE UTILIDAD</t>
  </si>
  <si>
    <t>SUBTOTAL FUMIGACIONES Y JARDINERIA</t>
  </si>
  <si>
    <t>Suministro de Cebo Anticoagulante de ultima Generación para control de Roedor (MusRattus Norvegicus -Rattus)</t>
  </si>
  <si>
    <t>M2</t>
  </si>
  <si>
    <t>m2</t>
  </si>
  <si>
    <t>ACTIVIDADES IVA PLENO</t>
  </si>
  <si>
    <t>ACTIVIDADES CON AIU</t>
  </si>
  <si>
    <t xml:space="preserve">VALOR TOTAL SEGÚN CANTIDAD SUBTOTALES </t>
  </si>
  <si>
    <t xml:space="preserve">República de Colombia
Instituto Colombiano de Bienestar Familiar
Cecilia de la Fuente de Lleras 
</t>
  </si>
  <si>
    <t xml:space="preserve">MÍNIMA CUANTÍA
 FORMATO - PROPUESTA ECONOMICA  </t>
  </si>
  <si>
    <t>NOMBRE DEL PROPONENTE:</t>
  </si>
  <si>
    <t>NIT DEL PROPONENTE:</t>
  </si>
  <si>
    <t>INSTRUCCIONES DE DILIGENCIAMIENTO</t>
  </si>
  <si>
    <t>NOTAS CAUSALES DE RECHAZO</t>
  </si>
  <si>
    <t>Firma del proponente</t>
  </si>
  <si>
    <t>Fecha:</t>
  </si>
  <si>
    <r>
      <t xml:space="preserve">Siembra de planta nueva ornamental-(Duranta Amarilla- Duranta roja, Costilla de Adán ó Monstera deliciosa, Crotos, Aglaonema Patico ó Silver Queen, Dalias, Novios, Marigold ,Lirio de la Paz),  Incluye: 
Para cada planta 40 kg de Adquisición de tierra y abono para la siembra de las plantas nuevas:
</t>
    </r>
    <r>
      <rPr>
        <sz val="11"/>
        <color rgb="FF000000"/>
        <rFont val="Calibri"/>
        <family val="2"/>
        <scheme val="minor"/>
      </rPr>
      <t>Para el abono tener en cuenta las siguientes recomendaciones:
1. Compost orgánico maduro (mín. 6 meses) libre de patógenos, materia orgánica &gt;40%.
2. Humus de lombriz: alto contenido de nitrógeno y microorganismos benéficos.</t>
    </r>
    <r>
      <rPr>
        <b/>
        <sz val="11"/>
        <color rgb="FF000000"/>
        <rFont val="Calibri"/>
        <family val="2"/>
        <scheme val="minor"/>
      </rPr>
      <t xml:space="preserve">
Para cada planta 50-60 g  de Fertilizantes inorgánicos para cada plantas nuevas, puede ser:
</t>
    </r>
    <r>
      <rPr>
        <sz val="11"/>
        <color rgb="FF000000"/>
        <rFont val="Calibri"/>
        <family val="2"/>
        <scheme val="minor"/>
      </rPr>
      <t>1. Fórmula 10-30-10 (promueve desarrollo radicular en plantas recién trasplantadas).
2. Fórmula 20-20-20 (equilibrada, para mantenimiento general).</t>
    </r>
  </si>
  <si>
    <r>
      <t xml:space="preserve">Siembra de plantas nuevas - Incluye: Suministro e instalación de planta ornamental-(Duranta Amarilla- Duranta roja, Costilla de Adán ó Monstera deliciosa, Crotos, Aglaonema Patico ó Silver Queen, Dalias, Novios, Marigold ,Lirio de la Paz)
Para la siembra de la planta Duranta: </t>
    </r>
    <r>
      <rPr>
        <sz val="11"/>
        <color rgb="FF000000"/>
        <rFont val="Calibri"/>
        <family val="2"/>
        <scheme val="minor"/>
      </rPr>
      <t xml:space="preserve">La apertura de hoyos de sembre (profundidas 30 - 40 cm) y cada 20 cm. / 40cm x 40cm x 40 cm. </t>
    </r>
    <r>
      <rPr>
        <b/>
        <sz val="11"/>
        <color rgb="FF000000"/>
        <rFont val="Calibri"/>
        <family val="2"/>
        <scheme val="minor"/>
      </rPr>
      <t xml:space="preserve">
Para cada planta 65g de Adquisición de tierra y abono para la siembra de las plantas nuevas:
Para el abono tener en cuenta las siguientes recomendaciones:
</t>
    </r>
    <r>
      <rPr>
        <sz val="11"/>
        <color rgb="FF000000"/>
        <rFont val="Calibri"/>
        <family val="2"/>
        <scheme val="minor"/>
      </rPr>
      <t xml:space="preserve">1. Compost orgánico maduro (mín. 6 meses) libre de patógenos, materia orgánica &gt;40%.
2. Humus de lombriz: alto contenido de nitrógeno y microorganismos benéficos.
</t>
    </r>
    <r>
      <rPr>
        <b/>
        <sz val="11"/>
        <color rgb="FF000000"/>
        <rFont val="Calibri"/>
        <family val="2"/>
        <scheme val="minor"/>
      </rPr>
      <t xml:space="preserve">Para cada planta 25 g  de Fertilizantes inorgánicos para cada plantas nuevas, puede ser:
</t>
    </r>
    <r>
      <rPr>
        <sz val="11"/>
        <color rgb="FF000000"/>
        <rFont val="Calibri"/>
        <family val="2"/>
        <scheme val="minor"/>
      </rPr>
      <t>1. Fórmula 10-30-10 (promueve desarrollo radicular en plantas recién trasplantadas).
2. Fórmula 20-20-20 (equilibrada, para mantenimiento general).</t>
    </r>
  </si>
  <si>
    <t>Tiempo de ejecución</t>
  </si>
  <si>
    <r>
      <t>Sedes Yopal:</t>
    </r>
    <r>
      <rPr>
        <sz val="12"/>
        <color indexed="8"/>
        <rFont val="Calibri"/>
        <family val="2"/>
        <scheme val="minor"/>
      </rPr>
      <t xml:space="preserve"> Servicio de lavado y desinfección. Tanque de 1000 Lt - Nivel +1.0. </t>
    </r>
  </si>
  <si>
    <r>
      <t>Sede Regional Casanare:</t>
    </r>
    <r>
      <rPr>
        <sz val="12"/>
        <color indexed="8"/>
        <rFont val="Calibri"/>
        <family val="2"/>
        <scheme val="minor"/>
      </rPr>
      <t xml:space="preserve"> Tanque subterráneo dimensiones de 8x3x1.8 M - Servicio de lavado y desinfección.</t>
    </r>
  </si>
  <si>
    <r>
      <t>Sedes Yopal:</t>
    </r>
    <r>
      <rPr>
        <sz val="12"/>
        <color indexed="8"/>
        <rFont val="Calibri"/>
        <family val="2"/>
        <scheme val="minor"/>
      </rPr>
      <t xml:space="preserve"> Tanque subterráneo dimensiones de 2*2*2 M - Servicio de lavado y desinfección.</t>
    </r>
  </si>
  <si>
    <r>
      <t xml:space="preserve">Sede Villanueva: </t>
    </r>
    <r>
      <rPr>
        <sz val="12"/>
        <color indexed="8"/>
        <rFont val="Calibri"/>
        <family val="2"/>
        <scheme val="minor"/>
      </rPr>
      <t>Servicio de lavado y desinfección. Tanque de 2000 Lt - Nivel 0.0</t>
    </r>
  </si>
  <si>
    <r>
      <t>Sede Villanueva:</t>
    </r>
    <r>
      <rPr>
        <sz val="12"/>
        <color indexed="8"/>
        <rFont val="Calibri"/>
        <family val="2"/>
        <scheme val="minor"/>
      </rPr>
      <t xml:space="preserve"> Servicio de lavado y desinfección. Tanque de 1000 Lt - Nivel +3.0. 3 UND</t>
    </r>
  </si>
  <si>
    <r>
      <t>Sede Paz de Ariporo:</t>
    </r>
    <r>
      <rPr>
        <sz val="12"/>
        <color indexed="8"/>
        <rFont val="Calibri"/>
        <family val="2"/>
        <scheme val="minor"/>
      </rPr>
      <t xml:space="preserve"> Servicio de lavado y desinfección. Tanque de 1000 Lt - Nivel +2.0 </t>
    </r>
  </si>
  <si>
    <r>
      <t xml:space="preserve">Sede Paz de Ariporo: </t>
    </r>
    <r>
      <rPr>
        <sz val="12"/>
        <color indexed="8"/>
        <rFont val="Calibri"/>
        <family val="2"/>
        <scheme val="minor"/>
      </rPr>
      <t xml:space="preserve">Servicio de lavado y desinfección. Tanque de 250 Lt - Nivel +1.0.  </t>
    </r>
  </si>
  <si>
    <r>
      <t>Sedes Pore:</t>
    </r>
    <r>
      <rPr>
        <sz val="12"/>
        <color indexed="8"/>
        <rFont val="Calibri"/>
        <family val="2"/>
        <scheme val="minor"/>
      </rPr>
      <t xml:space="preserve"> Servicio de lavado y desinfección. Tanque de 1000 Lt - Nivel +1.0. </t>
    </r>
  </si>
  <si>
    <r>
      <t xml:space="preserve">Sedes Pore: </t>
    </r>
    <r>
      <rPr>
        <sz val="12"/>
        <color indexed="8"/>
        <rFont val="Calibri"/>
        <family val="2"/>
        <scheme val="minor"/>
      </rPr>
      <t xml:space="preserve">Servicio de lavado viga canales recolectoras de agua lluvia - Nivel +1.0. </t>
    </r>
  </si>
  <si>
    <r>
      <t xml:space="preserve">Sedes Yopal: </t>
    </r>
    <r>
      <rPr>
        <sz val="12"/>
        <color indexed="8"/>
        <rFont val="Calibri"/>
        <family val="2"/>
        <scheme val="minor"/>
      </rPr>
      <t xml:space="preserve">Servicio de lavado viga canales recolectoras de agua lluvia - Nivel +1.0. </t>
    </r>
  </si>
  <si>
    <r>
      <rPr>
        <b/>
        <sz val="12"/>
        <color theme="1"/>
        <rFont val="Calibri"/>
        <family val="2"/>
        <scheme val="minor"/>
      </rPr>
      <t>Sedes Yopal:</t>
    </r>
    <r>
      <rPr>
        <sz val="12"/>
        <color theme="1"/>
        <rFont val="Calibri"/>
        <family val="2"/>
        <scheme val="minor"/>
      </rPr>
      <t xml:space="preserve"> Suministro e instalación de Cebo Anticoagulante de ultima Generación para control de Roedor (MusRattus Norvegicus -Rattus) –– Incluye instalación de cajas portacebos y/o de control y/o elementos para su correcta instalación.</t>
    </r>
  </si>
  <si>
    <r>
      <rPr>
        <b/>
        <sz val="11"/>
        <color theme="1"/>
        <rFont val="Calibri"/>
        <family val="2"/>
        <scheme val="minor"/>
      </rPr>
      <t xml:space="preserve">Desplante, replantación y siembra de plantas existentes en materas - Incluye para cada planta:
</t>
    </r>
    <r>
      <rPr>
        <sz val="11"/>
        <color theme="1"/>
        <rFont val="Calibri"/>
        <family val="2"/>
        <scheme val="minor"/>
      </rPr>
      <t xml:space="preserve">
</t>
    </r>
    <r>
      <rPr>
        <b/>
        <sz val="11"/>
        <color theme="1"/>
        <rFont val="Calibri"/>
        <family val="2"/>
        <scheme val="minor"/>
      </rPr>
      <t>Desplante</t>
    </r>
    <r>
      <rPr>
        <sz val="11"/>
        <color theme="1"/>
        <rFont val="Calibri"/>
        <family val="2"/>
        <scheme val="minor"/>
      </rPr>
      <t xml:space="preserve">: Extracción cuidadosa de cada planta de la matera. Retiro de tierra agotada y poda de raíces dañadas o secas.
</t>
    </r>
    <r>
      <rPr>
        <b/>
        <sz val="11"/>
        <color theme="1"/>
        <rFont val="Calibri"/>
        <family val="2"/>
        <scheme val="minor"/>
      </rPr>
      <t>Plantación / Trasplante</t>
    </r>
    <r>
      <rPr>
        <sz val="11"/>
        <color theme="1"/>
        <rFont val="Calibri"/>
        <family val="2"/>
        <scheme val="minor"/>
      </rPr>
      <t xml:space="preserve">: Relleno de las materas con sustrato nuevo mezclado con abono,  Colocación de la planta al mismo nivel del cuello de la raíz, Compactar suavemente y formar espacio para retención de agua.
</t>
    </r>
    <r>
      <rPr>
        <b/>
        <sz val="11"/>
        <color theme="1"/>
        <rFont val="Calibri"/>
        <family val="2"/>
        <scheme val="minor"/>
      </rPr>
      <t xml:space="preserve">Siembra: </t>
    </r>
    <r>
      <rPr>
        <sz val="11"/>
        <color theme="1"/>
        <rFont val="Calibri"/>
        <family val="2"/>
        <scheme val="minor"/>
      </rPr>
      <t xml:space="preserve">En caso de plantas que no sobrevivan al desplante, reponer con ornamentales de características similares.
</t>
    </r>
    <r>
      <rPr>
        <b/>
        <sz val="11"/>
        <color theme="1"/>
        <rFont val="Calibri"/>
        <family val="2"/>
        <scheme val="minor"/>
      </rPr>
      <t>Para cada planta</t>
    </r>
    <r>
      <rPr>
        <sz val="11"/>
        <color theme="1"/>
        <rFont val="Calibri"/>
        <family val="2"/>
        <scheme val="minor"/>
      </rPr>
      <t xml:space="preserve">  </t>
    </r>
    <r>
      <rPr>
        <b/>
        <sz val="11"/>
        <color theme="1"/>
        <rFont val="Calibri"/>
        <family val="2"/>
        <scheme val="minor"/>
      </rPr>
      <t>3 kg de tierra y abono para la siembra de las plantas existentes</t>
    </r>
    <r>
      <rPr>
        <sz val="11"/>
        <color theme="1"/>
        <rFont val="Calibri"/>
        <family val="2"/>
        <scheme val="minor"/>
      </rPr>
      <t xml:space="preserve">: Para el abono tener en cuenta las siguientes recomendaciones -
1. Compost orgánico maduro (mín. 6 meses) libre de patógenos, materia orgánica &gt;40%.
2. Humus de lombriz: alto contenido de nitrógeno y microorganismos benéficos.
</t>
    </r>
    <r>
      <rPr>
        <b/>
        <sz val="11"/>
        <color theme="1"/>
        <rFont val="Calibri"/>
        <family val="2"/>
        <scheme val="minor"/>
      </rPr>
      <t>Para cada planta 50g de Fertilizante inorgánico para las plantas existentes, puede ser:</t>
    </r>
    <r>
      <rPr>
        <sz val="11"/>
        <color theme="1"/>
        <rFont val="Calibri"/>
        <family val="2"/>
        <scheme val="minor"/>
      </rPr>
      <t xml:space="preserve">
(1. Fórmula 10-30-10 (promueve desarrollo radicular en plantas recién trasplantadas).
2. Fórmula 20-20-20 (equilibrada, para mantenimiento general))</t>
    </r>
  </si>
  <si>
    <r>
      <rPr>
        <b/>
        <sz val="12"/>
        <rFont val="Calibri"/>
        <family val="2"/>
        <scheme val="minor"/>
      </rPr>
      <t>NOTA 1:</t>
    </r>
    <r>
      <rPr>
        <sz val="12"/>
        <rFont val="Calibri"/>
        <family val="2"/>
        <scheme val="minor"/>
      </rPr>
      <t xml:space="preserve"> Cuando Algún ítem de la propuesta económica supere el precio techo estimado por el ICBF, supere los porcentajes de administración, imprevistos y utilidad definido en el estudio de sector  o cuando efectuadas las correcciones aritméticas la propuesta supere el presupuesto establecido por el oferente.
</t>
    </r>
    <r>
      <rPr>
        <b/>
        <sz val="12"/>
        <rFont val="Calibri"/>
        <family val="2"/>
        <scheme val="minor"/>
      </rPr>
      <t>NOTA 2:</t>
    </r>
    <r>
      <rPr>
        <sz val="12"/>
        <rFont val="Calibri"/>
        <family val="2"/>
        <scheme val="minor"/>
      </rPr>
      <t xml:space="preserve"> Cuando algún ítem de la propuesta sea modificado o incluido un ítem no requerido
</t>
    </r>
    <r>
      <rPr>
        <b/>
        <sz val="12"/>
        <rFont val="Calibri"/>
        <family val="2"/>
        <scheme val="minor"/>
      </rPr>
      <t xml:space="preserve">NOTA 3: </t>
    </r>
    <r>
      <rPr>
        <sz val="12"/>
        <rFont val="Calibri"/>
        <family val="2"/>
        <scheme val="minor"/>
      </rPr>
      <t xml:space="preserve">Cuando el proponente no oferte la totalidad de los servicios o elementos (ítem) descritos.
</t>
    </r>
    <r>
      <rPr>
        <b/>
        <sz val="12"/>
        <rFont val="Calibri"/>
        <family val="2"/>
        <scheme val="minor"/>
      </rPr>
      <t xml:space="preserve">NOTA 4: </t>
    </r>
    <r>
      <rPr>
        <sz val="12"/>
        <rFont val="Calibri"/>
        <family val="2"/>
        <scheme val="minor"/>
      </rPr>
      <t xml:space="preserve">En el evento en que el proponente no indique ningún valor o indique cero (0) en algún ítems de la propuesta económica </t>
    </r>
    <r>
      <rPr>
        <b/>
        <sz val="12"/>
        <rFont val="Calibri"/>
        <family val="2"/>
        <scheme val="minor"/>
      </rPr>
      <t>so PENA DE RECHAZO.</t>
    </r>
    <r>
      <rPr>
        <sz val="12"/>
        <rFont val="Calibri"/>
        <family val="2"/>
        <scheme val="minor"/>
      </rPr>
      <t xml:space="preserve">
</t>
    </r>
  </si>
  <si>
    <t>DESCRIPCIÓN</t>
  </si>
  <si>
    <t>M3</t>
  </si>
  <si>
    <t>Piedra Decorativa Blanca Tipo “Blanco Nieve” (Gravilla 3/8”)
Suministro de piedra decorativa natural color blanco tipo “Blanco Nieve”, triturada y seleccionada, con acabado natural y forma redondeada, granulometría aproximada de 3/8” (gravilla), apta para uso ornamental en jardines, zonas verdes, materas, macetas y espacios exteriores e interiores. Material de origen mineral (piedra de mina, composición predominante de sulfato de calcio semimarmolizado), de alta durabilidad, resistente a la intemperie y a variaciones térmicas, que aporta acabado estético uniforme y decorativo. Presentación en bultos de 40 kg con rendimiento aproximado de 0,5 m² por bulto (dependiendo del espesor de aplicación). Material limpio, libre de finos excesivos, impurezas y materia orgánica.</t>
  </si>
  <si>
    <r>
      <rPr>
        <b/>
        <sz val="11"/>
        <color theme="1"/>
        <rFont val="Calibri"/>
        <family val="2"/>
        <scheme val="minor"/>
      </rPr>
      <t>Suministro e instalación de césped natural tipo Bermuda (Cynodon dactylon).</t>
    </r>
    <r>
      <rPr>
        <sz val="11"/>
        <color theme="1"/>
        <rFont val="Calibri"/>
        <family val="2"/>
        <scheme val="minor"/>
      </rPr>
      <t xml:space="preserve">
Preparación integral del terreno que incluya limpieza y retiro de escombros y malezas, descompactación del suelo mínimo a 20 cm de profundidad, nivelación y conformación de pendientes para drenaje, incorporación de tierra negra o sustrato fértil si se requiere, y aplicación de fertilizante de establecimiento. Instalación técnica del césped en patrón alternado tipo ladrillo, ajuste y corte de bordes, compactación ligera para asegurar contacto radicular con el suelo, y riego inicial abundante para garantizar el adecuado prendimiento y uniformidad del área intervenida.
Apto para clima cálido tropical con alta resistencia a radiación solar y periodos secos, textura fina a media, color verde uniforme, alta densidad foliar y buen desarrollo radicular. El material vegetal deberá estar libre de malezas, plagas, enfermedades y contaminantes, con corte reciente (máximo 24 horas antes de la entrega), espesor aproximado entre 2 y 3 cm, presentado en rollos compactos y en óptimas condiciones fitosanitarias para garantizar su adecuado establecimiento. </t>
    </r>
  </si>
  <si>
    <t>Sedes Yopal: Servicio de fumigación. (Ver especificaciones FCT).</t>
  </si>
  <si>
    <t>Sedes Villanueva: Servicio de fumigación. (Ver especificaciones FCT).</t>
  </si>
  <si>
    <t>Sedes Paz de Ariporo: Servicio de fumigación. (Ver especificaciones FCT).</t>
  </si>
  <si>
    <t>Sedes Pore: Servicio de fumigación. (Ver especificaciones FCT).</t>
  </si>
  <si>
    <t>Sede Yopal: Servicio de fumigación Centro de Desarrollo Infantil Ana Cecilia Suarez. 400 MT2</t>
  </si>
  <si>
    <t>Sede Yopal: Servicio de fumigación CDI La Zaranda.  1100 MT2</t>
  </si>
  <si>
    <t>Sede Yopal: Servicio de fumigación CDI San Marcos.  575 MT2</t>
  </si>
  <si>
    <t>Sede Pore: Servicio de fumigación CDI Alegres Traviesos.  700 MT2</t>
  </si>
  <si>
    <t>Sede Yopal: Servicio de fumigación Regional de Casanare, Centro Zonal Yopal.  2750 MT2</t>
  </si>
  <si>
    <t>Sede Paz de Ariporo: Servicio de fumigación Centro Zonal Paz de Ariporo. 380 MT2</t>
  </si>
  <si>
    <t>Sede Yopal: Servicio de fumigación Archivo Central y de Gestión. 950 MT2</t>
  </si>
  <si>
    <t>Corte del césped Externa Centro de Atención Especializado CAE:  (lo que esta afuera del cerramiento perimetral). 14380 MT2</t>
  </si>
  <si>
    <t>Sedes Yopal: Corte del césped.(Ver especificaciones FCT).</t>
  </si>
  <si>
    <t>Sedes Pore: Corte del césped.(Ver especificaciones FCT).</t>
  </si>
  <si>
    <t>Mantenimiento zonas verdes interno y externo en la Sede Regional y Cz Yopal. 932 MT2</t>
  </si>
  <si>
    <t>Hasta el 31 de diciembre 2026</t>
  </si>
  <si>
    <t>VALOR UNITARIO INCLUIDO IVA</t>
  </si>
  <si>
    <t xml:space="preserve">VALOR UNITARIO (COSTO DIRECTO) </t>
  </si>
  <si>
    <t>COSTOS INDIRECTOS - SUBTOTAL AIU</t>
  </si>
  <si>
    <r>
      <rPr>
        <b/>
        <sz val="12"/>
        <color theme="1"/>
        <rFont val="Calibri"/>
        <family val="2"/>
        <scheme val="minor"/>
      </rPr>
      <t xml:space="preserve">OBJETO: </t>
    </r>
    <r>
      <rPr>
        <sz val="12"/>
        <color theme="1"/>
        <rFont val="Calibri"/>
        <family val="2"/>
        <scheme val="minor"/>
      </rPr>
      <t>PRESTAR EL SERVICIO INTEGRAL DE LAVADO Y DESINFECCIÓN DE TANQUES, FUMIGACIÓN, DESRATIZACIÓN, LIMPIEZA DE VIGA CANALES Y JARDINERIA DEL ICBF SEDE REGIONAL CASANARE Y ENTIDADES A CARGO.</t>
    </r>
  </si>
  <si>
    <r>
      <rPr>
        <b/>
        <sz val="12"/>
        <rFont val="Calibri"/>
        <family val="2"/>
        <scheme val="minor"/>
      </rPr>
      <t>1. ENVIAR OFERTA ECONÓMIA EN ARCHIVO EXCEL DESBLOQUEADA.</t>
    </r>
    <r>
      <rPr>
        <sz val="12"/>
        <rFont val="Calibri"/>
        <family val="2"/>
        <scheme val="minor"/>
      </rPr>
      <t xml:space="preserve">
</t>
    </r>
    <r>
      <rPr>
        <b/>
        <sz val="12"/>
        <rFont val="Calibri"/>
        <family val="2"/>
        <scheme val="minor"/>
      </rPr>
      <t xml:space="preserve">2. </t>
    </r>
    <r>
      <rPr>
        <sz val="12"/>
        <rFont val="Calibri"/>
        <family val="2"/>
        <scheme val="minor"/>
      </rPr>
      <t xml:space="preserve">La presente propuesta económica: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bienes y contrato correspondiente, y los costos de las pólizas.
</t>
    </r>
    <r>
      <rPr>
        <b/>
        <sz val="12"/>
        <rFont val="Calibri"/>
        <family val="2"/>
        <scheme val="minor"/>
      </rPr>
      <t>3.</t>
    </r>
    <r>
      <rPr>
        <sz val="12"/>
        <rFont val="Calibri"/>
        <family val="2"/>
        <scheme val="minor"/>
      </rPr>
      <t xml:space="preserve"> Diligenciar únicamente las celdas en </t>
    </r>
    <r>
      <rPr>
        <b/>
        <sz val="12"/>
        <rFont val="Calibri"/>
        <family val="2"/>
        <scheme val="minor"/>
      </rPr>
      <t>AMARILLO</t>
    </r>
    <r>
      <rPr>
        <sz val="12"/>
        <rFont val="Calibri"/>
        <family val="2"/>
        <scheme val="minor"/>
      </rPr>
      <t xml:space="preserve">  
</t>
    </r>
    <r>
      <rPr>
        <b/>
        <sz val="12"/>
        <rFont val="Calibri"/>
        <family val="2"/>
        <scheme val="minor"/>
      </rPr>
      <t>4.</t>
    </r>
    <r>
      <rPr>
        <sz val="12"/>
        <rFont val="Calibri"/>
        <family val="2"/>
        <scheme val="minor"/>
      </rPr>
      <t xml:space="preserve"> No modificar, agregar o quitar ningún ítem o sub-ítem.
</t>
    </r>
    <r>
      <rPr>
        <b/>
        <sz val="12"/>
        <rFont val="Calibri"/>
        <family val="2"/>
        <scheme val="minor"/>
      </rPr>
      <t>5.</t>
    </r>
    <r>
      <rPr>
        <sz val="12"/>
        <rFont val="Calibri"/>
        <family val="2"/>
        <scheme val="minor"/>
      </rPr>
      <t xml:space="preserve"> El valor de la oferta deber ser expresado en PESOS COLOMBIANOS.
</t>
    </r>
    <r>
      <rPr>
        <b/>
        <sz val="12"/>
        <rFont val="Calibri"/>
        <family val="2"/>
        <scheme val="minor"/>
      </rPr>
      <t>6.</t>
    </r>
    <r>
      <rPr>
        <sz val="12"/>
        <rFont val="Calibri"/>
        <family val="2"/>
        <scheme val="minor"/>
      </rPr>
      <t xml:space="preserve"> El proponente debera presentar el valor de cada item en un numero entero sin decimales, cuando aplique el AIU con decimales, debera usar la formula en EXCEL de ""REDONDEAR"".
</t>
    </r>
    <r>
      <rPr>
        <b/>
        <sz val="12"/>
        <rFont val="Calibri"/>
        <family val="2"/>
        <scheme val="minor"/>
      </rPr>
      <t>7.</t>
    </r>
    <r>
      <rPr>
        <sz val="12"/>
        <rFont val="Calibri"/>
        <family val="2"/>
        <scheme val="minor"/>
      </rPr>
      <t xml:space="preserve"> El Proponente deberá registrar el porcentaje ofrecido en cada uno de los componente del AIU sin superar los porcentajes establecidos en el estudio de sector y de acuerdo con el rango establecido en el estudio de sector, so pena de rechazo.
</t>
    </r>
    <r>
      <rPr>
        <b/>
        <sz val="12"/>
        <rFont val="Calibri"/>
        <family val="2"/>
        <scheme val="minor"/>
      </rPr>
      <t xml:space="preserve">8. </t>
    </r>
    <r>
      <rPr>
        <sz val="12"/>
        <rFont val="Calibri"/>
        <family val="2"/>
        <scheme val="minor"/>
      </rPr>
      <t xml:space="preserve">El Precio Total para el periodo de ejecución estimado (AIU incluido) celda </t>
    </r>
    <r>
      <rPr>
        <b/>
        <sz val="12"/>
        <color rgb="FFFF0000"/>
        <rFont val="Calibri"/>
        <family val="2"/>
        <scheme val="minor"/>
      </rPr>
      <t>G62</t>
    </r>
    <r>
      <rPr>
        <sz val="12"/>
        <rFont val="Calibri"/>
        <family val="2"/>
        <scheme val="minor"/>
      </rPr>
      <t xml:space="preserve"> debe ser diligenciado en la pregunta del cuestionario del pliego de condiciones relacionado a su oferta economica"</t>
    </r>
    <r>
      <rPr>
        <b/>
        <sz val="12"/>
        <rFont val="Calibri"/>
        <family val="2"/>
        <scheme val="minor"/>
      </rPr>
      <t>.</t>
    </r>
    <r>
      <rPr>
        <sz val="12"/>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</si>
</sst>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0.0%"/>
    <numFmt numFmtId="165" formatCode="_-&quot;$&quot;\ * #,##0.000_-;\-&quot;$&quot;\ * #,##0.000_-;_-&quot;$&quot;\ * &quot;-&quot;??_-;_-@_-"/>
    <numFmt numFmtId="166" formatCode="_-* #,##0_-;\-* #,##0_-;_-* &quot;-&quot;??_-;_-@_-"/>
    <numFmt numFmtId="167" formatCode="_-&quot;$&quot;\ * #,##0_-;\-&quot;$&quot;\ * #,##0_-;_-&quot;$&quot;\ * &quot;-&quot;??_-;_-@_-"/>
  </numFmts>
  <fonts count="23" x14ac:knownFonts="1">
    <font>
      <sz val="11"/>
      <color theme="1"/>
      <name val="Calibri"/>
      <family val="2"/>
      <scheme val="minor"/>
    </font>
    <font>
      <sz val="11"/>
      <color theme="1"/>
      <name val="Calibri"/>
      <family val="2"/>
      <scheme val="minor"/>
    </font>
    <font>
      <b/>
      <sz val="11"/>
      <color theme="1"/>
      <name val="Calibri"/>
      <family val="2"/>
      <scheme val="minor"/>
    </font>
    <font>
      <b/>
      <sz val="12"/>
      <color rgb="FF000000"/>
      <name val="Arial Narrow"/>
      <family val="2"/>
    </font>
    <font>
      <sz val="12"/>
      <color rgb="FF000000"/>
      <name val="Arial Narrow"/>
      <family val="2"/>
    </font>
    <font>
      <sz val="9"/>
      <name val="Arial"/>
      <family val="2"/>
    </font>
    <font>
      <sz val="10"/>
      <color indexed="8"/>
      <name val="MS Sans Serif"/>
      <family val="2"/>
    </font>
    <font>
      <sz val="9"/>
      <color theme="1"/>
      <name val="Arial"/>
      <family val="2"/>
    </font>
    <font>
      <b/>
      <sz val="12"/>
      <name val="Arial"/>
      <family val="2"/>
    </font>
    <font>
      <sz val="10"/>
      <name val="Arial"/>
      <family val="2"/>
    </font>
    <font>
      <b/>
      <sz val="11"/>
      <color rgb="FF000000"/>
      <name val="Calibri"/>
      <family val="2"/>
      <scheme val="minor"/>
    </font>
    <font>
      <sz val="11"/>
      <color rgb="FF000000"/>
      <name val="Calibri"/>
      <family val="2"/>
      <scheme val="minor"/>
    </font>
    <font>
      <b/>
      <sz val="12"/>
      <color theme="1"/>
      <name val="Calibri"/>
      <family val="2"/>
      <scheme val="minor"/>
    </font>
    <font>
      <sz val="12"/>
      <color indexed="8"/>
      <name val="Calibri"/>
      <family val="2"/>
      <scheme val="minor"/>
    </font>
    <font>
      <sz val="12"/>
      <color theme="1"/>
      <name val="Calibri"/>
      <family val="2"/>
      <scheme val="minor"/>
    </font>
    <font>
      <b/>
      <sz val="12"/>
      <color rgb="FF000000"/>
      <name val="Calibri"/>
      <family val="2"/>
      <scheme val="minor"/>
    </font>
    <font>
      <sz val="12"/>
      <color rgb="FF000000"/>
      <name val="Calibri"/>
      <family val="2"/>
      <scheme val="minor"/>
    </font>
    <font>
      <b/>
      <sz val="12"/>
      <color rgb="FFFF0000"/>
      <name val="Calibri"/>
      <family val="2"/>
      <scheme val="minor"/>
    </font>
    <font>
      <sz val="12"/>
      <name val="Calibri"/>
      <family val="2"/>
      <scheme val="minor"/>
    </font>
    <font>
      <b/>
      <sz val="12"/>
      <name val="Calibri"/>
      <family val="2"/>
      <scheme val="minor"/>
    </font>
    <font>
      <sz val="9"/>
      <name val="Calibri"/>
      <family val="2"/>
      <scheme val="minor"/>
    </font>
    <font>
      <sz val="10"/>
      <color theme="1"/>
      <name val="Calibri"/>
      <family val="2"/>
      <scheme val="minor"/>
    </font>
    <font>
      <sz val="9"/>
      <color theme="1"/>
      <name val="Calibri"/>
      <family val="2"/>
      <scheme val="minor"/>
    </font>
  </fonts>
  <fills count="10">
    <fill>
      <patternFill patternType="none"/>
    </fill>
    <fill>
      <patternFill patternType="gray125"/>
    </fill>
    <fill>
      <patternFill patternType="solid">
        <fgColor rgb="FFFFFFFF"/>
        <bgColor indexed="64"/>
      </patternFill>
    </fill>
    <fill>
      <patternFill patternType="solid">
        <fgColor rgb="FFC6E0B4"/>
        <bgColor indexed="64"/>
      </patternFill>
    </fill>
    <fill>
      <patternFill patternType="solid">
        <fgColor rgb="FFA9D08E"/>
        <bgColor indexed="64"/>
      </patternFill>
    </fill>
    <fill>
      <patternFill patternType="solid">
        <fgColor rgb="FFFFFF00"/>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79998168889431442"/>
        <bgColor indexed="64"/>
      </patternFill>
    </fill>
  </fills>
  <borders count="3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top style="medium">
        <color indexed="64"/>
      </top>
      <bottom style="thin">
        <color theme="0"/>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diagonal/>
    </border>
    <border>
      <left style="medium">
        <color indexed="64"/>
      </left>
      <right/>
      <top style="thin">
        <color theme="0"/>
      </top>
      <bottom style="thin">
        <color theme="0"/>
      </bottom>
      <diagonal/>
    </border>
    <border>
      <left style="medium">
        <color indexed="64"/>
      </left>
      <right/>
      <top/>
      <bottom style="thin">
        <color theme="0"/>
      </bottom>
      <diagonal/>
    </border>
    <border>
      <left style="medium">
        <color indexed="64"/>
      </left>
      <right style="thin">
        <color theme="0"/>
      </right>
      <top/>
      <bottom style="thin">
        <color theme="0"/>
      </bottom>
      <diagonal/>
    </border>
    <border>
      <left style="medium">
        <color indexed="64"/>
      </left>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thin">
        <color theme="0"/>
      </left>
      <right style="thin">
        <color theme="0"/>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6" fillId="0" borderId="0"/>
    <xf numFmtId="0" fontId="9" fillId="0" borderId="0"/>
  </cellStyleXfs>
  <cellXfs count="115">
    <xf numFmtId="0" fontId="0" fillId="0" borderId="0" xfId="0"/>
    <xf numFmtId="44" fontId="1" fillId="0" borderId="0" xfId="2" applyFont="1"/>
    <xf numFmtId="0" fontId="5" fillId="0" borderId="0" xfId="4" applyFont="1" applyAlignment="1" applyProtection="1">
      <alignment vertical="center"/>
      <protection hidden="1"/>
    </xf>
    <xf numFmtId="0" fontId="7" fillId="0" borderId="0" xfId="4" applyFont="1" applyAlignment="1" applyProtection="1">
      <alignment vertical="center"/>
      <protection hidden="1"/>
    </xf>
    <xf numFmtId="0" fontId="5" fillId="7" borderId="0" xfId="4" applyFont="1" applyFill="1" applyAlignment="1" applyProtection="1">
      <alignment vertical="center"/>
      <protection hidden="1"/>
    </xf>
    <xf numFmtId="167" fontId="5" fillId="0" borderId="0" xfId="2" applyNumberFormat="1" applyFont="1" applyBorder="1" applyAlignment="1" applyProtection="1">
      <alignment vertical="center"/>
      <protection hidden="1"/>
    </xf>
    <xf numFmtId="0" fontId="7" fillId="0" borderId="0" xfId="6" applyFont="1" applyAlignment="1" applyProtection="1">
      <alignment horizontal="justify" vertical="center" wrapText="1"/>
      <protection hidden="1"/>
    </xf>
    <xf numFmtId="167" fontId="7" fillId="0" borderId="0" xfId="2" applyNumberFormat="1" applyFont="1" applyBorder="1" applyAlignment="1" applyProtection="1">
      <alignment horizontal="justify" vertical="center" wrapText="1"/>
      <protection hidden="1"/>
    </xf>
    <xf numFmtId="0" fontId="10" fillId="0" borderId="2" xfId="0" applyFont="1" applyBorder="1" applyAlignment="1">
      <alignment horizontal="justify" vertical="top" wrapText="1"/>
    </xf>
    <xf numFmtId="0" fontId="12" fillId="0" borderId="2" xfId="0" applyFont="1" applyBorder="1" applyAlignment="1">
      <alignment horizontal="justify" vertical="center" wrapText="1"/>
    </xf>
    <xf numFmtId="0" fontId="10" fillId="2" borderId="2" xfId="0" applyFont="1" applyFill="1" applyBorder="1" applyAlignment="1">
      <alignment horizontal="justify" vertical="top" wrapText="1"/>
    </xf>
    <xf numFmtId="0" fontId="15" fillId="0" borderId="2" xfId="0" applyFont="1" applyBorder="1" applyAlignment="1">
      <alignment horizontal="justify" vertical="center" wrapText="1"/>
    </xf>
    <xf numFmtId="0" fontId="14" fillId="0" borderId="2" xfId="0" applyFont="1" applyBorder="1" applyAlignment="1">
      <alignment horizontal="justify" vertical="top" wrapText="1"/>
    </xf>
    <xf numFmtId="0" fontId="15" fillId="0" borderId="1" xfId="0" applyFont="1" applyBorder="1" applyAlignment="1">
      <alignment horizontal="center" vertical="center"/>
    </xf>
    <xf numFmtId="0" fontId="15" fillId="0" borderId="2" xfId="0" applyFont="1" applyBorder="1" applyAlignment="1">
      <alignment horizontal="center" vertical="center" wrapText="1"/>
    </xf>
    <xf numFmtId="0" fontId="15" fillId="2" borderId="2"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2" borderId="2" xfId="0" applyFont="1" applyFill="1" applyBorder="1" applyAlignment="1">
      <alignment horizontal="center" vertical="center" wrapText="1"/>
    </xf>
    <xf numFmtId="44" fontId="15" fillId="5" borderId="2" xfId="2" applyFont="1" applyFill="1" applyBorder="1" applyAlignment="1">
      <alignment horizontal="center" vertical="center" wrapText="1"/>
    </xf>
    <xf numFmtId="44" fontId="15" fillId="2" borderId="3" xfId="2" applyFont="1" applyFill="1" applyBorder="1" applyAlignment="1">
      <alignment horizontal="center" vertical="center" wrapText="1"/>
    </xf>
    <xf numFmtId="0" fontId="0" fillId="0" borderId="2" xfId="0" applyBorder="1" applyAlignment="1">
      <alignment vertical="top" wrapText="1"/>
    </xf>
    <xf numFmtId="9" fontId="15" fillId="0" borderId="2" xfId="0" applyNumberFormat="1" applyFont="1" applyBorder="1" applyAlignment="1">
      <alignment horizontal="center" vertical="center" wrapText="1"/>
    </xf>
    <xf numFmtId="44" fontId="15" fillId="5" borderId="2" xfId="2" applyFont="1" applyFill="1" applyBorder="1" applyAlignment="1">
      <alignment vertical="center" wrapText="1"/>
    </xf>
    <xf numFmtId="44" fontId="17" fillId="2" borderId="3" xfId="0" applyNumberFormat="1" applyFont="1" applyFill="1" applyBorder="1" applyAlignment="1">
      <alignment horizontal="center" vertical="center" wrapText="1"/>
    </xf>
    <xf numFmtId="0" fontId="12" fillId="0" borderId="2" xfId="4" applyFont="1" applyBorder="1" applyAlignment="1" applyProtection="1">
      <alignment horizontal="left" vertical="center" wrapText="1"/>
      <protection hidden="1"/>
    </xf>
    <xf numFmtId="0" fontId="20" fillId="0" borderId="0" xfId="5" applyFont="1" applyAlignment="1" applyProtection="1">
      <alignment horizontal="center" vertical="center"/>
      <protection hidden="1"/>
    </xf>
    <xf numFmtId="0" fontId="20" fillId="0" borderId="17" xfId="4" applyFont="1" applyBorder="1" applyAlignment="1" applyProtection="1">
      <alignment vertical="center"/>
      <protection hidden="1"/>
    </xf>
    <xf numFmtId="0" fontId="20" fillId="0" borderId="22" xfId="4" applyFont="1" applyBorder="1" applyAlignment="1" applyProtection="1">
      <alignment vertical="center"/>
      <protection hidden="1"/>
    </xf>
    <xf numFmtId="0" fontId="20" fillId="0" borderId="24" xfId="4" applyFont="1" applyBorder="1" applyAlignment="1" applyProtection="1">
      <alignment vertical="center"/>
      <protection hidden="1"/>
    </xf>
    <xf numFmtId="0" fontId="20" fillId="0" borderId="25" xfId="4" applyFont="1" applyBorder="1" applyAlignment="1" applyProtection="1">
      <alignment vertical="center"/>
      <protection hidden="1"/>
    </xf>
    <xf numFmtId="0" fontId="20" fillId="0" borderId="26" xfId="4" applyFont="1" applyBorder="1" applyAlignment="1" applyProtection="1">
      <alignment vertical="center"/>
      <protection hidden="1"/>
    </xf>
    <xf numFmtId="0" fontId="20" fillId="0" borderId="27" xfId="4" applyFont="1" applyBorder="1" applyAlignment="1" applyProtection="1">
      <alignment vertical="center"/>
      <protection hidden="1"/>
    </xf>
    <xf numFmtId="0" fontId="1" fillId="0" borderId="0" xfId="0" applyFont="1"/>
    <xf numFmtId="0" fontId="21" fillId="0" borderId="18" xfId="6" applyFont="1" applyBorder="1" applyAlignment="1" applyProtection="1">
      <alignment horizontal="center" vertical="center" wrapText="1"/>
      <protection hidden="1"/>
    </xf>
    <xf numFmtId="0" fontId="22" fillId="0" borderId="16" xfId="6" applyFont="1" applyBorder="1" applyAlignment="1" applyProtection="1">
      <alignment horizontal="center" vertical="center" wrapText="1"/>
      <protection hidden="1"/>
    </xf>
    <xf numFmtId="0" fontId="22" fillId="0" borderId="13" xfId="6" applyFont="1" applyBorder="1" applyAlignment="1" applyProtection="1">
      <alignment horizontal="center" vertical="center" wrapText="1"/>
      <protection hidden="1"/>
    </xf>
    <xf numFmtId="0" fontId="12" fillId="0" borderId="13" xfId="6" applyFont="1" applyBorder="1" applyAlignment="1" applyProtection="1">
      <alignment horizontal="justify" vertical="center" wrapText="1"/>
      <protection hidden="1"/>
    </xf>
    <xf numFmtId="0" fontId="12" fillId="0" borderId="16" xfId="6" applyFont="1" applyBorder="1" applyAlignment="1" applyProtection="1">
      <alignment horizontal="justify" vertical="center" wrapText="1"/>
      <protection hidden="1"/>
    </xf>
    <xf numFmtId="0" fontId="22" fillId="0" borderId="14" xfId="6" applyFont="1" applyBorder="1" applyAlignment="1" applyProtection="1">
      <alignment horizontal="center" vertical="center" wrapText="1"/>
      <protection hidden="1"/>
    </xf>
    <xf numFmtId="0" fontId="22" fillId="0" borderId="28" xfId="6" applyFont="1" applyBorder="1" applyAlignment="1" applyProtection="1">
      <alignment horizontal="center" vertical="center" wrapText="1"/>
      <protection hidden="1"/>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21" fillId="0" borderId="19" xfId="6" applyFont="1" applyBorder="1" applyAlignment="1" applyProtection="1">
      <alignment horizontal="justify" vertical="center" wrapText="1"/>
      <protection hidden="1"/>
    </xf>
    <xf numFmtId="0" fontId="22" fillId="0" borderId="15" xfId="6" applyFont="1" applyBorder="1" applyAlignment="1" applyProtection="1">
      <alignment horizontal="justify" vertical="center" wrapText="1"/>
      <protection hidden="1"/>
    </xf>
    <xf numFmtId="0" fontId="22" fillId="0" borderId="16" xfId="6" applyFont="1" applyBorder="1" applyAlignment="1" applyProtection="1">
      <alignment horizontal="justify" vertical="center" wrapText="1"/>
      <protection hidden="1"/>
    </xf>
    <xf numFmtId="0" fontId="22" fillId="0" borderId="13" xfId="6" applyFont="1" applyBorder="1" applyAlignment="1" applyProtection="1">
      <alignment horizontal="justify" vertical="center" wrapText="1"/>
      <protection hidden="1"/>
    </xf>
    <xf numFmtId="0" fontId="2" fillId="0" borderId="13" xfId="6" applyFont="1" applyBorder="1" applyAlignment="1" applyProtection="1">
      <alignment horizontal="justify" vertical="center" wrapText="1"/>
      <protection hidden="1"/>
    </xf>
    <xf numFmtId="0" fontId="22" fillId="0" borderId="29" xfId="6" applyFont="1" applyBorder="1" applyAlignment="1" applyProtection="1">
      <alignment horizontal="justify" vertical="center" wrapText="1"/>
      <protection hidden="1"/>
    </xf>
    <xf numFmtId="166" fontId="20" fillId="0" borderId="0" xfId="1" applyNumberFormat="1" applyFont="1" applyAlignment="1" applyProtection="1">
      <alignment vertical="center"/>
      <protection hidden="1"/>
    </xf>
    <xf numFmtId="0" fontId="22" fillId="0" borderId="20" xfId="6" applyFont="1" applyBorder="1" applyAlignment="1" applyProtection="1">
      <alignment horizontal="center" vertical="center" wrapText="1"/>
      <protection hidden="1"/>
    </xf>
    <xf numFmtId="0" fontId="20" fillId="0" borderId="0" xfId="4" applyFont="1" applyAlignment="1" applyProtection="1">
      <alignment vertical="center"/>
      <protection hidden="1"/>
    </xf>
    <xf numFmtId="164" fontId="15" fillId="5" borderId="2" xfId="3" applyNumberFormat="1" applyFont="1" applyFill="1" applyBorder="1" applyAlignment="1">
      <alignment horizontal="center" vertical="center" wrapText="1"/>
    </xf>
    <xf numFmtId="9" fontId="15" fillId="5" borderId="2" xfId="3" applyFont="1" applyFill="1" applyBorder="1" applyAlignment="1">
      <alignment horizontal="center" vertical="center" wrapText="1"/>
    </xf>
    <xf numFmtId="167" fontId="20" fillId="0" borderId="0" xfId="2" applyNumberFormat="1" applyFont="1" applyAlignment="1" applyProtection="1">
      <alignment vertical="center"/>
      <protection hidden="1"/>
    </xf>
    <xf numFmtId="44" fontId="15" fillId="0" borderId="3" xfId="0" applyNumberFormat="1" applyFont="1" applyBorder="1" applyAlignment="1">
      <alignment horizontal="right" vertical="center"/>
    </xf>
    <xf numFmtId="44" fontId="15" fillId="0" borderId="3" xfId="2" applyFont="1" applyBorder="1" applyAlignment="1">
      <alignment horizontal="center" vertical="center" wrapText="1"/>
    </xf>
    <xf numFmtId="165" fontId="15" fillId="0" borderId="3" xfId="0" applyNumberFormat="1" applyFont="1" applyBorder="1" applyAlignment="1">
      <alignment horizontal="right" vertical="center"/>
    </xf>
    <xf numFmtId="44" fontId="15" fillId="4" borderId="9" xfId="0" applyNumberFormat="1" applyFont="1" applyFill="1" applyBorder="1" applyAlignment="1">
      <alignment horizontal="center" vertical="center"/>
    </xf>
    <xf numFmtId="0" fontId="22" fillId="0" borderId="21" xfId="6" applyFont="1" applyBorder="1" applyAlignment="1" applyProtection="1">
      <alignment horizontal="center" vertical="center" wrapText="1"/>
      <protection hidden="1"/>
    </xf>
    <xf numFmtId="0" fontId="22" fillId="0" borderId="23" xfId="6" applyFont="1" applyBorder="1" applyAlignment="1" applyProtection="1">
      <alignment horizontal="center" vertical="center" wrapText="1"/>
      <protection hidden="1"/>
    </xf>
    <xf numFmtId="0" fontId="22" fillId="0" borderId="30" xfId="6" applyFont="1" applyBorder="1" applyAlignment="1" applyProtection="1">
      <alignment horizontal="center" vertical="center" wrapText="1"/>
      <protection hidden="1"/>
    </xf>
    <xf numFmtId="0" fontId="12" fillId="0" borderId="15" xfId="6" applyFont="1" applyBorder="1" applyAlignment="1" applyProtection="1">
      <alignment horizontal="justify" vertical="center" wrapText="1"/>
      <protection hidden="1"/>
    </xf>
    <xf numFmtId="0" fontId="22" fillId="0" borderId="31" xfId="6" applyFont="1" applyBorder="1" applyAlignment="1" applyProtection="1">
      <alignment horizontal="justify" vertical="center" wrapText="1"/>
      <protection hidden="1"/>
    </xf>
    <xf numFmtId="0" fontId="12" fillId="6" borderId="1" xfId="0" applyFont="1" applyFill="1" applyBorder="1" applyAlignment="1" applyProtection="1">
      <alignment horizontal="center" vertical="center" wrapText="1"/>
      <protection hidden="1"/>
    </xf>
    <xf numFmtId="0" fontId="12" fillId="6" borderId="2" xfId="0" applyFont="1" applyFill="1" applyBorder="1" applyAlignment="1" applyProtection="1">
      <alignment horizontal="center" vertical="center" wrapText="1"/>
      <protection hidden="1"/>
    </xf>
    <xf numFmtId="0" fontId="12" fillId="6" borderId="3" xfId="0" applyFont="1" applyFill="1" applyBorder="1" applyAlignment="1" applyProtection="1">
      <alignment horizontal="center" vertical="center" wrapText="1"/>
      <protection hidden="1"/>
    </xf>
    <xf numFmtId="0" fontId="12" fillId="0" borderId="5" xfId="4" applyFont="1" applyBorder="1" applyAlignment="1" applyProtection="1">
      <alignment horizontal="center" vertical="center" wrapText="1"/>
      <protection hidden="1"/>
    </xf>
    <xf numFmtId="0" fontId="12" fillId="0" borderId="6" xfId="4" applyFont="1" applyBorder="1" applyAlignment="1" applyProtection="1">
      <alignment horizontal="center" vertical="center" wrapText="1"/>
      <protection hidden="1"/>
    </xf>
    <xf numFmtId="0" fontId="12" fillId="0" borderId="7" xfId="4" applyFont="1" applyBorder="1" applyAlignment="1" applyProtection="1">
      <alignment horizontal="center" vertical="center" wrapText="1"/>
      <protection hidden="1"/>
    </xf>
    <xf numFmtId="0" fontId="12" fillId="0" borderId="1" xfId="4" applyFont="1" applyBorder="1" applyAlignment="1" applyProtection="1">
      <alignment horizontal="center" vertical="center" wrapText="1"/>
      <protection hidden="1"/>
    </xf>
    <xf numFmtId="0" fontId="12" fillId="0" borderId="2" xfId="4" applyFont="1" applyBorder="1" applyAlignment="1" applyProtection="1">
      <alignment horizontal="center" vertical="center" wrapText="1"/>
      <protection hidden="1"/>
    </xf>
    <xf numFmtId="0" fontId="12" fillId="0" borderId="3" xfId="4" applyFont="1" applyBorder="1" applyAlignment="1" applyProtection="1">
      <alignment horizontal="center" vertical="center" wrapText="1"/>
      <protection hidden="1"/>
    </xf>
    <xf numFmtId="0" fontId="15" fillId="0" borderId="10" xfId="0" applyFont="1" applyBorder="1" applyAlignment="1">
      <alignment horizontal="center" vertic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8" fillId="7" borderId="1" xfId="0" applyFont="1" applyFill="1" applyBorder="1" applyAlignment="1" applyProtection="1">
      <alignment horizontal="left" vertical="top" wrapText="1"/>
      <protection hidden="1"/>
    </xf>
    <xf numFmtId="0" fontId="18" fillId="7" borderId="2" xfId="0" applyFont="1" applyFill="1" applyBorder="1" applyAlignment="1" applyProtection="1">
      <alignment horizontal="left" vertical="top" wrapText="1"/>
      <protection hidden="1"/>
    </xf>
    <xf numFmtId="0" fontId="18" fillId="7" borderId="3" xfId="0" applyFont="1" applyFill="1" applyBorder="1" applyAlignment="1" applyProtection="1">
      <alignment horizontal="left" vertical="top" wrapText="1"/>
      <protection hidden="1"/>
    </xf>
    <xf numFmtId="0" fontId="12" fillId="6" borderId="1" xfId="0" applyFont="1" applyFill="1" applyBorder="1" applyAlignment="1" applyProtection="1">
      <alignment horizontal="center" vertical="center"/>
      <protection hidden="1"/>
    </xf>
    <xf numFmtId="0" fontId="12" fillId="6" borderId="2" xfId="0" applyFont="1" applyFill="1" applyBorder="1" applyAlignment="1" applyProtection="1">
      <alignment horizontal="center" vertical="center"/>
      <protection hidden="1"/>
    </xf>
    <xf numFmtId="0" fontId="12" fillId="6" borderId="3" xfId="0" applyFont="1" applyFill="1" applyBorder="1" applyAlignment="1" applyProtection="1">
      <alignment horizontal="center" vertical="center"/>
      <protection hidden="1"/>
    </xf>
    <xf numFmtId="0" fontId="14" fillId="5" borderId="2" xfId="4" applyFont="1" applyFill="1" applyBorder="1" applyAlignment="1" applyProtection="1">
      <alignment horizontal="center" vertical="center" wrapText="1"/>
      <protection hidden="1"/>
    </xf>
    <xf numFmtId="0" fontId="14" fillId="5" borderId="3" xfId="4" applyFont="1" applyFill="1" applyBorder="1" applyAlignment="1" applyProtection="1">
      <alignment horizontal="center" vertical="center" wrapText="1"/>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12" fillId="0" borderId="12" xfId="0" applyFont="1" applyBorder="1" applyAlignment="1" applyProtection="1">
      <alignment horizontal="center" vertical="center"/>
      <protection hidden="1"/>
    </xf>
    <xf numFmtId="0" fontId="19" fillId="7" borderId="1" xfId="0" applyFont="1" applyFill="1" applyBorder="1" applyAlignment="1" applyProtection="1">
      <alignment horizontal="center" vertical="center" wrapText="1"/>
      <protection hidden="1"/>
    </xf>
    <xf numFmtId="0" fontId="19" fillId="7" borderId="2" xfId="0" applyFont="1" applyFill="1" applyBorder="1" applyAlignment="1" applyProtection="1">
      <alignment horizontal="center" vertical="center" wrapText="1"/>
      <protection hidden="1"/>
    </xf>
    <xf numFmtId="0" fontId="8" fillId="8" borderId="1" xfId="0" applyFont="1" applyFill="1" applyBorder="1" applyAlignment="1" applyProtection="1">
      <alignment horizontal="center" vertical="center" wrapText="1"/>
      <protection hidden="1"/>
    </xf>
    <xf numFmtId="0" fontId="8" fillId="8" borderId="2" xfId="0" applyFont="1" applyFill="1" applyBorder="1" applyAlignment="1" applyProtection="1">
      <alignment horizontal="center" vertical="center" wrapText="1"/>
      <protection hidden="1"/>
    </xf>
    <xf numFmtId="0" fontId="8" fillId="8" borderId="3" xfId="0" applyFont="1" applyFill="1" applyBorder="1" applyAlignment="1" applyProtection="1">
      <alignment horizontal="center" vertical="center" wrapText="1"/>
      <protection hidden="1"/>
    </xf>
    <xf numFmtId="0" fontId="17" fillId="7" borderId="2" xfId="0" applyFont="1" applyFill="1" applyBorder="1" applyAlignment="1" applyProtection="1">
      <alignment horizontal="center" vertical="center"/>
      <protection hidden="1"/>
    </xf>
    <xf numFmtId="0" fontId="17" fillId="7" borderId="3" xfId="0" applyFont="1" applyFill="1" applyBorder="1" applyAlignment="1" applyProtection="1">
      <alignment horizontal="center" vertical="center"/>
      <protection hidden="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0" fontId="15" fillId="9" borderId="1" xfId="0" applyFont="1" applyFill="1" applyBorder="1" applyAlignment="1">
      <alignment horizontal="center" vertical="center" wrapText="1"/>
    </xf>
    <xf numFmtId="0" fontId="15" fillId="9" borderId="2" xfId="0" applyFont="1" applyFill="1" applyBorder="1" applyAlignment="1">
      <alignment horizontal="center" vertical="center" wrapText="1"/>
    </xf>
    <xf numFmtId="0" fontId="15" fillId="9" borderId="3" xfId="0" applyFont="1" applyFill="1" applyBorder="1" applyAlignment="1">
      <alignment horizontal="center" vertical="center" wrapText="1"/>
    </xf>
    <xf numFmtId="0" fontId="5" fillId="0" borderId="0" xfId="5" applyFont="1" applyAlignment="1" applyProtection="1">
      <alignment horizontal="center" vertical="center" wrapText="1"/>
      <protection hidden="1"/>
    </xf>
    <xf numFmtId="0" fontId="14" fillId="0" borderId="1" xfId="4" applyFont="1" applyBorder="1" applyAlignment="1" applyProtection="1">
      <alignment horizontal="justify" vertical="center" wrapText="1"/>
      <protection hidden="1"/>
    </xf>
    <xf numFmtId="0" fontId="14" fillId="0" borderId="2" xfId="4" applyFont="1" applyBorder="1" applyAlignment="1" applyProtection="1">
      <alignment horizontal="justify" vertical="center" wrapText="1"/>
      <protection hidden="1"/>
    </xf>
    <xf numFmtId="0" fontId="16" fillId="0" borderId="2" xfId="0" applyFont="1" applyBorder="1" applyAlignment="1">
      <alignment horizontal="center" vertical="center" wrapText="1"/>
    </xf>
    <xf numFmtId="0" fontId="4" fillId="0" borderId="2" xfId="0" applyFont="1" applyBorder="1" applyAlignment="1">
      <alignment horizontal="center" vertical="center" wrapText="1"/>
    </xf>
    <xf numFmtId="0" fontId="15" fillId="2" borderId="2" xfId="0" applyFont="1" applyFill="1" applyBorder="1" applyAlignment="1">
      <alignment horizontal="center" vertical="center" wrapText="1"/>
    </xf>
    <xf numFmtId="0" fontId="15" fillId="0" borderId="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right" vertical="center" wrapText="1"/>
    </xf>
    <xf numFmtId="0" fontId="15" fillId="0" borderId="2" xfId="0" applyFont="1" applyBorder="1" applyAlignment="1">
      <alignment horizontal="right" vertical="center" wrapText="1"/>
    </xf>
    <xf numFmtId="0" fontId="15" fillId="4" borderId="8" xfId="0" applyFont="1" applyFill="1" applyBorder="1" applyAlignment="1">
      <alignment horizontal="right" vertical="center"/>
    </xf>
    <xf numFmtId="0" fontId="15" fillId="4" borderId="4" xfId="0" applyFont="1" applyFill="1" applyBorder="1" applyAlignment="1">
      <alignment horizontal="right" vertical="center"/>
    </xf>
    <xf numFmtId="0" fontId="0" fillId="0" borderId="2" xfId="0" applyFont="1" applyBorder="1" applyAlignment="1">
      <alignment vertical="top" wrapText="1"/>
    </xf>
  </cellXfs>
  <cellStyles count="7">
    <cellStyle name="Millares" xfId="1" builtinId="3"/>
    <cellStyle name="Moneda" xfId="2" builtinId="4"/>
    <cellStyle name="Normal" xfId="0" builtinId="0"/>
    <cellStyle name="Normal 2" xfId="4" xr:uid="{65278EBD-5841-42B7-9069-5C7CB8B2D16D}"/>
    <cellStyle name="Normal 2 3 2" xfId="6" xr:uid="{3C4F87E6-D5D5-4717-BF42-77A1992FF8A6}"/>
    <cellStyle name="Normal_precios 2001-2 y 2002-1 2" xfId="5" xr:uid="{2BAF03E2-C49D-4231-A759-720804D60A18}"/>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145676</xdr:colOff>
      <xdr:row>1</xdr:row>
      <xdr:rowOff>100853</xdr:rowOff>
    </xdr:from>
    <xdr:ext cx="847105" cy="869165"/>
    <xdr:pic>
      <xdr:nvPicPr>
        <xdr:cNvPr id="2" name="Imagen 2" descr="Resultado de imagen para ICBF LOGO">
          <a:extLst>
            <a:ext uri="{FF2B5EF4-FFF2-40B4-BE49-F238E27FC236}">
              <a16:creationId xmlns:a16="http://schemas.microsoft.com/office/drawing/2014/main" id="{5B4466AB-59A1-47F4-B034-6ED100F711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5676" y="190500"/>
          <a:ext cx="847105" cy="869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ACA81-8A8F-4D61-BFD1-4BFB7030BFE7}">
  <dimension ref="A1:K75"/>
  <sheetViews>
    <sheetView tabSelected="1" view="pageBreakPreview" topLeftCell="A29" zoomScale="70" zoomScaleNormal="100" zoomScaleSheetLayoutView="70" workbookViewId="0">
      <selection activeCell="A11" sqref="A11:G11"/>
    </sheetView>
  </sheetViews>
  <sheetFormatPr baseColWidth="10" defaultRowHeight="15" x14ac:dyDescent="0.25"/>
  <cols>
    <col min="1" max="1" width="11.5703125" style="33" bestFit="1" customWidth="1"/>
    <col min="2" max="2" width="60.7109375" style="33" customWidth="1"/>
    <col min="3" max="3" width="15.7109375" style="33" customWidth="1"/>
    <col min="4" max="4" width="11.5703125" style="33" bestFit="1" customWidth="1"/>
    <col min="5" max="5" width="15.42578125" style="33" bestFit="1" customWidth="1"/>
    <col min="6" max="6" width="15.28515625" style="33" customWidth="1"/>
    <col min="7" max="7" width="19.140625" style="33" customWidth="1"/>
  </cols>
  <sheetData>
    <row r="1" spans="1:7" s="2" customFormat="1" ht="6.75" customHeight="1" thickBot="1" x14ac:dyDescent="0.3">
      <c r="A1" s="26"/>
      <c r="B1" s="102"/>
      <c r="C1" s="102"/>
      <c r="D1" s="49"/>
      <c r="E1" s="51"/>
      <c r="F1" s="51"/>
      <c r="G1" s="54"/>
    </row>
    <row r="2" spans="1:7" s="3" customFormat="1" ht="53.25" customHeight="1" x14ac:dyDescent="0.25">
      <c r="A2" s="67" t="s">
        <v>21</v>
      </c>
      <c r="B2" s="68"/>
      <c r="C2" s="68"/>
      <c r="D2" s="68"/>
      <c r="E2" s="68"/>
      <c r="F2" s="68"/>
      <c r="G2" s="69"/>
    </row>
    <row r="3" spans="1:7" s="2" customFormat="1" ht="24.95" customHeight="1" x14ac:dyDescent="0.25">
      <c r="A3" s="70"/>
      <c r="B3" s="71"/>
      <c r="C3" s="71"/>
      <c r="D3" s="71"/>
      <c r="E3" s="71"/>
      <c r="F3" s="71"/>
      <c r="G3" s="72"/>
    </row>
    <row r="4" spans="1:7" s="2" customFormat="1" ht="34.5" customHeight="1" x14ac:dyDescent="0.25">
      <c r="A4" s="64" t="s">
        <v>22</v>
      </c>
      <c r="B4" s="65"/>
      <c r="C4" s="65"/>
      <c r="D4" s="65"/>
      <c r="E4" s="65"/>
      <c r="F4" s="65"/>
      <c r="G4" s="66"/>
    </row>
    <row r="5" spans="1:7" s="2" customFormat="1" ht="12" customHeight="1" x14ac:dyDescent="0.25">
      <c r="A5" s="84"/>
      <c r="B5" s="85"/>
      <c r="C5" s="85"/>
      <c r="D5" s="85"/>
      <c r="E5" s="85"/>
      <c r="F5" s="85"/>
      <c r="G5" s="86"/>
    </row>
    <row r="6" spans="1:7" s="4" customFormat="1" ht="34.5" customHeight="1" x14ac:dyDescent="0.25">
      <c r="A6" s="103" t="s">
        <v>68</v>
      </c>
      <c r="B6" s="104"/>
      <c r="C6" s="25" t="s">
        <v>23</v>
      </c>
      <c r="D6" s="82"/>
      <c r="E6" s="82"/>
      <c r="F6" s="82"/>
      <c r="G6" s="83"/>
    </row>
    <row r="7" spans="1:7" s="4" customFormat="1" ht="33" customHeight="1" x14ac:dyDescent="0.25">
      <c r="A7" s="103"/>
      <c r="B7" s="104"/>
      <c r="C7" s="25" t="s">
        <v>24</v>
      </c>
      <c r="D7" s="82"/>
      <c r="E7" s="82"/>
      <c r="F7" s="82"/>
      <c r="G7" s="83"/>
    </row>
    <row r="8" spans="1:7" s="4" customFormat="1" ht="28.5" customHeight="1" x14ac:dyDescent="0.25">
      <c r="A8" s="79" t="s">
        <v>25</v>
      </c>
      <c r="B8" s="80"/>
      <c r="C8" s="80"/>
      <c r="D8" s="80"/>
      <c r="E8" s="80"/>
      <c r="F8" s="80"/>
      <c r="G8" s="81"/>
    </row>
    <row r="9" spans="1:7" s="4" customFormat="1" ht="220.5" customHeight="1" x14ac:dyDescent="0.25">
      <c r="A9" s="76" t="s">
        <v>69</v>
      </c>
      <c r="B9" s="77"/>
      <c r="C9" s="77"/>
      <c r="D9" s="77"/>
      <c r="E9" s="77"/>
      <c r="F9" s="77"/>
      <c r="G9" s="78"/>
    </row>
    <row r="10" spans="1:7" s="4" customFormat="1" ht="24.75" customHeight="1" x14ac:dyDescent="0.25">
      <c r="A10" s="79" t="s">
        <v>26</v>
      </c>
      <c r="B10" s="80"/>
      <c r="C10" s="80"/>
      <c r="D10" s="80"/>
      <c r="E10" s="80"/>
      <c r="F10" s="80"/>
      <c r="G10" s="81"/>
    </row>
    <row r="11" spans="1:7" s="4" customFormat="1" ht="102.75" customHeight="1" x14ac:dyDescent="0.25">
      <c r="A11" s="76" t="s">
        <v>44</v>
      </c>
      <c r="B11" s="77"/>
      <c r="C11" s="77"/>
      <c r="D11" s="77"/>
      <c r="E11" s="77"/>
      <c r="F11" s="77"/>
      <c r="G11" s="78"/>
    </row>
    <row r="12" spans="1:7" s="4" customFormat="1" ht="20.25" customHeight="1" x14ac:dyDescent="0.25">
      <c r="A12" s="89"/>
      <c r="B12" s="90"/>
      <c r="C12" s="90"/>
      <c r="D12" s="90"/>
      <c r="E12" s="90"/>
      <c r="F12" s="90"/>
      <c r="G12" s="91"/>
    </row>
    <row r="13" spans="1:7" s="4" customFormat="1" ht="22.5" customHeight="1" x14ac:dyDescent="0.25">
      <c r="A13" s="87" t="s">
        <v>31</v>
      </c>
      <c r="B13" s="88"/>
      <c r="C13" s="92" t="s">
        <v>64</v>
      </c>
      <c r="D13" s="92"/>
      <c r="E13" s="92"/>
      <c r="F13" s="92"/>
      <c r="G13" s="93"/>
    </row>
    <row r="14" spans="1:7" ht="19.5" customHeight="1" x14ac:dyDescent="0.25">
      <c r="A14" s="99" t="s">
        <v>18</v>
      </c>
      <c r="B14" s="100"/>
      <c r="C14" s="100"/>
      <c r="D14" s="100"/>
      <c r="E14" s="100"/>
      <c r="F14" s="100"/>
      <c r="G14" s="101"/>
    </row>
    <row r="15" spans="1:7" ht="15.75" x14ac:dyDescent="0.25">
      <c r="A15" s="94"/>
      <c r="B15" s="95"/>
      <c r="C15" s="95"/>
      <c r="D15" s="95"/>
      <c r="E15" s="95"/>
      <c r="F15" s="95"/>
      <c r="G15" s="96"/>
    </row>
    <row r="16" spans="1:7" ht="72" customHeight="1" x14ac:dyDescent="0.25">
      <c r="A16" s="13" t="s">
        <v>0</v>
      </c>
      <c r="B16" s="14" t="s">
        <v>45</v>
      </c>
      <c r="C16" s="14" t="s">
        <v>2</v>
      </c>
      <c r="D16" s="15" t="s">
        <v>3</v>
      </c>
      <c r="E16" s="14" t="s">
        <v>4</v>
      </c>
      <c r="F16" s="16" t="s">
        <v>65</v>
      </c>
      <c r="G16" s="17" t="s">
        <v>5</v>
      </c>
    </row>
    <row r="17" spans="1:11" ht="31.5" x14ac:dyDescent="0.25">
      <c r="A17" s="13">
        <v>1</v>
      </c>
      <c r="B17" s="11" t="s">
        <v>32</v>
      </c>
      <c r="C17" s="18" t="s">
        <v>6</v>
      </c>
      <c r="D17" s="18">
        <v>1</v>
      </c>
      <c r="E17" s="22">
        <v>0.19</v>
      </c>
      <c r="F17" s="19"/>
      <c r="G17" s="20">
        <f t="shared" ref="G17:G29" si="0">ROUND(F17*D17,0)</f>
        <v>0</v>
      </c>
      <c r="K17" s="1"/>
    </row>
    <row r="18" spans="1:11" ht="31.5" x14ac:dyDescent="0.25">
      <c r="A18" s="13">
        <v>2</v>
      </c>
      <c r="B18" s="9" t="s">
        <v>33</v>
      </c>
      <c r="C18" s="18" t="s">
        <v>6</v>
      </c>
      <c r="D18" s="18">
        <v>1</v>
      </c>
      <c r="E18" s="22">
        <v>0.19</v>
      </c>
      <c r="F18" s="19"/>
      <c r="G18" s="20">
        <f t="shared" si="0"/>
        <v>0</v>
      </c>
      <c r="K18">
        <f>2*2*2</f>
        <v>8</v>
      </c>
    </row>
    <row r="19" spans="1:11" ht="31.5" x14ac:dyDescent="0.25">
      <c r="A19" s="13">
        <v>3</v>
      </c>
      <c r="B19" s="9" t="s">
        <v>34</v>
      </c>
      <c r="C19" s="18" t="s">
        <v>6</v>
      </c>
      <c r="D19" s="18">
        <v>1</v>
      </c>
      <c r="E19" s="22">
        <v>0.19</v>
      </c>
      <c r="F19" s="19"/>
      <c r="G19" s="20">
        <f t="shared" si="0"/>
        <v>0</v>
      </c>
      <c r="K19">
        <f>2*2*2</f>
        <v>8</v>
      </c>
    </row>
    <row r="20" spans="1:11" ht="31.5" x14ac:dyDescent="0.25">
      <c r="A20" s="13">
        <v>4</v>
      </c>
      <c r="B20" s="9" t="s">
        <v>35</v>
      </c>
      <c r="C20" s="18" t="s">
        <v>6</v>
      </c>
      <c r="D20" s="18">
        <v>1</v>
      </c>
      <c r="E20" s="22">
        <v>0.19</v>
      </c>
      <c r="F20" s="19"/>
      <c r="G20" s="20">
        <f t="shared" si="0"/>
        <v>0</v>
      </c>
    </row>
    <row r="21" spans="1:11" ht="31.5" x14ac:dyDescent="0.25">
      <c r="A21" s="13">
        <v>5</v>
      </c>
      <c r="B21" s="9" t="s">
        <v>36</v>
      </c>
      <c r="C21" s="18" t="s">
        <v>6</v>
      </c>
      <c r="D21" s="18">
        <v>1</v>
      </c>
      <c r="E21" s="22">
        <v>0.19</v>
      </c>
      <c r="F21" s="19"/>
      <c r="G21" s="20">
        <f t="shared" si="0"/>
        <v>0</v>
      </c>
    </row>
    <row r="22" spans="1:11" ht="31.5" x14ac:dyDescent="0.25">
      <c r="A22" s="13">
        <v>6</v>
      </c>
      <c r="B22" s="9" t="s">
        <v>37</v>
      </c>
      <c r="C22" s="18" t="s">
        <v>6</v>
      </c>
      <c r="D22" s="18">
        <v>1</v>
      </c>
      <c r="E22" s="22">
        <v>0.19</v>
      </c>
      <c r="F22" s="19"/>
      <c r="G22" s="20">
        <f t="shared" si="0"/>
        <v>0</v>
      </c>
    </row>
    <row r="23" spans="1:11" ht="31.5" x14ac:dyDescent="0.25">
      <c r="A23" s="13">
        <v>7</v>
      </c>
      <c r="B23" s="9" t="s">
        <v>38</v>
      </c>
      <c r="C23" s="18" t="s">
        <v>6</v>
      </c>
      <c r="D23" s="18">
        <v>1</v>
      </c>
      <c r="E23" s="22">
        <v>0.19</v>
      </c>
      <c r="F23" s="19"/>
      <c r="G23" s="20">
        <f t="shared" si="0"/>
        <v>0</v>
      </c>
    </row>
    <row r="24" spans="1:11" ht="31.5" x14ac:dyDescent="0.25">
      <c r="A24" s="13">
        <v>8</v>
      </c>
      <c r="B24" s="11" t="s">
        <v>39</v>
      </c>
      <c r="C24" s="18" t="s">
        <v>6</v>
      </c>
      <c r="D24" s="18">
        <v>1</v>
      </c>
      <c r="E24" s="22">
        <v>0.19</v>
      </c>
      <c r="F24" s="19"/>
      <c r="G24" s="20">
        <f t="shared" si="0"/>
        <v>0</v>
      </c>
      <c r="K24" s="1"/>
    </row>
    <row r="25" spans="1:11" ht="31.5" x14ac:dyDescent="0.25">
      <c r="A25" s="13">
        <v>9</v>
      </c>
      <c r="B25" s="9" t="s">
        <v>40</v>
      </c>
      <c r="C25" s="18" t="s">
        <v>7</v>
      </c>
      <c r="D25" s="18">
        <v>1</v>
      </c>
      <c r="E25" s="22">
        <v>0.19</v>
      </c>
      <c r="F25" s="19"/>
      <c r="G25" s="20">
        <f t="shared" si="0"/>
        <v>0</v>
      </c>
    </row>
    <row r="26" spans="1:11" ht="31.5" x14ac:dyDescent="0.25">
      <c r="A26" s="13">
        <v>10</v>
      </c>
      <c r="B26" s="9" t="s">
        <v>41</v>
      </c>
      <c r="C26" s="18" t="s">
        <v>7</v>
      </c>
      <c r="D26" s="18">
        <v>1</v>
      </c>
      <c r="E26" s="22">
        <v>0.19</v>
      </c>
      <c r="F26" s="19"/>
      <c r="G26" s="20">
        <f t="shared" si="0"/>
        <v>0</v>
      </c>
    </row>
    <row r="27" spans="1:11" ht="67.5" customHeight="1" x14ac:dyDescent="0.25">
      <c r="A27" s="13">
        <v>11</v>
      </c>
      <c r="B27" s="12" t="s">
        <v>42</v>
      </c>
      <c r="C27" s="18" t="s">
        <v>6</v>
      </c>
      <c r="D27" s="18">
        <v>1</v>
      </c>
      <c r="E27" s="22">
        <v>0.19</v>
      </c>
      <c r="F27" s="23"/>
      <c r="G27" s="20">
        <f t="shared" si="0"/>
        <v>0</v>
      </c>
    </row>
    <row r="28" spans="1:11" ht="38.25" customHeight="1" x14ac:dyDescent="0.25">
      <c r="A28" s="13">
        <v>12</v>
      </c>
      <c r="B28" s="12" t="s">
        <v>15</v>
      </c>
      <c r="C28" s="18" t="s">
        <v>6</v>
      </c>
      <c r="D28" s="18">
        <v>1</v>
      </c>
      <c r="E28" s="22">
        <v>0.19</v>
      </c>
      <c r="F28" s="23"/>
      <c r="G28" s="20">
        <f t="shared" si="0"/>
        <v>0</v>
      </c>
    </row>
    <row r="29" spans="1:11" ht="243" customHeight="1" x14ac:dyDescent="0.25">
      <c r="A29" s="13">
        <v>13</v>
      </c>
      <c r="B29" s="12" t="s">
        <v>47</v>
      </c>
      <c r="C29" s="18" t="s">
        <v>46</v>
      </c>
      <c r="D29" s="18">
        <v>1</v>
      </c>
      <c r="E29" s="22">
        <v>0.19</v>
      </c>
      <c r="F29" s="23"/>
      <c r="G29" s="20">
        <f t="shared" si="0"/>
        <v>0</v>
      </c>
    </row>
    <row r="30" spans="1:11" ht="15.75" x14ac:dyDescent="0.25">
      <c r="A30" s="108" t="s">
        <v>8</v>
      </c>
      <c r="B30" s="109"/>
      <c r="C30" s="109"/>
      <c r="D30" s="109"/>
      <c r="E30" s="109"/>
      <c r="F30" s="109"/>
      <c r="G30" s="24">
        <f>SUM(G17:G29)</f>
        <v>0</v>
      </c>
    </row>
    <row r="31" spans="1:11" ht="19.5" customHeight="1" x14ac:dyDescent="0.25">
      <c r="A31" s="99" t="s">
        <v>19</v>
      </c>
      <c r="B31" s="100"/>
      <c r="C31" s="100"/>
      <c r="D31" s="100"/>
      <c r="E31" s="100"/>
      <c r="F31" s="100"/>
      <c r="G31" s="101"/>
    </row>
    <row r="32" spans="1:11" ht="63" x14ac:dyDescent="0.25">
      <c r="A32" s="13" t="s">
        <v>0</v>
      </c>
      <c r="B32" s="14" t="s">
        <v>1</v>
      </c>
      <c r="C32" s="14" t="s">
        <v>2</v>
      </c>
      <c r="D32" s="107" t="s">
        <v>3</v>
      </c>
      <c r="E32" s="107"/>
      <c r="F32" s="16" t="s">
        <v>66</v>
      </c>
      <c r="G32" s="17" t="s">
        <v>5</v>
      </c>
    </row>
    <row r="33" spans="1:7" ht="36.75" customHeight="1" x14ac:dyDescent="0.25">
      <c r="A33" s="13">
        <v>14</v>
      </c>
      <c r="B33" s="9" t="s">
        <v>49</v>
      </c>
      <c r="C33" s="18" t="s">
        <v>16</v>
      </c>
      <c r="D33" s="105">
        <v>1</v>
      </c>
      <c r="E33" s="105"/>
      <c r="F33" s="19"/>
      <c r="G33" s="20">
        <f t="shared" ref="G33:G53" si="1">+ROUND(F33*D33,0)</f>
        <v>0</v>
      </c>
    </row>
    <row r="34" spans="1:7" ht="39" customHeight="1" x14ac:dyDescent="0.25">
      <c r="A34" s="13">
        <v>15</v>
      </c>
      <c r="B34" s="9" t="s">
        <v>50</v>
      </c>
      <c r="C34" s="18" t="s">
        <v>16</v>
      </c>
      <c r="D34" s="105">
        <v>1</v>
      </c>
      <c r="E34" s="105"/>
      <c r="F34" s="19"/>
      <c r="G34" s="20">
        <f t="shared" si="1"/>
        <v>0</v>
      </c>
    </row>
    <row r="35" spans="1:7" ht="42" customHeight="1" x14ac:dyDescent="0.25">
      <c r="A35" s="13">
        <v>16</v>
      </c>
      <c r="B35" s="9" t="s">
        <v>51</v>
      </c>
      <c r="C35" s="18" t="s">
        <v>16</v>
      </c>
      <c r="D35" s="105">
        <v>1</v>
      </c>
      <c r="E35" s="105"/>
      <c r="F35" s="19"/>
      <c r="G35" s="20">
        <f t="shared" si="1"/>
        <v>0</v>
      </c>
    </row>
    <row r="36" spans="1:7" ht="36" customHeight="1" x14ac:dyDescent="0.25">
      <c r="A36" s="13">
        <v>17</v>
      </c>
      <c r="B36" s="9" t="s">
        <v>52</v>
      </c>
      <c r="C36" s="18" t="s">
        <v>16</v>
      </c>
      <c r="D36" s="105">
        <v>1</v>
      </c>
      <c r="E36" s="105"/>
      <c r="F36" s="19"/>
      <c r="G36" s="20">
        <f t="shared" si="1"/>
        <v>0</v>
      </c>
    </row>
    <row r="37" spans="1:7" ht="42" customHeight="1" x14ac:dyDescent="0.25">
      <c r="A37" s="13">
        <v>18</v>
      </c>
      <c r="B37" s="9" t="s">
        <v>53</v>
      </c>
      <c r="C37" s="18" t="s">
        <v>6</v>
      </c>
      <c r="D37" s="105">
        <v>1</v>
      </c>
      <c r="E37" s="105"/>
      <c r="F37" s="19"/>
      <c r="G37" s="20">
        <f t="shared" si="1"/>
        <v>0</v>
      </c>
    </row>
    <row r="38" spans="1:7" ht="34.5" customHeight="1" x14ac:dyDescent="0.25">
      <c r="A38" s="13">
        <v>19</v>
      </c>
      <c r="B38" s="9" t="s">
        <v>54</v>
      </c>
      <c r="C38" s="18" t="s">
        <v>6</v>
      </c>
      <c r="D38" s="105">
        <v>1</v>
      </c>
      <c r="E38" s="105"/>
      <c r="F38" s="19"/>
      <c r="G38" s="20">
        <f t="shared" si="1"/>
        <v>0</v>
      </c>
    </row>
    <row r="39" spans="1:7" ht="36" customHeight="1" x14ac:dyDescent="0.25">
      <c r="A39" s="13">
        <v>20</v>
      </c>
      <c r="B39" s="9" t="s">
        <v>55</v>
      </c>
      <c r="C39" s="18" t="s">
        <v>6</v>
      </c>
      <c r="D39" s="105">
        <v>1</v>
      </c>
      <c r="E39" s="105"/>
      <c r="F39" s="19"/>
      <c r="G39" s="20">
        <f t="shared" si="1"/>
        <v>0</v>
      </c>
    </row>
    <row r="40" spans="1:7" ht="41.25" customHeight="1" x14ac:dyDescent="0.25">
      <c r="A40" s="13">
        <v>21</v>
      </c>
      <c r="B40" s="9" t="s">
        <v>56</v>
      </c>
      <c r="C40" s="18" t="s">
        <v>6</v>
      </c>
      <c r="D40" s="105">
        <v>1</v>
      </c>
      <c r="E40" s="105"/>
      <c r="F40" s="19"/>
      <c r="G40" s="20">
        <f t="shared" si="1"/>
        <v>0</v>
      </c>
    </row>
    <row r="41" spans="1:7" ht="41.25" customHeight="1" x14ac:dyDescent="0.25">
      <c r="A41" s="13">
        <v>22</v>
      </c>
      <c r="B41" s="9" t="s">
        <v>57</v>
      </c>
      <c r="C41" s="18" t="s">
        <v>6</v>
      </c>
      <c r="D41" s="105">
        <v>1</v>
      </c>
      <c r="E41" s="105"/>
      <c r="F41" s="19"/>
      <c r="G41" s="20">
        <f t="shared" si="1"/>
        <v>0</v>
      </c>
    </row>
    <row r="42" spans="1:7" ht="41.25" customHeight="1" x14ac:dyDescent="0.25">
      <c r="A42" s="13">
        <v>23</v>
      </c>
      <c r="B42" s="9" t="s">
        <v>58</v>
      </c>
      <c r="C42" s="18" t="s">
        <v>6</v>
      </c>
      <c r="D42" s="105">
        <v>1</v>
      </c>
      <c r="E42" s="105"/>
      <c r="F42" s="19"/>
      <c r="G42" s="20">
        <f t="shared" si="1"/>
        <v>0</v>
      </c>
    </row>
    <row r="43" spans="1:7" ht="41.25" customHeight="1" x14ac:dyDescent="0.25">
      <c r="A43" s="13">
        <v>24</v>
      </c>
      <c r="B43" s="9" t="s">
        <v>59</v>
      </c>
      <c r="C43" s="18" t="s">
        <v>6</v>
      </c>
      <c r="D43" s="105">
        <v>1</v>
      </c>
      <c r="E43" s="105"/>
      <c r="F43" s="19"/>
      <c r="G43" s="20">
        <f t="shared" si="1"/>
        <v>0</v>
      </c>
    </row>
    <row r="44" spans="1:7" ht="55.5" customHeight="1" x14ac:dyDescent="0.25">
      <c r="A44" s="13">
        <v>25</v>
      </c>
      <c r="B44" s="9" t="s">
        <v>60</v>
      </c>
      <c r="C44" s="18" t="s">
        <v>6</v>
      </c>
      <c r="D44" s="105">
        <v>1</v>
      </c>
      <c r="E44" s="105"/>
      <c r="F44" s="19"/>
      <c r="G44" s="20">
        <f t="shared" si="1"/>
        <v>0</v>
      </c>
    </row>
    <row r="45" spans="1:7" ht="22.5" customHeight="1" x14ac:dyDescent="0.25">
      <c r="A45" s="13">
        <v>26</v>
      </c>
      <c r="B45" s="9" t="s">
        <v>61</v>
      </c>
      <c r="C45" s="18" t="s">
        <v>17</v>
      </c>
      <c r="D45" s="105">
        <v>1</v>
      </c>
      <c r="E45" s="105"/>
      <c r="F45" s="19"/>
      <c r="G45" s="20">
        <f t="shared" si="1"/>
        <v>0</v>
      </c>
    </row>
    <row r="46" spans="1:7" ht="21" customHeight="1" x14ac:dyDescent="0.25">
      <c r="A46" s="13">
        <v>27</v>
      </c>
      <c r="B46" s="9" t="s">
        <v>62</v>
      </c>
      <c r="C46" s="18" t="s">
        <v>17</v>
      </c>
      <c r="D46" s="105">
        <v>1</v>
      </c>
      <c r="E46" s="105"/>
      <c r="F46" s="19"/>
      <c r="G46" s="20">
        <f t="shared" si="1"/>
        <v>0</v>
      </c>
    </row>
    <row r="47" spans="1:7" ht="39.75" customHeight="1" x14ac:dyDescent="0.25">
      <c r="A47" s="13">
        <v>28</v>
      </c>
      <c r="B47" s="9" t="s">
        <v>63</v>
      </c>
      <c r="C47" s="18" t="s">
        <v>6</v>
      </c>
      <c r="D47" s="105">
        <v>1</v>
      </c>
      <c r="E47" s="105"/>
      <c r="F47" s="19"/>
      <c r="G47" s="20">
        <f t="shared" si="1"/>
        <v>0</v>
      </c>
    </row>
    <row r="48" spans="1:7" ht="318" customHeight="1" x14ac:dyDescent="0.25">
      <c r="A48" s="13">
        <v>29</v>
      </c>
      <c r="B48" s="10" t="s">
        <v>30</v>
      </c>
      <c r="C48" s="18" t="s">
        <v>6</v>
      </c>
      <c r="D48" s="105">
        <v>1</v>
      </c>
      <c r="E48" s="105"/>
      <c r="F48" s="19"/>
      <c r="G48" s="20">
        <f t="shared" si="1"/>
        <v>0</v>
      </c>
    </row>
    <row r="49" spans="1:8" ht="262.5" customHeight="1" x14ac:dyDescent="0.25">
      <c r="A49" s="13">
        <v>30</v>
      </c>
      <c r="B49" s="8" t="s">
        <v>29</v>
      </c>
      <c r="C49" s="18" t="s">
        <v>6</v>
      </c>
      <c r="D49" s="105">
        <v>1</v>
      </c>
      <c r="E49" s="105"/>
      <c r="F49" s="19"/>
      <c r="G49" s="20">
        <f t="shared" si="1"/>
        <v>0</v>
      </c>
    </row>
    <row r="50" spans="1:8" ht="367.5" customHeight="1" x14ac:dyDescent="0.25">
      <c r="A50" s="13">
        <v>31</v>
      </c>
      <c r="B50" s="114" t="s">
        <v>43</v>
      </c>
      <c r="C50" s="18" t="s">
        <v>6</v>
      </c>
      <c r="D50" s="105">
        <v>1</v>
      </c>
      <c r="E50" s="105"/>
      <c r="F50" s="19"/>
      <c r="G50" s="20">
        <f t="shared" si="1"/>
        <v>0</v>
      </c>
    </row>
    <row r="51" spans="1:8" ht="334.5" customHeight="1" x14ac:dyDescent="0.25">
      <c r="A51" s="13">
        <v>32</v>
      </c>
      <c r="B51" s="21" t="s">
        <v>48</v>
      </c>
      <c r="C51" s="41" t="s">
        <v>17</v>
      </c>
      <c r="D51" s="106">
        <v>1</v>
      </c>
      <c r="E51" s="106"/>
      <c r="F51" s="19"/>
      <c r="G51" s="20"/>
    </row>
    <row r="52" spans="1:8" ht="15.75" customHeight="1" x14ac:dyDescent="0.25">
      <c r="A52" s="13"/>
      <c r="B52" s="21"/>
      <c r="C52" s="41"/>
      <c r="D52" s="106"/>
      <c r="E52" s="106"/>
      <c r="F52" s="19"/>
      <c r="G52" s="20">
        <f t="shared" si="1"/>
        <v>0</v>
      </c>
    </row>
    <row r="53" spans="1:8" ht="15.75" x14ac:dyDescent="0.25">
      <c r="A53" s="13"/>
      <c r="B53" s="21"/>
      <c r="C53" s="42"/>
      <c r="D53" s="97"/>
      <c r="E53" s="98"/>
      <c r="F53" s="19"/>
      <c r="G53" s="20">
        <f t="shared" si="1"/>
        <v>0</v>
      </c>
    </row>
    <row r="54" spans="1:8" ht="15.75" x14ac:dyDescent="0.25">
      <c r="A54" s="73"/>
      <c r="B54" s="74"/>
      <c r="C54" s="74"/>
      <c r="D54" s="74"/>
      <c r="E54" s="74"/>
      <c r="F54" s="74"/>
      <c r="G54" s="75"/>
    </row>
    <row r="55" spans="1:8" ht="15.75" x14ac:dyDescent="0.25">
      <c r="A55" s="108" t="s">
        <v>9</v>
      </c>
      <c r="B55" s="109"/>
      <c r="C55" s="109"/>
      <c r="D55" s="109"/>
      <c r="E55" s="109"/>
      <c r="F55" s="109"/>
      <c r="G55" s="55">
        <f>SUM(G33:G53)</f>
        <v>0</v>
      </c>
    </row>
    <row r="56" spans="1:8" ht="15.75" x14ac:dyDescent="0.25">
      <c r="A56" s="110" t="s">
        <v>10</v>
      </c>
      <c r="B56" s="111"/>
      <c r="C56" s="111"/>
      <c r="D56" s="111"/>
      <c r="E56" s="111"/>
      <c r="F56" s="52"/>
      <c r="G56" s="56">
        <f>+G55*F56</f>
        <v>0</v>
      </c>
    </row>
    <row r="57" spans="1:8" ht="15.75" x14ac:dyDescent="0.25">
      <c r="A57" s="110" t="s">
        <v>11</v>
      </c>
      <c r="B57" s="111"/>
      <c r="C57" s="111"/>
      <c r="D57" s="111"/>
      <c r="E57" s="111"/>
      <c r="F57" s="52"/>
      <c r="G57" s="56">
        <f>+G55*F57</f>
        <v>0</v>
      </c>
    </row>
    <row r="58" spans="1:8" ht="15.75" x14ac:dyDescent="0.25">
      <c r="A58" s="110" t="s">
        <v>12</v>
      </c>
      <c r="B58" s="111"/>
      <c r="C58" s="111"/>
      <c r="D58" s="111"/>
      <c r="E58" s="111"/>
      <c r="F58" s="52"/>
      <c r="G58" s="56">
        <f>+G55*F58</f>
        <v>0</v>
      </c>
    </row>
    <row r="59" spans="1:8" ht="15.75" x14ac:dyDescent="0.25">
      <c r="A59" s="110" t="s">
        <v>13</v>
      </c>
      <c r="B59" s="111"/>
      <c r="C59" s="111"/>
      <c r="D59" s="111"/>
      <c r="E59" s="111"/>
      <c r="F59" s="53"/>
      <c r="G59" s="56">
        <f>+G58*F59</f>
        <v>0</v>
      </c>
    </row>
    <row r="60" spans="1:8" ht="15.75" x14ac:dyDescent="0.25">
      <c r="A60" s="108" t="s">
        <v>67</v>
      </c>
      <c r="B60" s="109"/>
      <c r="C60" s="109"/>
      <c r="D60" s="109"/>
      <c r="E60" s="109"/>
      <c r="F60" s="109"/>
      <c r="G60" s="57">
        <f>+SUM(G56:G59)</f>
        <v>0</v>
      </c>
    </row>
    <row r="61" spans="1:8" ht="15.75" x14ac:dyDescent="0.25">
      <c r="A61" s="108" t="s">
        <v>14</v>
      </c>
      <c r="B61" s="109"/>
      <c r="C61" s="109"/>
      <c r="D61" s="109"/>
      <c r="E61" s="109"/>
      <c r="F61" s="109"/>
      <c r="G61" s="57">
        <f>+ROUND(G60+G55,0)</f>
        <v>0</v>
      </c>
    </row>
    <row r="62" spans="1:8" ht="16.5" thickBot="1" x14ac:dyDescent="0.3">
      <c r="A62" s="112" t="s">
        <v>20</v>
      </c>
      <c r="B62" s="113"/>
      <c r="C62" s="113"/>
      <c r="D62" s="113"/>
      <c r="E62" s="113"/>
      <c r="F62" s="113"/>
      <c r="G62" s="58">
        <f>+G61+G30</f>
        <v>0</v>
      </c>
    </row>
    <row r="63" spans="1:8" s="2" customFormat="1" ht="39.75" customHeight="1" x14ac:dyDescent="0.25">
      <c r="A63" s="27"/>
      <c r="B63" s="34"/>
      <c r="C63" s="43"/>
      <c r="D63" s="50"/>
      <c r="E63" s="50"/>
      <c r="F63" s="50"/>
      <c r="G63" s="59"/>
      <c r="H63" s="5"/>
    </row>
    <row r="64" spans="1:8" s="2" customFormat="1" ht="12" x14ac:dyDescent="0.25">
      <c r="A64" s="35"/>
      <c r="B64" s="35"/>
      <c r="C64" s="44"/>
      <c r="D64" s="35"/>
      <c r="E64" s="35"/>
      <c r="F64" s="35"/>
      <c r="G64" s="60"/>
      <c r="H64" s="5"/>
    </row>
    <row r="65" spans="1:8" s="2" customFormat="1" ht="12" x14ac:dyDescent="0.25">
      <c r="A65" s="35"/>
      <c r="B65" s="35"/>
      <c r="C65" s="45"/>
      <c r="D65" s="35"/>
      <c r="E65" s="35"/>
      <c r="F65" s="35"/>
      <c r="G65" s="60"/>
      <c r="H65" s="5"/>
    </row>
    <row r="66" spans="1:8" s="2" customFormat="1" ht="12" x14ac:dyDescent="0.25">
      <c r="A66" s="35"/>
      <c r="B66" s="35"/>
      <c r="C66" s="35"/>
      <c r="D66" s="35"/>
      <c r="E66" s="35"/>
      <c r="F66" s="35"/>
      <c r="G66" s="60"/>
      <c r="H66" s="5"/>
    </row>
    <row r="67" spans="1:8" s="2" customFormat="1" ht="12" x14ac:dyDescent="0.25">
      <c r="A67" s="35"/>
      <c r="B67" s="36"/>
      <c r="C67" s="35"/>
      <c r="D67" s="35"/>
      <c r="E67" s="35"/>
      <c r="F67" s="35"/>
      <c r="G67" s="60"/>
      <c r="H67" s="5"/>
    </row>
    <row r="68" spans="1:8" s="2" customFormat="1" ht="12.75" thickBot="1" x14ac:dyDescent="0.3">
      <c r="A68" s="35"/>
      <c r="B68" s="63"/>
      <c r="C68" s="35"/>
      <c r="D68" s="35"/>
      <c r="E68" s="35"/>
      <c r="F68" s="35"/>
      <c r="G68" s="60"/>
      <c r="H68" s="5"/>
    </row>
    <row r="69" spans="1:8" s="2" customFormat="1" ht="15.75" x14ac:dyDescent="0.25">
      <c r="A69" s="28"/>
      <c r="B69" s="62" t="s">
        <v>27</v>
      </c>
      <c r="C69" s="35"/>
      <c r="D69" s="35"/>
      <c r="E69" s="35"/>
      <c r="F69" s="35"/>
      <c r="G69" s="60"/>
      <c r="H69" s="5"/>
    </row>
    <row r="70" spans="1:8" s="2" customFormat="1" ht="15.75" x14ac:dyDescent="0.25">
      <c r="A70" s="29"/>
      <c r="B70" s="37" t="s">
        <v>23</v>
      </c>
      <c r="C70" s="35"/>
      <c r="D70" s="35"/>
      <c r="E70" s="35"/>
      <c r="F70" s="35"/>
      <c r="G70" s="60"/>
      <c r="H70" s="5"/>
    </row>
    <row r="71" spans="1:8" s="2" customFormat="1" ht="15.75" x14ac:dyDescent="0.25">
      <c r="A71" s="29"/>
      <c r="B71" s="38" t="s">
        <v>28</v>
      </c>
      <c r="C71" s="35"/>
      <c r="D71" s="35"/>
      <c r="E71" s="35"/>
      <c r="F71" s="35"/>
      <c r="G71" s="60"/>
      <c r="H71" s="5"/>
    </row>
    <row r="72" spans="1:8" s="6" customFormat="1" ht="12" x14ac:dyDescent="0.25">
      <c r="A72" s="30"/>
      <c r="B72" s="36"/>
      <c r="C72" s="35"/>
      <c r="D72" s="35"/>
      <c r="E72" s="35"/>
      <c r="F72" s="35"/>
      <c r="G72" s="60"/>
      <c r="H72" s="7"/>
    </row>
    <row r="73" spans="1:8" s="6" customFormat="1" x14ac:dyDescent="0.25">
      <c r="A73" s="28"/>
      <c r="B73" s="36"/>
      <c r="C73" s="47"/>
      <c r="D73" s="35"/>
      <c r="E73" s="35"/>
      <c r="F73" s="35"/>
      <c r="G73" s="60"/>
      <c r="H73" s="7"/>
    </row>
    <row r="74" spans="1:8" s="2" customFormat="1" ht="12" x14ac:dyDescent="0.25">
      <c r="A74" s="31"/>
      <c r="B74" s="39"/>
      <c r="C74" s="46"/>
      <c r="D74" s="35"/>
      <c r="E74" s="35"/>
      <c r="F74" s="35"/>
      <c r="G74" s="60"/>
      <c r="H74" s="5"/>
    </row>
    <row r="75" spans="1:8" s="2" customFormat="1" ht="12.75" thickBot="1" x14ac:dyDescent="0.3">
      <c r="A75" s="32"/>
      <c r="B75" s="40"/>
      <c r="C75" s="48"/>
      <c r="D75" s="40"/>
      <c r="E75" s="40"/>
      <c r="F75" s="40"/>
      <c r="G75" s="61"/>
      <c r="H75" s="5"/>
    </row>
  </sheetData>
  <mergeCells count="49">
    <mergeCell ref="A59:E59"/>
    <mergeCell ref="A60:F60"/>
    <mergeCell ref="A62:F62"/>
    <mergeCell ref="A55:F55"/>
    <mergeCell ref="A56:E56"/>
    <mergeCell ref="A57:E57"/>
    <mergeCell ref="A58:E58"/>
    <mergeCell ref="A61:F61"/>
    <mergeCell ref="A31:G31"/>
    <mergeCell ref="D38:E38"/>
    <mergeCell ref="D39:E39"/>
    <mergeCell ref="D48:E48"/>
    <mergeCell ref="D49:E49"/>
    <mergeCell ref="D44:E44"/>
    <mergeCell ref="D45:E45"/>
    <mergeCell ref="D46:E46"/>
    <mergeCell ref="D47:E47"/>
    <mergeCell ref="B1:C1"/>
    <mergeCell ref="A6:B7"/>
    <mergeCell ref="D50:E50"/>
    <mergeCell ref="D51:E51"/>
    <mergeCell ref="D52:E52"/>
    <mergeCell ref="D40:E40"/>
    <mergeCell ref="D41:E41"/>
    <mergeCell ref="D42:E42"/>
    <mergeCell ref="D43:E43"/>
    <mergeCell ref="D32:E32"/>
    <mergeCell ref="D33:E33"/>
    <mergeCell ref="D34:E34"/>
    <mergeCell ref="D35:E35"/>
    <mergeCell ref="D36:E36"/>
    <mergeCell ref="D37:E37"/>
    <mergeCell ref="A30:F30"/>
    <mergeCell ref="A4:G4"/>
    <mergeCell ref="A2:G3"/>
    <mergeCell ref="A54:G54"/>
    <mergeCell ref="A9:G9"/>
    <mergeCell ref="A8:G8"/>
    <mergeCell ref="D7:G7"/>
    <mergeCell ref="D6:G6"/>
    <mergeCell ref="A5:G5"/>
    <mergeCell ref="A13:B13"/>
    <mergeCell ref="A11:G11"/>
    <mergeCell ref="A12:G12"/>
    <mergeCell ref="C13:G13"/>
    <mergeCell ref="A10:G10"/>
    <mergeCell ref="A15:G15"/>
    <mergeCell ref="D53:E53"/>
    <mergeCell ref="A14:G14"/>
  </mergeCells>
  <pageMargins left="0.7" right="0.7" top="0.75" bottom="0.75" header="0.3" footer="0.3"/>
  <pageSetup paperSize="9" scale="50" orientation="portrait" r:id="rId1"/>
  <rowBreaks count="1" manualBreakCount="1">
    <brk id="49" max="6" man="1"/>
  </rowBreaks>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COTIZACIÓN</vt:lpstr>
      <vt:lpstr>'FORMATO COTIZACIÓN'!Área_de_impresión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Andres Luna</dc:creator>
  <cp:lastModifiedBy>Camilo Andres Luna</cp:lastModifiedBy>
  <cp:lastPrinted>2026-06-24T21:05:25Z</cp:lastPrinted>
  <dcterms:created xsi:type="dcterms:W3CDTF">2025-09-19T13:17:47Z</dcterms:created>
  <dcterms:modified xsi:type="dcterms:W3CDTF">2026-06-24T21:05:45Z</dcterms:modified>
</cp:coreProperties>
</file>