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D:\Gobernación de Boyacá\2026\Estudios previos\Licitación\Chivata\"/>
    </mc:Choice>
  </mc:AlternateContent>
  <xr:revisionPtr revIDLastSave="0" documentId="13_ncr:1_{C9BF4969-2AF6-40A3-ABC8-8E2FCBA4A168}"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6" i="265" l="1"/>
  <c r="K80" i="265"/>
  <c r="C14" i="265"/>
  <c r="C15" i="265" s="1"/>
  <c r="C16" i="265" s="1"/>
  <c r="C17" i="265" s="1"/>
  <c r="C18" i="265" s="1"/>
  <c r="K19" i="265" l="1"/>
  <c r="K46" i="265"/>
  <c r="K65" i="265"/>
  <c r="K54" i="265"/>
  <c r="K36" i="265"/>
  <c r="K68" i="265" l="1"/>
  <c r="K73" i="265" s="1"/>
</calcChain>
</file>

<file path=xl/sharedStrings.xml><?xml version="1.0" encoding="utf-8"?>
<sst xmlns="http://schemas.openxmlformats.org/spreadsheetml/2006/main" count="343" uniqueCount="191">
  <si>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</si>
  <si>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</si>
  <si>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</si>
  <si>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</si>
  <si>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</si>
  <si>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</si>
  <si>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</si>
  <si>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</si>
  <si>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</si>
  <si>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</si>
  <si>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</si>
  <si>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</si>
  <si>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</si>
  <si>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</si>
  <si>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</si>
  <si>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</si>
  <si>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</si>
  <si>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</si>
  <si>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</si>
  <si>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</si>
  <si>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</si>
  <si>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</si>
  <si>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</si>
  <si>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</si>
  <si>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</si>
  <si>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</si>
  <si>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</si>
  <si>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</si>
  <si>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</si>
  <si>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</si>
  <si>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</si>
  <si>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</si>
  <si>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</si>
  <si>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</si>
  <si>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</si>
  <si>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</si>
  <si>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</si>
  <si>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</si>
  <si>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</si>
  <si>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</si>
  <si>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</si>
  <si>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</si>
  <si>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</si>
  <si>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</si>
  <si>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</si>
  <si>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</si>
  <si>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</si>
  <si>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</si>
  <si>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</si>
  <si>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</si>
  <si>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</si>
  <si>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</si>
  <si>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</si>
  <si>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</si>
  <si>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</si>
  <si>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</si>
  <si>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</si>
  <si>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</si>
  <si>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</si>
  <si>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</si>
  <si>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</si>
  <si>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</si>
  <si>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</si>
  <si>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</si>
  <si>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</si>
  <si>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</si>
  <si>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</si>
  <si>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</si>
  <si>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</si>
  <si>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</si>
  <si>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</si>
  <si>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</si>
  <si>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</si>
  <si>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</si>
  <si>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</si>
  <si>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</si>
  <si>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</si>
  <si>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</si>
  <si>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</si>
  <si>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</si>
  <si>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</si>
  <si>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</si>
  <si>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</si>
  <si>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</si>
  <si>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</si>
  <si>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</si>
  <si>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</si>
  <si>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</si>
  <si>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</si>
  <si>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</si>
  <si>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</si>
  <si>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</si>
  <si>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</si>
  <si>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</si>
  <si>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CAP. 1: PRELIMINARES </t>
  </si>
  <si>
    <t>3.02.03</t>
  </si>
  <si>
    <t>Precios Gober.</t>
  </si>
  <si>
    <t>EXCAVACIÓN DE CORTES, CANALES Y PRESTAMOS EN MATERIAL COMUN A MAQUINA.(INCLUYE CARGUE Y ACARREO LIBRE HASTA 5 KM.)</t>
  </si>
  <si>
    <t>Metro Cubico</t>
  </si>
  <si>
    <t>3.04.05</t>
  </si>
  <si>
    <t>SUMINISTRO, EXTENDIDA Y COMPACTACIÓN DE MATERIAL PARA AFIRMADO HASTA UN DIÁMETRO DE 2" Y UN ÍNDICE PLÁSTICO MENOR O IGUAL 9% Y COMPACTO AL 95% PROCTOR, INCLUYE ACARREO LIBRE HASTA 5 KM (**)</t>
  </si>
  <si>
    <t>3.13.15</t>
  </si>
  <si>
    <t>DEMOLICIÓN OBRAS EN CONCRETO SIMPLE, INCLUYE CARGUE Y RETIRO DE SOBRANTES CON ACARREO LIBRE HASTA 5 KM.).</t>
  </si>
  <si>
    <t>3.06.07</t>
  </si>
  <si>
    <t>FRESADO DE PAVIMENTO ASFALTICO EN ESPESOR DE 10 CM. (INCLUYE ACARREO LIBRE HASTA 5 KM.)</t>
  </si>
  <si>
    <t>Metro cuadrado</t>
  </si>
  <si>
    <t>3.02.01</t>
  </si>
  <si>
    <t>CONFORMACIÓN DE BOTADERO O ESCOMBRERA</t>
  </si>
  <si>
    <t>CAP. 2: OBRAS DE DRENAJE</t>
  </si>
  <si>
    <t>3.02.07</t>
  </si>
  <si>
    <t>EXCAVACIÓNES MECANICAS VARIAS EN MATERIAL COMUN SECO. (INCLUYE ACARREO LIBRE HASTA 5 KM.)</t>
  </si>
  <si>
    <t>3.03.15</t>
  </si>
  <si>
    <t>RELLENO CON MATERIAL DE AFIRMADO COMPACTADO RANA Y/O VIBROCOMPACTADOR. (INCLUYE ACARREO LIBRE HASTA 5 KM.)</t>
  </si>
  <si>
    <t>3.03.22</t>
  </si>
  <si>
    <t>SUMINISTRO E INSTALACIÓN DE CONCRETO DE 14 MPA (2000 PSI) SOLADOS Y ATRAQUES</t>
  </si>
  <si>
    <t>5.03.02</t>
  </si>
  <si>
    <t>CONCRETO SIMPLE DE 21 MPa - (3000 PSI)   IMPERMEABILIZADO PARA PLACAS PISOS</t>
  </si>
  <si>
    <t>5.03.01</t>
  </si>
  <si>
    <t>CONCRETO SIMPLE DE 21 MPa - (3000 PSI) IMPERMEABILIZADO PARA MUROS</t>
  </si>
  <si>
    <t>3.03.27</t>
  </si>
  <si>
    <t>SUMINISTRO E INSTALACIÓN DE TUBERÍA DE CONCRETO REFORZADO D=36". (INCLUYE EMBOQUILLADA Y ATRAQUE EN CONCRETO).</t>
  </si>
  <si>
    <t>Metro Lineal</t>
  </si>
  <si>
    <t>3.10.12</t>
  </si>
  <si>
    <t>SUMINISTRO FIGURADO Y ARMADO DE ACERO DE REFUERZO 60000 PSI 420 MPA</t>
  </si>
  <si>
    <t>Kilogramo</t>
  </si>
  <si>
    <t>3.03.05</t>
  </si>
  <si>
    <t>CUNETAS REVESTIDAS EN CONCRETO DE 21 MPA ( 3000 PSI) SIN REFUERZO (INCLUYE SELLO DE JUNTAS)</t>
  </si>
  <si>
    <t>3.13.24</t>
  </si>
  <si>
    <t>SUMINISTRO E INSTALACIÓN DE MALLA ELECTROSOLDADA</t>
  </si>
  <si>
    <t>2.10</t>
  </si>
  <si>
    <t>3.03.02</t>
  </si>
  <si>
    <t>CONSTRUCCION DE FILTROS A CUALQUIER PROFUNDIDAD, CON MATERIAL FILTRANTE SEGUN NORMA INVIAS. (NO INCLUYE EXCAVACIÓN NI GEOTEXTIL). (**)</t>
  </si>
  <si>
    <t>2.11</t>
  </si>
  <si>
    <t>2.02.27</t>
  </si>
  <si>
    <t>SUMINISTRO E INSTALACIÓN DE TUBERÍA PVC D = 4" PARA DRENAJE SIN FILTRO</t>
  </si>
  <si>
    <t>3.13.43</t>
  </si>
  <si>
    <t>SUMINISTRO E INSTALACIÓN DE GEOTEXTIL NT 2000 PARA SEPARACION SUBRASANTE/CAPAS GRANULARES Y/O SUBDRENES/FILTROS</t>
  </si>
  <si>
    <t>Metro Cuadrado</t>
  </si>
  <si>
    <t>3.12.03</t>
  </si>
  <si>
    <t>TRANSPORTE DE MATERIAL DE AFIRMADO Y/O GRANULAR SUELTO (MEDIDO EN BANCO) DESPUÉS DE 5 KM.</t>
  </si>
  <si>
    <t>Metro Cubico/Kilometro</t>
  </si>
  <si>
    <t>3.11.03</t>
  </si>
  <si>
    <t>Unidad</t>
  </si>
  <si>
    <t>3.11.06</t>
  </si>
  <si>
    <t>CAP. 3: PAVIMENTO FLEXIBLE</t>
  </si>
  <si>
    <t>3.04.03</t>
  </si>
  <si>
    <t>CUNETEO, PERFILADO Y COMPACTACIÓN DE LA BANCA EXISTENTE. (TRABAJO PREVIO A PAVIMENTACION)</t>
  </si>
  <si>
    <t>Kilometro</t>
  </si>
  <si>
    <t>3.04.07</t>
  </si>
  <si>
    <t>SUMINISTRO, EXTENDIDA Y COMPACTACIÓN DE MATERIAL SELECCIÓNADO PARA SUBBASE GRANULAR (INCLUYE ACARREO LIBRE HASTA 5KM) (**)</t>
  </si>
  <si>
    <t>3.04.06</t>
  </si>
  <si>
    <t>SUMINISTRO, EXTENDIDA Y COMPACTACIÓN DE MATERIAL SELECCIÓNADO PARA BASE GRANULAR (INCLUYE ACARREO LIBRE HASTA 5KM) (**)</t>
  </si>
  <si>
    <t>3.06.09</t>
  </si>
  <si>
    <t>IMPRIMACIÓN CON EMULSIÓN ASFÁLTICA TIPO CRR-1 O SIMILAR</t>
  </si>
  <si>
    <t>3.06.11</t>
  </si>
  <si>
    <t>RIEGO DE LIGA CON EMULSION ASFALTICA CRR-1 O SIMILAR</t>
  </si>
  <si>
    <t>3.06.04</t>
  </si>
  <si>
    <t>SUMINISTRO E INSTALACIÓN DE CARPETA ASFALTICA EN CALIENTE MDC-19. INCLUYE BARRIDO, SOPLADO, SUMINISTRO Y COMPACTACIÓN. (INCLUYE ACARREO LIBRE HASTA 5 KM) NORMA INVIAS (**).</t>
  </si>
  <si>
    <t>3.12.04</t>
  </si>
  <si>
    <t>TRANSPORTE DE MEZCLA ASFALTICA DESPUES DE 5 KM, (MEDIDA EN BANCO).</t>
  </si>
  <si>
    <t>CAP. 4:  SEÑALIZACIÓN VIAL</t>
  </si>
  <si>
    <t>3.09.16</t>
  </si>
  <si>
    <t>SUMINISTRO Y APLICACION DE PINTURA ACRILICA CON MICROESFERAS, LINEAS CONTINUAS Y DISCONTINUAS DE 12 CMS SEGUN NORMA INVIAS</t>
  </si>
  <si>
    <t>Metro lineal</t>
  </si>
  <si>
    <t>3.09.13</t>
  </si>
  <si>
    <t>SUMINISTRO E INSTALACIÓN DE TACHAS REFLECTIVAS UNIDIRECCIONALES Y BIDIRECCIONALES</t>
  </si>
  <si>
    <t>3.09.08</t>
  </si>
  <si>
    <t>SUMINISTRO E INSTALACIÓN DE DELINEADORES DE CURVA HORIZONTAL DE TAMAÑO 0.40M X 0.50 M. SEGUN NORMA INVIAS. (INCLUYE POSTE METÁLICO).</t>
  </si>
  <si>
    <t>3.09.10</t>
  </si>
  <si>
    <t>SUMINISTRO E INSTALACIÓN DE SEÑAL DE TRANSITO PREVENTIVA, REGLAMENTARIA O INFORMATIVA DE 60 x 60 CM.</t>
  </si>
  <si>
    <t>3.09.07</t>
  </si>
  <si>
    <t>SUMINISTRO E INSTALACIÓN DE DEFENSAS VIALES TRAMO RECTO, CAL. 12. 2 POSTES DE 1.50M. Y TERMINALES INCLUYENDO TORNILLERIA, CAPTA- FAROS EN LÁMINA GALVANIZADA CAL. 22 EN CINTA REFLECTIVA GRADO INGENIERIA SEGUN NORMA INVIAS</t>
  </si>
  <si>
    <t>3.06.04 MOD</t>
  </si>
  <si>
    <t>CONSTRUCCIÓN DE BANDAS ALEATORIAS TRANSVERSALES CON CARPETA ASFALTICA</t>
  </si>
  <si>
    <t>CAP. 5:  OBRAS COMPLEMENTARIAS</t>
  </si>
  <si>
    <t>3.03.10</t>
  </si>
  <si>
    <t>EXCAVACION MANUAL EN MATERIAL COMUN</t>
  </si>
  <si>
    <t>2.02.26</t>
  </si>
  <si>
    <t>SOLADO EN CONCRETO DE ESPESOR E = 0.07 M. 14 MPa (2000 PSI)</t>
  </si>
  <si>
    <t xml:space="preserve">Kilogramo </t>
  </si>
  <si>
    <t>3.03.08</t>
  </si>
  <si>
    <t>DRENAJES EN TUBERÍA PVC DE 4" PERFORADA. (INCLUYE GRAVILLA FINA).</t>
  </si>
  <si>
    <t>3.13.41</t>
  </si>
  <si>
    <t>SUMINISTRO E INSTALACIÓN DE GEOTEXTIL NT 1600 PARA SEPARACION SUBRASANTE/CAPAS GRANULARES Y/O SUBDRENES/FILTROS</t>
  </si>
  <si>
    <t xml:space="preserve">PLAN DE MANEJO DE TRÁFICO ( DISPOSITIVOS, SEÑALIZACION Y EQUIPOS)  </t>
  </si>
  <si>
    <t>PLAN DE ADAPTACIÓN DE LA GUIA AMBIENTAL</t>
  </si>
  <si>
    <t>CARACTERIZACIÓN DEL TRAMO VIAL</t>
  </si>
  <si>
    <t>SEGURIDAD Y SALUD EN EL TRABAJO (EPP)</t>
  </si>
  <si>
    <t>MEJORAMIENTO DE VÍA SECUNDARIA ENTRE LOS MUNICIPIO DE CHIVATÁ Y TOCA EN EL DEPARTAMENTO DE BOYACA</t>
  </si>
  <si>
    <t>LIMPIEZA DE ALCANTARILLAS CON DIAMETRO MENOR O IGUAL A 36", INCLUYE RECTIFICACION DE DESCOLES CON RETIRO DE SOBRANTES Y OBSTACULOS. (INCLUYE ACARREO LIBRE HASTA 5 KM).</t>
  </si>
  <si>
    <t>LIMPIEZA DE PONTONES Y BOX COULVERT, INCLUYE RECTIFICACION DE DESCOLES CON RETIRO DE SOBRANTES Y OBSTACULOS. (INCLUYE ACARREO LIBRE HASTA 5 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</si>
</sst>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2" formatCode="_-&quot;$&quot;\ * #,##0_-;\-&quot;$&quot;\ * #,##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ont>
    <font>
      <sz val="10"/>
      <color theme="1"/>
      <name val="Arial"/>
      <family val="2"/>
    </font>
    <font>
      <b/>
      <sz val="10"/>
      <color theme="1"/>
      <name val="Arial"/>
      <family val="2"/>
    </font>
    <font>
      <sz val="10"/>
      <color theme="1" tint="4.9989318521683403E-2"/>
      <name val="Arial"/>
      <family val="2"/>
    </font>
    <font>
      <sz val="12"/>
      <color theme="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2" fontId="58" fillId="0" borderId="0" applyFont="0" applyFill="0" applyBorder="0" applyAlignment="0" applyProtection="0"/>
  </cellStyleXfs>
  <cellXfs count="46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51" fillId="24" borderId="60" xfId="135" applyFont="1" applyFill="1" applyBorder="1" applyAlignment="1">
      <alignment vertical="center"/>
    </xf>
    <xf numFmtId="0" fontId="51" fillId="24" borderId="59" xfId="135" applyFont="1" applyFill="1" applyBorder="1" applyAlignment="1">
      <alignment vertical="center"/>
    </xf>
    <xf numFmtId="0" fontId="51" fillId="24" borderId="59" xfId="135" applyFont="1" applyFill="1" applyBorder="1" applyAlignment="1">
      <alignment horizontal="center" vertical="center"/>
    </xf>
    <xf numFmtId="0" fontId="51" fillId="24" borderId="58" xfId="135" applyFont="1" applyFill="1" applyBorder="1" applyAlignment="1">
      <alignment vertical="center"/>
    </xf>
    <xf numFmtId="204" fontId="60" fillId="0" borderId="89" xfId="0" applyNumberFormat="1" applyFont="1" applyBorder="1" applyAlignment="1" applyProtection="1">
      <alignment horizontal="center" vertical="center"/>
      <protection hidden="1"/>
    </xf>
    <xf numFmtId="0" fontId="51" fillId="0" borderId="18" xfId="135" applyFont="1" applyBorder="1" applyAlignment="1">
      <alignment horizontal="center" vertical="center"/>
    </xf>
    <xf numFmtId="0" fontId="59" fillId="0" borderId="18" xfId="0" applyFont="1" applyBorder="1" applyAlignment="1" applyProtection="1">
      <alignment horizontal="center" vertical="center" wrapText="1"/>
      <protection hidden="1"/>
    </xf>
    <xf numFmtId="0" fontId="61" fillId="0" borderId="18" xfId="0" applyFont="1" applyBorder="1" applyAlignment="1" applyProtection="1">
      <alignment vertical="center" wrapText="1"/>
      <protection locked="0"/>
    </xf>
    <xf numFmtId="4" fontId="49" fillId="0" borderId="18" xfId="39" applyNumberFormat="1" applyFont="1" applyBorder="1" applyAlignment="1">
      <alignment horizontal="center" vertical="center" wrapText="1"/>
    </xf>
    <xf numFmtId="0" fontId="51" fillId="0" borderId="25" xfId="135" applyFont="1" applyBorder="1" applyAlignment="1">
      <alignment horizontal="center" vertical="center"/>
    </xf>
    <xf numFmtId="0" fontId="49" fillId="0" borderId="25" xfId="135" applyFont="1" applyBorder="1" applyAlignment="1">
      <alignment horizontal="center" vertical="center"/>
    </xf>
    <xf numFmtId="0" fontId="59" fillId="0" borderId="18" xfId="0" applyFont="1" applyBorder="1" applyAlignment="1" applyProtection="1">
      <alignment vertical="center" wrapText="1"/>
      <protection locked="0"/>
    </xf>
    <xf numFmtId="0" fontId="49" fillId="0" borderId="13" xfId="135" applyFont="1" applyBorder="1" applyAlignment="1">
      <alignment horizontal="left" vertical="center"/>
    </xf>
    <xf numFmtId="0" fontId="49" fillId="0" borderId="14" xfId="135" applyFont="1" applyBorder="1" applyAlignment="1">
      <alignment horizontal="center" vertical="center"/>
    </xf>
    <xf numFmtId="0" fontId="49" fillId="0" borderId="14" xfId="135" applyFont="1" applyBorder="1" applyAlignment="1">
      <alignment horizontal="left" vertical="center" wrapText="1"/>
    </xf>
    <xf numFmtId="4" fontId="49" fillId="0" borderId="25" xfId="39" applyNumberFormat="1" applyFont="1" applyBorder="1" applyAlignment="1">
      <alignment vertical="center" wrapText="1"/>
    </xf>
    <xf numFmtId="0" fontId="51" fillId="24" borderId="41" xfId="135" applyFont="1" applyFill="1" applyBorder="1" applyAlignment="1">
      <alignment vertical="center"/>
    </xf>
    <xf numFmtId="0" fontId="51" fillId="24" borderId="43" xfId="135" applyFont="1" applyFill="1" applyBorder="1" applyAlignment="1">
      <alignment vertical="center"/>
    </xf>
    <xf numFmtId="0" fontId="51" fillId="24" borderId="44" xfId="135" applyFont="1" applyFill="1" applyBorder="1" applyAlignment="1">
      <alignment vertical="center"/>
    </xf>
    <xf numFmtId="0" fontId="51" fillId="0" borderId="52" xfId="135" applyFont="1" applyBorder="1" applyAlignment="1">
      <alignment horizontal="center" vertical="center"/>
    </xf>
    <xf numFmtId="2" fontId="60" fillId="0" borderId="18" xfId="0" applyNumberFormat="1" applyFont="1" applyBorder="1" applyAlignment="1" applyProtection="1">
      <alignment horizontal="center" vertical="center"/>
      <protection hidden="1"/>
    </xf>
    <xf numFmtId="2" fontId="59" fillId="0" borderId="18" xfId="257" applyNumberFormat="1" applyFont="1" applyFill="1" applyBorder="1" applyAlignment="1" applyProtection="1">
      <protection locked="0"/>
    </xf>
    <xf numFmtId="0" fontId="49" fillId="0" borderId="13" xfId="135" applyFont="1" applyBorder="1" applyAlignment="1">
      <alignment vertical="center"/>
    </xf>
    <xf numFmtId="0" fontId="49" fillId="0" borderId="14" xfId="135" applyFont="1" applyBorder="1" applyAlignment="1">
      <alignment vertical="center"/>
    </xf>
    <xf numFmtId="0" fontId="49" fillId="0" borderId="24" xfId="135" applyFont="1" applyBorder="1" applyAlignment="1">
      <alignment vertical="center"/>
    </xf>
    <xf numFmtId="0" fontId="51" fillId="24" borderId="43" xfId="135" applyFont="1" applyFill="1" applyBorder="1" applyAlignment="1">
      <alignment horizontal="center" vertical="center"/>
    </xf>
    <xf numFmtId="0" fontId="59" fillId="0" borderId="90" xfId="0" applyFont="1" applyBorder="1" applyAlignment="1" applyProtection="1">
      <alignment vertical="center" wrapText="1"/>
      <protection locked="0"/>
    </xf>
    <xf numFmtId="0" fontId="59" fillId="0" borderId="4" xfId="0" applyFont="1" applyBorder="1" applyAlignment="1" applyProtection="1">
      <alignment horizontal="center" vertical="center" wrapText="1"/>
      <protection hidden="1"/>
    </xf>
    <xf numFmtId="0" fontId="59" fillId="0" borderId="85" xfId="0" applyFont="1" applyBorder="1" applyAlignment="1" applyProtection="1">
      <alignment vertical="center" wrapText="1"/>
      <protection locked="0"/>
    </xf>
    <xf numFmtId="0" fontId="59" fillId="0" borderId="85" xfId="0" applyFont="1" applyBorder="1" applyAlignment="1" applyProtection="1">
      <alignment horizontal="center" vertical="center" wrapText="1"/>
      <protection hidden="1"/>
    </xf>
    <xf numFmtId="0" fontId="49" fillId="0" borderId="77" xfId="135" applyFont="1" applyBorder="1" applyAlignment="1">
      <alignment horizontal="center" vertical="center"/>
    </xf>
    <xf numFmtId="0" fontId="51" fillId="24" borderId="0" xfId="135" applyFont="1" applyFill="1" applyAlignment="1">
      <alignment vertical="center"/>
    </xf>
    <xf numFmtId="0" fontId="51" fillId="24" borderId="0" xfId="135" applyFont="1" applyFill="1" applyAlignment="1">
      <alignment horizontal="center" vertical="center"/>
    </xf>
    <xf numFmtId="0" fontId="32" fillId="0" borderId="0" xfId="128" applyFont="1"/>
    <xf numFmtId="0" fontId="32" fillId="0" borderId="36" xfId="128" applyFont="1" applyBorder="1"/>
    <xf numFmtId="0" fontId="32" fillId="0" borderId="37" xfId="128" applyFont="1" applyBorder="1"/>
    <xf numFmtId="0" fontId="31" fillId="0" borderId="0" xfId="128" applyFont="1"/>
    <xf numFmtId="2" fontId="60" fillId="0" borderId="91" xfId="0" applyNumberFormat="1" applyFont="1" applyBorder="1" applyAlignment="1" applyProtection="1">
      <alignment horizontal="center" vertical="center"/>
      <protection hidden="1"/>
    </xf>
    <xf numFmtId="0" fontId="59" fillId="0" borderId="4" xfId="0" applyFont="1" applyBorder="1" applyAlignment="1" applyProtection="1">
      <alignment vertical="center" wrapText="1"/>
      <protection locked="0"/>
    </xf>
    <xf numFmtId="187" fontId="51" fillId="24" borderId="44" xfId="135" applyNumberFormat="1" applyFont="1" applyFill="1" applyBorder="1" applyAlignment="1">
      <alignment vertical="center"/>
    </xf>
    <xf numFmtId="0" fontId="51" fillId="0" borderId="34" xfId="128" applyFont="1" applyBorder="1" applyAlignment="1">
      <alignment horizontal="left" vertical="center"/>
    </xf>
    <xf numFmtId="9" fontId="49" fillId="0" borderId="16" xfId="129" applyNumberFormat="1" applyFont="1" applyBorder="1" applyAlignment="1">
      <alignment horizontal="center" vertical="center"/>
    </xf>
    <xf numFmtId="181" fontId="49" fillId="0" borderId="16" xfId="129" applyNumberFormat="1" applyFont="1" applyBorder="1" applyAlignment="1">
      <alignment vertical="center"/>
    </xf>
    <xf numFmtId="0" fontId="49" fillId="0" borderId="17" xfId="128" applyFont="1" applyBorder="1" applyAlignment="1">
      <alignment vertical="center"/>
    </xf>
    <xf numFmtId="181" fontId="51" fillId="0" borderId="35" xfId="129" applyNumberFormat="1" applyFont="1" applyBorder="1" applyAlignment="1">
      <alignment vertical="center"/>
    </xf>
    <xf numFmtId="0" fontId="51" fillId="0" borderId="34" xfId="228" applyFont="1" applyBorder="1" applyAlignment="1">
      <alignment vertical="center"/>
    </xf>
    <xf numFmtId="182" fontId="32" fillId="0" borderId="37" xfId="128" applyNumberFormat="1" applyFont="1" applyBorder="1"/>
    <xf numFmtId="184" fontId="32" fillId="0" borderId="37" xfId="128" applyNumberFormat="1" applyFont="1" applyBorder="1"/>
    <xf numFmtId="10" fontId="49" fillId="27" borderId="30" xfId="95" applyNumberFormat="1" applyFont="1" applyFill="1" applyBorder="1" applyAlignment="1">
      <alignment horizontal="center" vertical="center"/>
    </xf>
    <xf numFmtId="184" fontId="32" fillId="0" borderId="87" xfId="128" applyNumberFormat="1" applyFont="1" applyBorder="1"/>
    <xf numFmtId="0" fontId="30" fillId="0" borderId="0" xfId="128" applyFont="1"/>
    <xf numFmtId="167" fontId="29" fillId="0" borderId="18" xfId="89" applyNumberFormat="1" applyFont="1" applyBorder="1"/>
    <xf numFmtId="0" fontId="43" fillId="0" borderId="85" xfId="89" applyFont="1" applyBorder="1" applyAlignment="1">
      <alignment horizontal="center" wrapText="1"/>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0" borderId="14" xfId="130" applyFont="1" applyBorder="1" applyAlignment="1">
      <alignment horizontal="center"/>
    </xf>
    <xf numFmtId="0" fontId="51" fillId="0" borderId="0" xfId="130" applyFont="1" applyAlignment="1">
      <alignment horizontal="center" vertical="top"/>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5" borderId="32" xfId="135" applyFont="1" applyFill="1" applyBorder="1" applyAlignment="1">
      <alignment horizontal="center" vertical="center" wrapText="1"/>
    </xf>
    <xf numFmtId="0" fontId="51" fillId="25" borderId="48" xfId="135" applyFont="1" applyFill="1" applyBorder="1" applyAlignment="1">
      <alignment horizontal="center" vertical="center" wrapText="1"/>
    </xf>
    <xf numFmtId="0" fontId="51" fillId="25" borderId="29" xfId="135" applyFont="1" applyFill="1" applyBorder="1" applyAlignment="1">
      <alignment horizontal="center" vertical="center" wrapText="1"/>
    </xf>
    <xf numFmtId="0" fontId="51" fillId="25" borderId="20" xfId="135"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135" applyNumberFormat="1" applyFont="1" applyFill="1" applyBorder="1" applyAlignment="1">
      <alignment horizontal="center" vertical="center" wrapText="1"/>
    </xf>
    <xf numFmtId="4" fontId="51" fillId="25" borderId="20" xfId="135" applyNumberFormat="1" applyFont="1" applyFill="1" applyBorder="1" applyAlignment="1">
      <alignment horizontal="center" vertical="center" wrapText="1"/>
    </xf>
    <xf numFmtId="4" fontId="51" fillId="25" borderId="35" xfId="135" applyNumberFormat="1" applyFont="1" applyFill="1" applyBorder="1" applyAlignment="1">
      <alignment horizontal="center" vertical="center" wrapText="1"/>
    </xf>
    <xf numFmtId="4" fontId="51" fillId="25" borderId="42" xfId="135" applyNumberFormat="1" applyFont="1" applyFill="1" applyBorder="1" applyAlignment="1">
      <alignment horizontal="center" vertical="center" wrapText="1"/>
    </xf>
    <xf numFmtId="0" fontId="49" fillId="0" borderId="63" xfId="135" applyFont="1" applyBorder="1" applyAlignment="1">
      <alignment vertical="center"/>
    </xf>
    <xf numFmtId="0" fontId="49" fillId="0" borderId="55" xfId="135" applyFont="1" applyBorder="1" applyAlignment="1">
      <alignment vertical="center"/>
    </xf>
    <xf numFmtId="0" fontId="49" fillId="0" borderId="65" xfId="135" applyFont="1" applyBorder="1" applyAlignment="1">
      <alignment vertical="center"/>
    </xf>
    <xf numFmtId="0" fontId="49" fillId="0" borderId="11" xfId="135" applyFont="1" applyBorder="1" applyAlignment="1">
      <alignment vertical="center"/>
    </xf>
    <xf numFmtId="0" fontId="49" fillId="0" borderId="0" xfId="135" applyFont="1" applyAlignment="1">
      <alignment vertical="center"/>
    </xf>
    <xf numFmtId="0" fontId="49" fillId="0" borderId="45" xfId="135" applyFont="1" applyBorder="1" applyAlignment="1">
      <alignment vertical="center"/>
    </xf>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0" fontId="62" fillId="0" borderId="33" xfId="0" applyFont="1" applyBorder="1" applyAlignment="1" applyProtection="1">
      <alignment horizontal="left" vertical="center"/>
      <protection hidden="1"/>
    </xf>
    <xf numFmtId="0" fontId="62" fillId="0" borderId="18" xfId="0" applyFont="1" applyBorder="1" applyAlignment="1" applyProtection="1">
      <alignment horizontal="left" vertical="center"/>
      <protection hidden="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16" xfId="228" applyFont="1" applyBorder="1" applyAlignment="1">
      <alignment horizontal="center" vertical="center"/>
    </xf>
    <xf numFmtId="0" fontId="49" fillId="0" borderId="26" xfId="228" applyFont="1" applyBorder="1" applyAlignment="1">
      <alignment horizontal="center" vertical="center"/>
    </xf>
    <xf numFmtId="3" fontId="51" fillId="26" borderId="25" xfId="130" applyNumberFormat="1" applyFont="1" applyFill="1" applyBorder="1" applyAlignment="1">
      <alignment horizontal="center" vertic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6.%202024/01.Actualizacion_documento_%20licitacion_transporte/07.%20Versi&#243;n%20Para%20Enviar%20a%20Estandarizar/V&#237;nculoExternoRecuperado1?DABCFF17" TargetMode="External"/><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NEIRA"/>
      <sheetName val="Hoja2"/>
      <sheetName val="INDICADORES"/>
      <sheetName val="original_sist"/>
      <sheetName val="Hoja3"/>
      <sheetName val="Paso 1 Calculo del Presupues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E6" t="str">
            <v>ECOPETROL G.C.O.</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SENTACION"/>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aCCIDENTES DE 19"/>
      <sheetName val="F-3 ACTA COMPROMISO"/>
      <sheetName val="APu1"/>
      <sheetName val="APu2"/>
      <sheetName val="APu3"/>
      <sheetName val="APu4"/>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a  aaInformación GRUPO 4\A MIn"/>
      <sheetName val="INDICMICROEMP"/>
      <sheetName val="Datos Básicos"/>
      <sheetName val="SALARIOS"/>
      <sheetName val="SUB APU"/>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G.G"/>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8.4"/>
      <sheetName val="8.5"/>
      <sheetName val="8.6"/>
      <sheetName val="INF. EMERGENCIAS "/>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JUANK"/>
      <sheetName val="PILOTO"/>
      <sheetName val="PRESUP. ADECUACION FUENTE"/>
      <sheetName val="PRESUP ULTIMO"/>
      <sheetName val="TANQUE DE ALMACENAMIENTO"/>
      <sheetName val="REDES DE DIST-SUMNISTRO"/>
      <sheetName val="REDES DE DISTRIBUCION"/>
      <sheetName val="SCV-036-2002"/>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OMPROBANTE"/>
      <sheetName val="CAJAMENOR"/>
      <sheetName val="BCO CENTRO"/>
      <sheetName val="BCO NTE(1)"/>
      <sheetName val="BCO NTE (2)"/>
      <sheetName val="ORDENPAGO"/>
      <sheetName val="RECIBOCAJA"/>
      <sheetName val="ESTADOCUENTA"/>
      <sheetName val="ORDENCOMPRA"/>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Users\JoseGabriel\Downloads\Ví"/>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Users\aljipego\Downloads\Víncu"/>
      <sheetName val="LN5-CHC.4-7-SS7"/>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VR-PROP MOD 1"/>
      <sheetName val="FORMULA"/>
      <sheetName val="PRECIO"/>
      <sheetName val="I M"/>
      <sheetName val="SOÑANDO"/>
      <sheetName val="EV 424 CON 5 (2)"/>
      <sheetName val="Precios no oficial"/>
      <sheetName val="OFERTA ECON"/>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pto EL COPEY"/>
      <sheetName val="bocatoma"/>
      <sheetName val="ANALISIS DE PRECIOS BASICOS"/>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TIEMPO-TRAB"/>
      <sheetName val="COLILLAS"/>
      <sheetName val="CONSO-PERSONA"/>
      <sheetName val="ManualUsuario"/>
      <sheetName val="Parametros"/>
      <sheetName val="Capitulos"/>
      <sheetName val="VlrTotInsumos"/>
      <sheetName val="AUnit"/>
      <sheetName val="PresupOrdenado"/>
      <sheetName val="TotCapitulos"/>
      <sheetName val="Importaciones"/>
      <sheetName val="inpermeabOTRO"/>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recios 08-arquit en proceso"/>
      <sheetName val="unit2008-ARQUIT EN PROCESO"/>
      <sheetName val="Precios 08-vias"/>
      <sheetName val="unit2008-VIAS"/>
      <sheetName val="Costo Real 2008"/>
      <sheetName val="ACEROS 60000 PSI"/>
      <sheetName val="REN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row r="1">
          <cell r="A1" t="str">
            <v>ADMINISTRACION</v>
          </cell>
        </row>
      </sheetData>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33">
          <cell r="C33">
            <v>0.77967625899280601</v>
          </cell>
        </row>
      </sheetData>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row r="1">
          <cell r="A1" t="str">
            <v>ABRAZADERA DE SALIDA TIPO 1</v>
          </cell>
        </row>
      </sheetData>
      <sheetData sheetId="498"/>
      <sheetData sheetId="499"/>
      <sheetData sheetId="500">
        <row r="1">
          <cell r="B1" t="str">
            <v>CTO-102-2002</v>
          </cell>
        </row>
      </sheetData>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5">
          <cell r="A5" t="str">
            <v>Desperdicio</v>
          </cell>
        </row>
      </sheetData>
      <sheetData sheetId="532"/>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ow r="5">
          <cell r="E5" t="str">
            <v>CANTIDAD</v>
          </cell>
        </row>
      </sheetData>
      <sheetData sheetId="583">
        <row r="5">
          <cell r="E5" t="str">
            <v>CANTIDAD</v>
          </cell>
        </row>
      </sheetData>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ow r="1">
          <cell r="A1" t="str">
            <v>INSTITUTO NACIONAL DE VIAS</v>
          </cell>
        </row>
      </sheetData>
      <sheetData sheetId="611"/>
      <sheetData sheetId="612">
        <row r="1">
          <cell r="B1" t="str">
            <v>CTO-102-2002</v>
          </cell>
        </row>
      </sheetData>
      <sheetData sheetId="613"/>
      <sheetData sheetId="614">
        <row r="33">
          <cell r="C33">
            <v>0.77967625899280601</v>
          </cell>
        </row>
      </sheetData>
      <sheetData sheetId="615">
        <row r="33">
          <cell r="C33">
            <v>0.77967625899280601</v>
          </cell>
        </row>
      </sheetData>
      <sheetData sheetId="616">
        <row r="1">
          <cell r="A1" t="str">
            <v>1P</v>
          </cell>
        </row>
      </sheetData>
      <sheetData sheetId="617">
        <row r="33">
          <cell r="C33">
            <v>0.77967625899280601</v>
          </cell>
        </row>
      </sheetData>
      <sheetData sheetId="618"/>
      <sheetData sheetId="619">
        <row r="168">
          <cell r="D168">
            <v>10046</v>
          </cell>
        </row>
      </sheetData>
      <sheetData sheetId="620">
        <row r="51">
          <cell r="D51">
            <v>698</v>
          </cell>
        </row>
      </sheetData>
      <sheetData sheetId="621"/>
      <sheetData sheetId="622"/>
      <sheetData sheetId="623"/>
      <sheetData sheetId="624">
        <row r="4">
          <cell r="B4" t="str">
            <v xml:space="preserve"> Bisagra Pivotante </v>
          </cell>
        </row>
      </sheetData>
      <sheetData sheetId="625"/>
      <sheetData sheetId="626"/>
      <sheetData sheetId="627">
        <row r="4">
          <cell r="B4" t="str">
            <v xml:space="preserve"> Bisagra Pivotante </v>
          </cell>
        </row>
      </sheetData>
      <sheetData sheetId="628"/>
      <sheetData sheetId="629"/>
      <sheetData sheetId="630">
        <row r="4">
          <cell r="B4" t="str">
            <v xml:space="preserve"> Bisagra Pivotante </v>
          </cell>
        </row>
      </sheetData>
      <sheetData sheetId="631">
        <row r="41">
          <cell r="G41">
            <v>4237.2145748987859</v>
          </cell>
        </row>
      </sheetData>
      <sheetData sheetId="632"/>
      <sheetData sheetId="633">
        <row r="33">
          <cell r="C33">
            <v>0.77967625899280601</v>
          </cell>
        </row>
      </sheetData>
      <sheetData sheetId="634"/>
      <sheetData sheetId="635">
        <row r="33">
          <cell r="C33">
            <v>0.77967625899280601</v>
          </cell>
        </row>
      </sheetData>
      <sheetData sheetId="636">
        <row r="52">
          <cell r="H52">
            <v>117768</v>
          </cell>
        </row>
      </sheetData>
      <sheetData sheetId="637"/>
      <sheetData sheetId="638"/>
      <sheetData sheetId="639"/>
      <sheetData sheetId="640">
        <row r="33">
          <cell r="C33">
            <v>0.77967625899280601</v>
          </cell>
        </row>
      </sheetData>
      <sheetData sheetId="641"/>
      <sheetData sheetId="642">
        <row r="33">
          <cell r="C33">
            <v>0.77967625899280601</v>
          </cell>
        </row>
      </sheetData>
      <sheetData sheetId="643" refreshError="1"/>
      <sheetData sheetId="644"/>
      <sheetData sheetId="645">
        <row r="52">
          <cell r="H52">
            <v>117768</v>
          </cell>
        </row>
      </sheetData>
      <sheetData sheetId="646"/>
      <sheetData sheetId="647">
        <row r="1">
          <cell r="A1" t="str">
            <v>ABRAZADERA DE SALIDA TIPO 1</v>
          </cell>
        </row>
      </sheetData>
      <sheetData sheetId="648">
        <row r="33">
          <cell r="C33">
            <v>0.77967625899280601</v>
          </cell>
        </row>
      </sheetData>
      <sheetData sheetId="649">
        <row r="33">
          <cell r="C33">
            <v>0.77967625899280601</v>
          </cell>
        </row>
      </sheetData>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row r="1">
          <cell r="B1" t="str">
            <v>CTO-102-2002</v>
          </cell>
        </row>
      </sheetData>
      <sheetData sheetId="685"/>
      <sheetData sheetId="686"/>
      <sheetData sheetId="687"/>
      <sheetData sheetId="688"/>
      <sheetData sheetId="689"/>
      <sheetData sheetId="690"/>
      <sheetData sheetId="691"/>
      <sheetData sheetId="692"/>
      <sheetData sheetId="693"/>
      <sheetData sheetId="694"/>
      <sheetData sheetId="695" refreshError="1"/>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sheetData sheetId="901" refreshError="1"/>
      <sheetData sheetId="902" refreshError="1"/>
      <sheetData sheetId="903" refreshError="1"/>
      <sheetData sheetId="904" refreshError="1"/>
      <sheetData sheetId="905" refreshError="1"/>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sheetData sheetId="923"/>
      <sheetData sheetId="924"/>
      <sheetData sheetId="925"/>
      <sheetData sheetId="926"/>
      <sheetData sheetId="927"/>
      <sheetData sheetId="928"/>
      <sheetData sheetId="929"/>
      <sheetData sheetId="930"/>
      <sheetData sheetId="931"/>
      <sheetData sheetId="932" refreshError="1"/>
      <sheetData sheetId="933"/>
      <sheetData sheetId="934"/>
      <sheetData sheetId="935"/>
      <sheetData sheetId="936"/>
      <sheetData sheetId="937"/>
      <sheetData sheetId="938"/>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refreshError="1"/>
      <sheetData sheetId="952" refreshError="1"/>
      <sheetData sheetId="953"/>
      <sheetData sheetId="954"/>
      <sheetData sheetId="955" refreshError="1"/>
      <sheetData sheetId="956"/>
      <sheetData sheetId="957" refreshError="1"/>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ow r="5">
          <cell r="E5" t="str">
            <v>CANTIDAD</v>
          </cell>
        </row>
      </sheetData>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sheetData sheetId="1096"/>
      <sheetData sheetId="1097"/>
      <sheetData sheetId="1098"/>
      <sheetData sheetId="1099"/>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refreshError="1"/>
      <sheetData sheetId="1690"/>
      <sheetData sheetId="1691" refreshError="1"/>
      <sheetData sheetId="1692"/>
      <sheetData sheetId="1693" refreshError="1"/>
      <sheetData sheetId="1694" refreshError="1"/>
      <sheetData sheetId="1695" refreshError="1"/>
      <sheetData sheetId="1696"/>
      <sheetData sheetId="1697"/>
      <sheetData sheetId="1698"/>
      <sheetData sheetId="1699"/>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efreshError="1"/>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row r="8">
          <cell r="A8">
            <v>2.1</v>
          </cell>
        </row>
      </sheetData>
      <sheetData sheetId="2455">
        <row r="8">
          <cell r="A8">
            <v>3.1</v>
          </cell>
        </row>
      </sheetData>
      <sheetData sheetId="2456">
        <row r="8">
          <cell r="A8">
            <v>2.1</v>
          </cell>
        </row>
      </sheetData>
      <sheetData sheetId="2457">
        <row r="8">
          <cell r="A8">
            <v>3.1</v>
          </cell>
        </row>
      </sheetData>
      <sheetData sheetId="2458">
        <row r="8">
          <cell r="A8">
            <v>2.1</v>
          </cell>
        </row>
      </sheetData>
      <sheetData sheetId="2459">
        <row r="8">
          <cell r="A8">
            <v>3.1</v>
          </cell>
        </row>
      </sheetData>
      <sheetData sheetId="2460"/>
      <sheetData sheetId="2461">
        <row r="3">
          <cell r="A3">
            <v>1</v>
          </cell>
        </row>
      </sheetData>
      <sheetData sheetId="2462"/>
      <sheetData sheetId="2463">
        <row r="3">
          <cell r="A3">
            <v>1</v>
          </cell>
        </row>
      </sheetData>
      <sheetData sheetId="2464"/>
      <sheetData sheetId="2465">
        <row r="3">
          <cell r="A3">
            <v>1</v>
          </cell>
        </row>
      </sheetData>
      <sheetData sheetId="2466"/>
      <sheetData sheetId="2467"/>
      <sheetData sheetId="2468">
        <row r="1">
          <cell r="A1" t="str">
            <v>LISTADO DE INSUMOS GENERAL</v>
          </cell>
        </row>
      </sheetData>
      <sheetData sheetId="2469"/>
      <sheetData sheetId="2470">
        <row r="1">
          <cell r="A1" t="str">
            <v>LISTADO DE INSUMOS GENERAL</v>
          </cell>
        </row>
      </sheetData>
      <sheetData sheetId="2471"/>
      <sheetData sheetId="2472">
        <row r="1">
          <cell r="A1" t="str">
            <v>LISTADO DE INSUMOS GENERAL</v>
          </cell>
        </row>
      </sheetData>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refreshError="1"/>
      <sheetData sheetId="2492" refreshError="1"/>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row r="3">
          <cell r="A3">
            <v>5.0999999999999996</v>
          </cell>
        </row>
      </sheetData>
      <sheetData sheetId="2709">
        <row r="2">
          <cell r="AM2">
            <v>25</v>
          </cell>
        </row>
      </sheetData>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row r="1">
          <cell r="A1" t="str">
            <v>INSTITUTO NACIONAL DE VIAS</v>
          </cell>
        </row>
      </sheetData>
      <sheetData sheetId="2752">
        <row r="1">
          <cell r="A1" t="str">
            <v>INSTITUTO NACIONAL DE VIAS</v>
          </cell>
        </row>
      </sheetData>
      <sheetData sheetId="2753">
        <row r="6">
          <cell r="B6">
            <v>38355</v>
          </cell>
        </row>
      </sheetData>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refreshError="1"/>
      <sheetData sheetId="2811" refreshError="1"/>
      <sheetData sheetId="2812" refreshError="1"/>
      <sheetData sheetId="2813" refreshError="1"/>
      <sheetData sheetId="2814" refreshError="1"/>
      <sheetData sheetId="2815"/>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sheetData sheetId="2827"/>
      <sheetData sheetId="2828"/>
      <sheetData sheetId="2829"/>
      <sheetData sheetId="2830"/>
      <sheetData sheetId="2831"/>
      <sheetData sheetId="2832"/>
      <sheetData sheetId="2833"/>
      <sheetData sheetId="2834">
        <row r="1">
          <cell r="A1" t="str">
            <v>EQUIPO</v>
          </cell>
        </row>
      </sheetData>
      <sheetData sheetId="2835">
        <row r="1">
          <cell r="A1" t="str">
            <v>ADMINISTRACION</v>
          </cell>
        </row>
      </sheetData>
      <sheetData sheetId="2836"/>
      <sheetData sheetId="2837"/>
      <sheetData sheetId="2838"/>
      <sheetData sheetId="2839"/>
      <sheetData sheetId="2840"/>
      <sheetData sheetId="2841"/>
      <sheetData sheetId="2842" refreshError="1"/>
      <sheetData sheetId="2843" refreshError="1"/>
      <sheetData sheetId="2844" refreshError="1"/>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ow r="4">
          <cell r="B4">
            <v>0</v>
          </cell>
        </row>
      </sheetData>
      <sheetData sheetId="2984"/>
      <sheetData sheetId="2985"/>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row r="5">
          <cell r="A5" t="str">
            <v>Desperdicio</v>
          </cell>
        </row>
      </sheetData>
      <sheetData sheetId="3002">
        <row r="7">
          <cell r="A7" t="str">
            <v>Herramientas Menores</v>
          </cell>
        </row>
      </sheetData>
      <sheetData sheetId="3003"/>
      <sheetData sheetId="3004">
        <row r="18">
          <cell r="C18">
            <v>7000</v>
          </cell>
        </row>
      </sheetData>
      <sheetData sheetId="3005"/>
      <sheetData sheetId="3006"/>
      <sheetData sheetId="3007"/>
      <sheetData sheetId="3008"/>
      <sheetData sheetId="3009"/>
      <sheetData sheetId="3010">
        <row r="21">
          <cell r="G21" t="b">
            <v>0</v>
          </cell>
        </row>
      </sheetData>
      <sheetData sheetId="3011"/>
      <sheetData sheetId="3012"/>
      <sheetData sheetId="3013"/>
      <sheetData sheetId="3014"/>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sheetData sheetId="3042"/>
      <sheetData sheetId="3043"/>
      <sheetData sheetId="3044"/>
      <sheetData sheetId="3045"/>
      <sheetData sheetId="3046"/>
      <sheetData sheetId="3047"/>
      <sheetData sheetId="3048"/>
      <sheetData sheetId="3049"/>
      <sheetData sheetId="3050"/>
      <sheetData sheetId="3051">
        <row r="18">
          <cell r="C18">
            <v>7000</v>
          </cell>
        </row>
      </sheetData>
      <sheetData sheetId="3052"/>
      <sheetData sheetId="3053"/>
      <sheetData sheetId="3054"/>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row r="1">
          <cell r="A1" t="str">
            <v>INSTITUTO NACIONAL DE VIAS</v>
          </cell>
        </row>
      </sheetData>
      <sheetData sheetId="4184"/>
      <sheetData sheetId="4185"/>
      <sheetData sheetId="4186"/>
      <sheetData sheetId="4187"/>
      <sheetData sheetId="4188"/>
      <sheetData sheetId="4189"/>
      <sheetData sheetId="4190">
        <row r="1">
          <cell r="A1" t="str">
            <v>EQUIPO</v>
          </cell>
        </row>
      </sheetData>
      <sheetData sheetId="4191">
        <row r="1">
          <cell r="A1" t="str">
            <v>ADMINISTRACION</v>
          </cell>
        </row>
      </sheetData>
      <sheetData sheetId="4192"/>
      <sheetData sheetId="4193"/>
      <sheetData sheetId="4194"/>
      <sheetData sheetId="4195" refreshError="1"/>
      <sheetData sheetId="4196" refreshError="1"/>
      <sheetData sheetId="4197" refreshError="1"/>
      <sheetData sheetId="4198"/>
      <sheetData sheetId="4199"/>
      <sheetData sheetId="4200"/>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sheetData sheetId="4215" refreshError="1"/>
      <sheetData sheetId="4216" refreshError="1"/>
      <sheetData sheetId="4217" refreshError="1"/>
      <sheetData sheetId="4218" refreshError="1"/>
      <sheetData sheetId="4219" refreshError="1"/>
      <sheetData sheetId="4220" refreshError="1"/>
      <sheetData sheetId="4221" refreshError="1"/>
      <sheetData sheetId="4222">
        <row r="33">
          <cell r="C33">
            <v>0.77967625899280601</v>
          </cell>
        </row>
      </sheetData>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row r="168">
          <cell r="D168">
            <v>10046</v>
          </cell>
        </row>
      </sheetData>
      <sheetData sheetId="4261"/>
      <sheetData sheetId="4262"/>
      <sheetData sheetId="4263"/>
      <sheetData sheetId="4264">
        <row r="1">
          <cell r="A1" t="str">
            <v>INSTITUTO NACIONAL DE VIAS</v>
          </cell>
        </row>
      </sheetData>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ow r="1">
          <cell r="A1" t="str">
            <v>INSTITUTO NACIONAL DE VIAS</v>
          </cell>
        </row>
      </sheetData>
      <sheetData sheetId="4279"/>
      <sheetData sheetId="4280"/>
      <sheetData sheetId="4281"/>
      <sheetData sheetId="4282"/>
      <sheetData sheetId="4283"/>
      <sheetData sheetId="4284"/>
      <sheetData sheetId="4285"/>
      <sheetData sheetId="4286"/>
      <sheetData sheetId="4287"/>
      <sheetData sheetId="4288"/>
      <sheetData sheetId="4289">
        <row r="168">
          <cell r="D168">
            <v>10046</v>
          </cell>
        </row>
      </sheetData>
      <sheetData sheetId="4290"/>
      <sheetData sheetId="4291">
        <row r="33">
          <cell r="C33">
            <v>0.77967625899280601</v>
          </cell>
        </row>
      </sheetData>
      <sheetData sheetId="4292">
        <row r="1">
          <cell r="A1" t="str">
            <v>INSTITUTO NACIONAL DE VIAS</v>
          </cell>
        </row>
      </sheetData>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row r="1">
          <cell r="A1" t="str">
            <v>INSTITUTO NACIONAL DE VIAS</v>
          </cell>
        </row>
      </sheetData>
      <sheetData sheetId="4352"/>
      <sheetData sheetId="4353"/>
      <sheetData sheetId="4354"/>
      <sheetData sheetId="4355"/>
      <sheetData sheetId="4356"/>
      <sheetData sheetId="4357"/>
      <sheetData sheetId="4358"/>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ow r="6">
          <cell r="A6" t="str">
            <v>TOPÓGRAFO</v>
          </cell>
        </row>
      </sheetData>
      <sheetData sheetId="4461"/>
      <sheetData sheetId="4462">
        <row r="5">
          <cell r="E5" t="str">
            <v>CANTIDAD</v>
          </cell>
        </row>
      </sheetData>
      <sheetData sheetId="4463">
        <row r="5">
          <cell r="E5" t="str">
            <v>CANTIDAD</v>
          </cell>
        </row>
      </sheetData>
      <sheetData sheetId="4464">
        <row r="5">
          <cell r="E5" t="str">
            <v>CANTIDAD</v>
          </cell>
        </row>
      </sheetData>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row r="1">
          <cell r="A1" t="str">
            <v>INSTITUTO NACIONAL DE VIAS</v>
          </cell>
        </row>
      </sheetData>
      <sheetData sheetId="4487"/>
      <sheetData sheetId="4488">
        <row r="1">
          <cell r="A1" t="str">
            <v>INSTITUTO NACIONAL DE VIAS</v>
          </cell>
        </row>
      </sheetData>
      <sheetData sheetId="4489"/>
      <sheetData sheetId="4490"/>
      <sheetData sheetId="4491"/>
      <sheetData sheetId="4492"/>
      <sheetData sheetId="4493"/>
      <sheetData sheetId="4494">
        <row r="1">
          <cell r="A1" t="str">
            <v>INSTITUTO NACIONAL DE VIAS</v>
          </cell>
        </row>
      </sheetData>
      <sheetData sheetId="4495"/>
      <sheetData sheetId="4496">
        <row r="1">
          <cell r="A1" t="str">
            <v>INSTITUTO NACIONAL DE VIAS</v>
          </cell>
        </row>
      </sheetData>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EQUIPO</v>
          </cell>
        </row>
      </sheetData>
      <sheetData sheetId="4580">
        <row r="1">
          <cell r="A1" t="str">
            <v>ADMINISTRACION</v>
          </cell>
        </row>
      </sheetData>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1">
          <cell r="A1" t="str">
            <v>ITEM</v>
          </cell>
        </row>
      </sheetData>
      <sheetData sheetId="4624">
        <row r="1">
          <cell r="A1" t="str">
            <v>EQUIPO</v>
          </cell>
        </row>
      </sheetData>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ADMINISTRACION</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row r="16">
          <cell r="A16" t="str">
            <v>ABONO 10-30-10</v>
          </cell>
        </row>
      </sheetData>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row r="6">
          <cell r="A6" t="str">
            <v>TOPÓGRAFO</v>
          </cell>
        </row>
      </sheetData>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row r="2">
          <cell r="A2" t="str">
            <v>ACTA No</v>
          </cell>
        </row>
      </sheetData>
      <sheetData sheetId="4696"/>
      <sheetData sheetId="4697"/>
      <sheetData sheetId="4698"/>
      <sheetData sheetId="4699"/>
      <sheetData sheetId="4700"/>
      <sheetData sheetId="4701">
        <row r="33">
          <cell r="C33">
            <v>0.77967625899280601</v>
          </cell>
        </row>
      </sheetData>
      <sheetData sheetId="4702">
        <row r="4">
          <cell r="B4" t="str">
            <v xml:space="preserve"> Bisagra Pivotante </v>
          </cell>
        </row>
      </sheetData>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row r="2">
          <cell r="A2" t="str">
            <v>ACTA No</v>
          </cell>
        </row>
      </sheetData>
      <sheetData sheetId="4812">
        <row r="2">
          <cell r="A2" t="str">
            <v>ACTA No</v>
          </cell>
        </row>
      </sheetData>
      <sheetData sheetId="4813">
        <row r="1">
          <cell r="B1" t="str">
            <v>CTO-102-2002</v>
          </cell>
        </row>
      </sheetData>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row r="1">
          <cell r="C1">
            <v>0.2</v>
          </cell>
        </row>
      </sheetData>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ow r="1">
          <cell r="C1">
            <v>0.2</v>
          </cell>
        </row>
      </sheetData>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4">
          <cell r="E4" t="str">
            <v>GUPCO</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row r="6">
          <cell r="A6" t="str">
            <v>CO-A1</v>
          </cell>
        </row>
      </sheetData>
      <sheetData sheetId="5339">
        <row r="6">
          <cell r="A6" t="str">
            <v>CO-A1</v>
          </cell>
        </row>
      </sheetData>
      <sheetData sheetId="5340"/>
      <sheetData sheetId="5341" refreshError="1"/>
      <sheetData sheetId="5342"/>
      <sheetData sheetId="5343"/>
      <sheetData sheetId="5344">
        <row r="4">
          <cell r="E4" t="str">
            <v>GUPCO</v>
          </cell>
        </row>
      </sheetData>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row r="4">
          <cell r="A4">
            <v>0</v>
          </cell>
        </row>
      </sheetData>
      <sheetData sheetId="5476">
        <row r="4">
          <cell r="A4">
            <v>0</v>
          </cell>
        </row>
      </sheetData>
      <sheetData sheetId="5477">
        <row r="3">
          <cell r="A3">
            <v>5.0999999999999996</v>
          </cell>
        </row>
      </sheetData>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3">
          <cell r="G33">
            <v>283000.00002693152</v>
          </cell>
        </row>
      </sheetData>
      <sheetData sheetId="5655">
        <row r="33">
          <cell r="G33">
            <v>283000.00002693152</v>
          </cell>
        </row>
      </sheetData>
      <sheetData sheetId="5656">
        <row r="33">
          <cell r="G33">
            <v>290000.00000013626</v>
          </cell>
        </row>
      </sheetData>
      <sheetData sheetId="5657"/>
      <sheetData sheetId="5658"/>
      <sheetData sheetId="5659">
        <row r="33">
          <cell r="C33">
            <v>0.77967625899280601</v>
          </cell>
        </row>
      </sheetData>
      <sheetData sheetId="5660"/>
      <sheetData sheetId="5661">
        <row r="1">
          <cell r="A1" t="str">
            <v>INSTITUTO NACIONAL DE VIAS</v>
          </cell>
        </row>
      </sheetData>
      <sheetData sheetId="5662"/>
      <sheetData sheetId="5663">
        <row r="1">
          <cell r="B1" t="str">
            <v>CTO-102-2002</v>
          </cell>
        </row>
      </sheetData>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row r="2">
          <cell r="A2" t="str">
            <v>ACTA No</v>
          </cell>
        </row>
      </sheetData>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row r="36">
          <cell r="G36">
            <v>310000.00000097335</v>
          </cell>
        </row>
      </sheetData>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sheetData sheetId="5937"/>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sheetData sheetId="6162" refreshError="1"/>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refreshError="1"/>
      <sheetData sheetId="6227" refreshError="1"/>
      <sheetData sheetId="6228" refreshError="1"/>
      <sheetData sheetId="6229"/>
      <sheetData sheetId="6230"/>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sheetData sheetId="6242" refreshError="1"/>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refreshError="1"/>
      <sheetData sheetId="6256" refreshError="1"/>
      <sheetData sheetId="6257" refreshError="1"/>
      <sheetData sheetId="6258" refreshError="1"/>
      <sheetData sheetId="6259"/>
      <sheetData sheetId="6260"/>
      <sheetData sheetId="626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sheetData sheetId="6286" refreshError="1"/>
      <sheetData sheetId="6287"/>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ow r="1">
          <cell r="C1">
            <v>0.2</v>
          </cell>
        </row>
      </sheetData>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refreshError="1"/>
      <sheetData sheetId="6448" refreshError="1"/>
      <sheetData sheetId="6449" refreshError="1"/>
      <sheetData sheetId="6450" refreshError="1"/>
      <sheetData sheetId="6451" refreshError="1"/>
      <sheetData sheetId="6452" refreshError="1"/>
      <sheetData sheetId="6453" refreshError="1"/>
      <sheetData sheetId="6454"/>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sheetData sheetId="6555"/>
      <sheetData sheetId="6556" refreshError="1"/>
      <sheetData sheetId="6557" refreshError="1"/>
      <sheetData sheetId="6558" refreshError="1"/>
      <sheetData sheetId="6559" refreshError="1"/>
      <sheetData sheetId="6560" refreshError="1"/>
      <sheetData sheetId="6561" refreshError="1"/>
      <sheetData sheetId="6562"/>
      <sheetData sheetId="6563"/>
      <sheetData sheetId="6564"/>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sheetData sheetId="6669"/>
      <sheetData sheetId="6670"/>
      <sheetData sheetId="6671"/>
      <sheetData sheetId="6672"/>
      <sheetData sheetId="6673"/>
      <sheetData sheetId="6674"/>
      <sheetData sheetId="6675"/>
      <sheetData sheetId="6676"/>
      <sheetData sheetId="6677"/>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sheetData sheetId="6710"/>
      <sheetData sheetId="6711"/>
      <sheetData sheetId="6712"/>
      <sheetData sheetId="6713"/>
      <sheetData sheetId="6714" refreshError="1"/>
      <sheetData sheetId="6715" refreshError="1"/>
      <sheetData sheetId="6716"/>
      <sheetData sheetId="6717"/>
      <sheetData sheetId="6718"/>
      <sheetData sheetId="6719"/>
      <sheetData sheetId="6720"/>
      <sheetData sheetId="6721"/>
      <sheetData sheetId="6722"/>
      <sheetData sheetId="6723" refreshError="1"/>
      <sheetData sheetId="6724" refreshError="1"/>
      <sheetData sheetId="6725" refreshError="1"/>
      <sheetData sheetId="6726" refreshError="1"/>
      <sheetData sheetId="6727" refreshError="1"/>
      <sheetData sheetId="6728" refreshError="1"/>
      <sheetData sheetId="6729"/>
      <sheetData sheetId="6730"/>
      <sheetData sheetId="6731"/>
      <sheetData sheetId="6732"/>
      <sheetData sheetId="6733"/>
      <sheetData sheetId="6734"/>
      <sheetData sheetId="6735"/>
      <sheetData sheetId="6736">
        <row r="1">
          <cell r="A1" t="str">
            <v>INSTITUTO NACIONAL DE VIAS</v>
          </cell>
        </row>
      </sheetData>
      <sheetData sheetId="6737" refreshError="1"/>
      <sheetData sheetId="6738" refreshError="1"/>
      <sheetData sheetId="6739" refreshError="1"/>
      <sheetData sheetId="6740" refreshError="1"/>
      <sheetData sheetId="6741" refreshError="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row r="1">
          <cell r="A1" t="str">
            <v>INSTITUTO NACIONAL DE VIAS</v>
          </cell>
        </row>
      </sheetData>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row r="1">
          <cell r="A1" t="str">
            <v>INSTITUTO NACIONAL DE VIAS</v>
          </cell>
        </row>
      </sheetData>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refreshError="1"/>
      <sheetData sheetId="6827" refreshError="1"/>
      <sheetData sheetId="6828" refreshError="1"/>
      <sheetData sheetId="6829" refreshError="1"/>
      <sheetData sheetId="6830" refreshError="1"/>
      <sheetData sheetId="6831" refreshError="1"/>
      <sheetData sheetId="6832" refreshError="1"/>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sheetData sheetId="6886" refreshError="1"/>
      <sheetData sheetId="6887" refreshError="1"/>
      <sheetData sheetId="6888" refreshError="1"/>
      <sheetData sheetId="6889" refreshError="1"/>
      <sheetData sheetId="6890" refreshError="1"/>
      <sheetData sheetId="6891" refreshError="1"/>
      <sheetData sheetId="6892"/>
      <sheetData sheetId="6893"/>
      <sheetData sheetId="6894"/>
      <sheetData sheetId="6895"/>
      <sheetData sheetId="6896">
        <row r="47">
          <cell r="H47">
            <v>17098.051632633331</v>
          </cell>
        </row>
      </sheetData>
      <sheetData sheetId="6897">
        <row r="47">
          <cell r="H47">
            <v>13407.454219619998</v>
          </cell>
        </row>
      </sheetData>
      <sheetData sheetId="6898">
        <row r="47">
          <cell r="H47">
            <v>13178.048204541665</v>
          </cell>
        </row>
      </sheetData>
      <sheetData sheetId="6899">
        <row r="47">
          <cell r="H47">
            <v>17098.051632633331</v>
          </cell>
        </row>
      </sheetData>
      <sheetData sheetId="6900">
        <row r="47">
          <cell r="H47">
            <v>13407.454219619998</v>
          </cell>
        </row>
      </sheetData>
      <sheetData sheetId="6901">
        <row r="47">
          <cell r="H47">
            <v>13178.048204541665</v>
          </cell>
        </row>
      </sheetData>
      <sheetData sheetId="6902">
        <row r="47">
          <cell r="H47">
            <v>19729.199486104168</v>
          </cell>
        </row>
      </sheetData>
      <sheetData sheetId="6903">
        <row r="47">
          <cell r="H47">
            <v>38405.002915416662</v>
          </cell>
        </row>
      </sheetData>
      <sheetData sheetId="6904">
        <row r="47">
          <cell r="H47">
            <v>41159.979021230996</v>
          </cell>
        </row>
      </sheetData>
      <sheetData sheetId="6905">
        <row r="47">
          <cell r="H47">
            <v>16020</v>
          </cell>
        </row>
      </sheetData>
      <sheetData sheetId="6906">
        <row r="47">
          <cell r="H47">
            <v>11675</v>
          </cell>
        </row>
      </sheetData>
      <sheetData sheetId="6907">
        <row r="47">
          <cell r="H47">
            <v>382683.1643235588</v>
          </cell>
        </row>
      </sheetData>
      <sheetData sheetId="6908">
        <row r="47">
          <cell r="H47">
            <v>27108.482479999999</v>
          </cell>
        </row>
      </sheetData>
      <sheetData sheetId="6909">
        <row r="47">
          <cell r="H47">
            <v>18945.0351992</v>
          </cell>
        </row>
      </sheetData>
      <sheetData sheetId="6910">
        <row r="47">
          <cell r="H47">
            <v>88016.225274879995</v>
          </cell>
        </row>
      </sheetData>
      <sheetData sheetId="6911">
        <row r="47">
          <cell r="H47">
            <v>11296.680928966078</v>
          </cell>
        </row>
      </sheetData>
      <sheetData sheetId="6912">
        <row r="47">
          <cell r="H47">
            <v>19660.483631249997</v>
          </cell>
        </row>
      </sheetData>
      <sheetData sheetId="6913">
        <row r="47">
          <cell r="H47">
            <v>19660.483631249997</v>
          </cell>
        </row>
      </sheetData>
      <sheetData sheetId="6914">
        <row r="47">
          <cell r="H47">
            <v>19660.483631249997</v>
          </cell>
        </row>
      </sheetData>
      <sheetData sheetId="6915">
        <row r="47">
          <cell r="H47">
            <v>39947.116768272004</v>
          </cell>
        </row>
      </sheetData>
      <sheetData sheetId="6916">
        <row r="47">
          <cell r="H47">
            <v>37450.421970255004</v>
          </cell>
        </row>
      </sheetData>
      <sheetData sheetId="6917">
        <row r="47">
          <cell r="H47">
            <v>5631.4338221939006</v>
          </cell>
        </row>
      </sheetData>
      <sheetData sheetId="6918">
        <row r="47">
          <cell r="H47">
            <v>29691.867138751997</v>
          </cell>
        </row>
      </sheetData>
      <sheetData sheetId="6919">
        <row r="47">
          <cell r="H47">
            <v>10601.359883464</v>
          </cell>
        </row>
      </sheetData>
      <sheetData sheetId="6920">
        <row r="47">
          <cell r="H47">
            <v>16440.07876665</v>
          </cell>
        </row>
      </sheetData>
      <sheetData sheetId="6921">
        <row r="47">
          <cell r="H47">
            <v>7502.6541280530009</v>
          </cell>
        </row>
      </sheetData>
      <sheetData sheetId="6922">
        <row r="47">
          <cell r="H47">
            <v>63269.394041350002</v>
          </cell>
        </row>
      </sheetData>
      <sheetData sheetId="6923">
        <row r="47">
          <cell r="H47">
            <v>38708.912732384997</v>
          </cell>
        </row>
      </sheetData>
      <sheetData sheetId="6924">
        <row r="47">
          <cell r="H47">
            <v>30140.654422727453</v>
          </cell>
        </row>
      </sheetData>
      <sheetData sheetId="6925">
        <row r="47">
          <cell r="H47">
            <v>39628.094655192057</v>
          </cell>
        </row>
      </sheetData>
      <sheetData sheetId="6926">
        <row r="47">
          <cell r="H47">
            <v>38729.542446049003</v>
          </cell>
        </row>
      </sheetData>
      <sheetData sheetId="6927">
        <row r="47">
          <cell r="H47">
            <v>7116.936965586</v>
          </cell>
        </row>
      </sheetData>
      <sheetData sheetId="6928">
        <row r="47">
          <cell r="H47">
            <v>9391.2743470000005</v>
          </cell>
        </row>
      </sheetData>
      <sheetData sheetId="6929">
        <row r="47">
          <cell r="H47">
            <v>8500.0189065630984</v>
          </cell>
        </row>
      </sheetData>
      <sheetData sheetId="6930">
        <row r="47">
          <cell r="H47">
            <v>32499.094423904498</v>
          </cell>
        </row>
      </sheetData>
      <sheetData sheetId="6931">
        <row r="47">
          <cell r="H47">
            <v>51817.028777055006</v>
          </cell>
        </row>
      </sheetData>
      <sheetData sheetId="6932">
        <row r="47">
          <cell r="H47">
            <v>55430.1575333</v>
          </cell>
        </row>
      </sheetData>
      <sheetData sheetId="6933">
        <row r="47">
          <cell r="H47">
            <v>25786.003498499998</v>
          </cell>
        </row>
      </sheetData>
      <sheetData sheetId="6934">
        <row r="47">
          <cell r="H47">
            <v>21993.806973733335</v>
          </cell>
        </row>
      </sheetData>
      <sheetData sheetId="6935"/>
      <sheetData sheetId="6936"/>
      <sheetData sheetId="6937"/>
      <sheetData sheetId="6938">
        <row r="47">
          <cell r="H47">
            <v>21941.348275</v>
          </cell>
        </row>
      </sheetData>
      <sheetData sheetId="6939">
        <row r="47">
          <cell r="H47">
            <v>576269.26239999989</v>
          </cell>
        </row>
      </sheetData>
      <sheetData sheetId="6940">
        <row r="48">
          <cell r="H48">
            <v>640370.66537874995</v>
          </cell>
        </row>
      </sheetData>
      <sheetData sheetId="6941">
        <row r="47">
          <cell r="H47">
            <v>21941.348275</v>
          </cell>
        </row>
      </sheetData>
      <sheetData sheetId="6942">
        <row r="47">
          <cell r="H47">
            <v>576269.26239999989</v>
          </cell>
        </row>
      </sheetData>
      <sheetData sheetId="6943">
        <row r="47">
          <cell r="H47">
            <v>9078.6352040999991</v>
          </cell>
        </row>
      </sheetData>
      <sheetData sheetId="6944">
        <row r="49">
          <cell r="H49">
            <v>83961.133243064003</v>
          </cell>
        </row>
      </sheetData>
      <sheetData sheetId="6945">
        <row r="47">
          <cell r="H47">
            <v>14670.136122054002</v>
          </cell>
        </row>
      </sheetData>
      <sheetData sheetId="6946">
        <row r="47">
          <cell r="H47">
            <v>9078.6352040999991</v>
          </cell>
        </row>
      </sheetData>
      <sheetData sheetId="6947">
        <row r="51">
          <cell r="H51">
            <v>117309.4992738</v>
          </cell>
        </row>
      </sheetData>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row r="1">
          <cell r="A1" t="str">
            <v>Name</v>
          </cell>
        </row>
      </sheetData>
      <sheetData sheetId="7006"/>
      <sheetData sheetId="7007"/>
      <sheetData sheetId="7008"/>
      <sheetData sheetId="7009"/>
      <sheetData sheetId="7010"/>
      <sheetData sheetId="7011"/>
      <sheetData sheetId="7012"/>
      <sheetData sheetId="7013" refreshError="1"/>
      <sheetData sheetId="7014"/>
      <sheetData sheetId="7015"/>
      <sheetData sheetId="7016"/>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ow r="10">
          <cell r="M10">
            <v>2.7679999999999998</v>
          </cell>
        </row>
      </sheetData>
      <sheetData sheetId="7246" refreshError="1"/>
      <sheetData sheetId="7247" refreshError="1"/>
      <sheetData sheetId="7248" refreshError="1"/>
      <sheetData sheetId="7249" refreshError="1"/>
      <sheetData sheetId="7250" refreshError="1"/>
      <sheetData sheetId="7251" refreshError="1"/>
      <sheetData sheetId="7252"/>
      <sheetData sheetId="7253" refreshError="1"/>
      <sheetData sheetId="7254" refreshError="1"/>
      <sheetData sheetId="7255"/>
      <sheetData sheetId="7256" refreshError="1"/>
      <sheetData sheetId="7257" refreshError="1"/>
      <sheetData sheetId="7258" refreshError="1"/>
      <sheetData sheetId="7259" refreshError="1"/>
      <sheetData sheetId="7260" refreshError="1"/>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sheetData sheetId="7443"/>
      <sheetData sheetId="7444"/>
      <sheetData sheetId="7445"/>
      <sheetData sheetId="7446"/>
      <sheetData sheetId="7447"/>
      <sheetData sheetId="7448"/>
      <sheetData sheetId="7449"/>
      <sheetData sheetId="7450" refreshError="1"/>
      <sheetData sheetId="7451" refreshError="1"/>
      <sheetData sheetId="7452"/>
      <sheetData sheetId="7453" refreshError="1"/>
      <sheetData sheetId="7454"/>
      <sheetData sheetId="7455" refreshError="1"/>
      <sheetData sheetId="7456" refreshError="1"/>
      <sheetData sheetId="7457" refreshError="1"/>
      <sheetData sheetId="7458" refreshError="1"/>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sheetData sheetId="7578"/>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refreshError="1"/>
      <sheetData sheetId="7605" refreshError="1"/>
      <sheetData sheetId="7606"/>
      <sheetData sheetId="7607"/>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sheetData sheetId="7649"/>
      <sheetData sheetId="7650"/>
      <sheetData sheetId="7651"/>
      <sheetData sheetId="7652"/>
      <sheetData sheetId="7653"/>
      <sheetData sheetId="7654"/>
      <sheetData sheetId="7655"/>
      <sheetData sheetId="7656"/>
      <sheetData sheetId="7657" refreshError="1"/>
      <sheetData sheetId="7658" refreshError="1"/>
      <sheetData sheetId="7659"/>
      <sheetData sheetId="7660">
        <row r="3">
          <cell r="D3" t="str">
            <v xml:space="preserve">Marzo  31/2002 </v>
          </cell>
        </row>
      </sheetData>
      <sheetData sheetId="7661" refreshError="1"/>
      <sheetData sheetId="7662" refreshError="1"/>
      <sheetData sheetId="7663" refreshError="1"/>
      <sheetData sheetId="7664"/>
      <sheetData sheetId="7665"/>
      <sheetData sheetId="7666"/>
      <sheetData sheetId="7667"/>
      <sheetData sheetId="7668"/>
      <sheetData sheetId="7669"/>
      <sheetData sheetId="7670"/>
      <sheetData sheetId="7671" refreshError="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sheetData sheetId="7716"/>
      <sheetData sheetId="7717"/>
      <sheetData sheetId="7718"/>
      <sheetData sheetId="7719"/>
      <sheetData sheetId="7720"/>
      <sheetData sheetId="7721"/>
      <sheetData sheetId="7722"/>
      <sheetData sheetId="7723"/>
      <sheetData sheetId="7724"/>
      <sheetData sheetId="7725"/>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sheetData sheetId="7836"/>
      <sheetData sheetId="7837"/>
      <sheetData sheetId="7838"/>
      <sheetData sheetId="7839"/>
      <sheetData sheetId="7840"/>
      <sheetData sheetId="7841"/>
      <sheetData sheetId="7842"/>
      <sheetData sheetId="7843"/>
      <sheetData sheetId="7844"/>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sheetData sheetId="8397"/>
      <sheetData sheetId="8398"/>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sheetData sheetId="8408"/>
      <sheetData sheetId="8409" refreshError="1"/>
      <sheetData sheetId="8410" refreshError="1"/>
      <sheetData sheetId="8411"/>
      <sheetData sheetId="8412"/>
      <sheetData sheetId="8413"/>
      <sheetData sheetId="8414"/>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sheetData sheetId="8535" refreshError="1"/>
      <sheetData sheetId="8536" refreshError="1"/>
      <sheetData sheetId="8537" refreshError="1"/>
      <sheetData sheetId="8538"/>
      <sheetData sheetId="8539" refreshError="1"/>
      <sheetData sheetId="8540"/>
      <sheetData sheetId="8541"/>
      <sheetData sheetId="8542" refreshError="1"/>
      <sheetData sheetId="8543"/>
      <sheetData sheetId="8544"/>
      <sheetData sheetId="8545">
        <row r="2">
          <cell r="A2" t="str">
            <v>HOSPITAL HERNANDO MONCALEANO PERDOMO ETAPA 1</v>
          </cell>
        </row>
      </sheetData>
      <sheetData sheetId="8546"/>
      <sheetData sheetId="8547">
        <row r="2">
          <cell r="A2" t="str">
            <v>HOSPITAL HERNANDO MONCALEANO PERDOMO ETAPA 2 A</v>
          </cell>
        </row>
      </sheetData>
      <sheetData sheetId="8548">
        <row r="2">
          <cell r="A2" t="str">
            <v>HOSPITAL HERNANDO MONCALEANO PERDOMO ETAPA 2B</v>
          </cell>
        </row>
      </sheetData>
      <sheetData sheetId="8549"/>
      <sheetData sheetId="8550"/>
      <sheetData sheetId="8551"/>
      <sheetData sheetId="8552"/>
      <sheetData sheetId="8553"/>
      <sheetData sheetId="8554" refreshError="1"/>
      <sheetData sheetId="8555"/>
      <sheetData sheetId="8556"/>
      <sheetData sheetId="8557"/>
      <sheetData sheetId="8558"/>
      <sheetData sheetId="8559">
        <row r="8">
          <cell r="C8" t="str">
            <v>OBJETO: CONSTRUCCION DE PLACA DEPORTIVA CUBIERTA, PARQUE INFANTIL Y BIOSALUDABLE, URBANISMO Y OBRAS COMPLEMENTARIAS DEL COMPLEJO RECREODEPORTIVO Y CULTURAL JUAN XXIII</v>
          </cell>
        </row>
      </sheetData>
      <sheetData sheetId="8560">
        <row r="25">
          <cell r="D25">
            <v>49181</v>
          </cell>
        </row>
      </sheetData>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refreshError="1"/>
      <sheetData sheetId="8592" refreshError="1"/>
      <sheetData sheetId="8593" refreshError="1"/>
      <sheetData sheetId="8594"/>
      <sheetData sheetId="8595"/>
      <sheetData sheetId="8596"/>
      <sheetData sheetId="8597" refreshError="1"/>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sheetData sheetId="8686"/>
      <sheetData sheetId="8687" refreshError="1"/>
      <sheetData sheetId="8688"/>
      <sheetData sheetId="8689" refreshError="1"/>
      <sheetData sheetId="8690"/>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sheetData sheetId="8730"/>
      <sheetData sheetId="8731"/>
      <sheetData sheetId="8732"/>
      <sheetData sheetId="8733"/>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sheetData sheetId="8749">
        <row r="1">
          <cell r="A1" t="str">
            <v>ITEM</v>
          </cell>
        </row>
      </sheetData>
      <sheetData sheetId="8750"/>
      <sheetData sheetId="8751"/>
      <sheetData sheetId="8752"/>
      <sheetData sheetId="8753"/>
      <sheetData sheetId="8754"/>
      <sheetData sheetId="8755"/>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sheetData sheetId="8790">
        <row r="1">
          <cell r="A1" t="str">
            <v>ITEM</v>
          </cell>
        </row>
      </sheetData>
      <sheetData sheetId="8791">
        <row r="1">
          <cell r="A1" t="str">
            <v>ADMINISTRACION</v>
          </cell>
        </row>
      </sheetData>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row r="1">
          <cell r="B1" t="str">
            <v>CTO-102-2002</v>
          </cell>
        </row>
      </sheetData>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sheetData sheetId="8898"/>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sheetData sheetId="8961"/>
      <sheetData sheetId="8962" refreshError="1"/>
      <sheetData sheetId="8963" refreshError="1"/>
      <sheetData sheetId="8964"/>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sheetData sheetId="8975"/>
      <sheetData sheetId="8976"/>
      <sheetData sheetId="8977"/>
      <sheetData sheetId="8978"/>
      <sheetData sheetId="8979">
        <row r="1">
          <cell r="B1" t="str">
            <v>CTO-102-2002</v>
          </cell>
        </row>
      </sheetData>
      <sheetData sheetId="8980"/>
      <sheetData sheetId="8981"/>
      <sheetData sheetId="8982"/>
      <sheetData sheetId="8983"/>
      <sheetData sheetId="8984"/>
      <sheetData sheetId="8985"/>
      <sheetData sheetId="8986"/>
      <sheetData sheetId="8987"/>
      <sheetData sheetId="8988"/>
      <sheetData sheetId="8989">
        <row r="1">
          <cell r="B1" t="str">
            <v>CTO-102-2002</v>
          </cell>
        </row>
      </sheetData>
      <sheetData sheetId="8990"/>
      <sheetData sheetId="899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sheetData sheetId="9004"/>
      <sheetData sheetId="9005"/>
      <sheetData sheetId="9006"/>
      <sheetData sheetId="9007"/>
      <sheetData sheetId="9008"/>
      <sheetData sheetId="9009"/>
      <sheetData sheetId="9010"/>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sheetData sheetId="9028"/>
      <sheetData sheetId="9029"/>
      <sheetData sheetId="9030"/>
      <sheetData sheetId="9031"/>
      <sheetData sheetId="9032"/>
      <sheetData sheetId="9033"/>
      <sheetData sheetId="9034"/>
      <sheetData sheetId="9035"/>
      <sheetData sheetId="9036"/>
      <sheetData sheetId="9037">
        <row r="1">
          <cell r="A1" t="str">
            <v>INSTITUTO NACIONAL DE VIAS</v>
          </cell>
        </row>
      </sheetData>
      <sheetData sheetId="9038">
        <row r="7">
          <cell r="A7" t="str">
            <v>NE-CSJM01</v>
          </cell>
        </row>
      </sheetData>
      <sheetData sheetId="9039">
        <row r="1">
          <cell r="B1" t="str">
            <v>CTO-102-2002</v>
          </cell>
        </row>
      </sheetData>
      <sheetData sheetId="9040"/>
      <sheetData sheetId="9041"/>
      <sheetData sheetId="9042"/>
      <sheetData sheetId="9043"/>
      <sheetData sheetId="9044"/>
      <sheetData sheetId="9045"/>
      <sheetData sheetId="9046" refreshError="1"/>
      <sheetData sheetId="9047" refreshError="1"/>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row r="1">
          <cell r="A1" t="str">
            <v>INSTITUTO NACIONAL DE VIAS</v>
          </cell>
        </row>
      </sheetData>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sheetData sheetId="9125"/>
      <sheetData sheetId="9126"/>
      <sheetData sheetId="9127"/>
      <sheetData sheetId="9128"/>
      <sheetData sheetId="9129"/>
      <sheetData sheetId="9130"/>
      <sheetData sheetId="9131"/>
      <sheetData sheetId="9132"/>
      <sheetData sheetId="9133"/>
      <sheetData sheetId="9134"/>
      <sheetData sheetId="9135" refreshError="1"/>
      <sheetData sheetId="9136" refreshError="1"/>
      <sheetData sheetId="9137" refreshError="1"/>
      <sheetData sheetId="9138" refreshError="1"/>
      <sheetData sheetId="9139" refreshError="1"/>
      <sheetData sheetId="9140" refreshError="1"/>
      <sheetData sheetId="914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sheetData sheetId="9151" refreshError="1"/>
      <sheetData sheetId="9152"/>
      <sheetData sheetId="9153"/>
      <sheetData sheetId="9154"/>
      <sheetData sheetId="9155"/>
      <sheetData sheetId="9156"/>
      <sheetData sheetId="9157"/>
      <sheetData sheetId="9158"/>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sheetData sheetId="9308"/>
      <sheetData sheetId="9309"/>
      <sheetData sheetId="9310"/>
      <sheetData sheetId="9311"/>
      <sheetData sheetId="9312"/>
      <sheetData sheetId="9313"/>
      <sheetData sheetId="9314"/>
      <sheetData sheetId="9315" refreshError="1"/>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refreshError="1"/>
      <sheetData sheetId="9363"/>
      <sheetData sheetId="9364"/>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sheetData sheetId="9375"/>
      <sheetData sheetId="9376"/>
      <sheetData sheetId="9377"/>
      <sheetData sheetId="9378"/>
      <sheetData sheetId="9379"/>
      <sheetData sheetId="9380"/>
      <sheetData sheetId="9381"/>
      <sheetData sheetId="9382"/>
      <sheetData sheetId="9383"/>
      <sheetData sheetId="9384" refreshError="1"/>
      <sheetData sheetId="9385"/>
      <sheetData sheetId="9386"/>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refreshError="1"/>
      <sheetData sheetId="9491" refreshError="1"/>
      <sheetData sheetId="9492" refreshError="1"/>
      <sheetData sheetId="9493" refreshError="1"/>
      <sheetData sheetId="9494"/>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sheetData sheetId="9572" refreshError="1"/>
      <sheetData sheetId="9573" refreshError="1"/>
      <sheetData sheetId="9574" refreshError="1"/>
      <sheetData sheetId="9575" refreshError="1"/>
      <sheetData sheetId="9576" refreshError="1"/>
      <sheetData sheetId="9577"/>
      <sheetData sheetId="9578"/>
      <sheetData sheetId="9579"/>
      <sheetData sheetId="9580"/>
      <sheetData sheetId="9581"/>
      <sheetData sheetId="9582"/>
      <sheetData sheetId="9583"/>
      <sheetData sheetId="9584"/>
      <sheetData sheetId="9585"/>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ow r="103">
          <cell r="C103" t="str">
            <v>EXP</v>
          </cell>
        </row>
      </sheetData>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sheetData sheetId="9691"/>
      <sheetData sheetId="9692"/>
      <sheetData sheetId="9693"/>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sheetData sheetId="9769" refreshError="1"/>
      <sheetData sheetId="9770" refreshError="1"/>
      <sheetData sheetId="9771" refreshError="1"/>
      <sheetData sheetId="9772" refreshError="1"/>
      <sheetData sheetId="9773"/>
      <sheetData sheetId="9774">
        <row r="1">
          <cell r="A1" t="str">
            <v>INSTITUTO NACIONAL DE VIAS</v>
          </cell>
        </row>
      </sheetData>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ow r="4">
          <cell r="E4" t="str">
            <v>GUPCO</v>
          </cell>
        </row>
      </sheetData>
      <sheetData sheetId="10037"/>
      <sheetData sheetId="10038"/>
      <sheetData sheetId="10039" refreshError="1"/>
      <sheetData sheetId="10040"/>
      <sheetData sheetId="10041"/>
      <sheetData sheetId="10042"/>
      <sheetData sheetId="10043"/>
      <sheetData sheetId="10044"/>
      <sheetData sheetId="10045"/>
      <sheetData sheetId="10046"/>
      <sheetData sheetId="10047"/>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sheetData sheetId="10059" refreshError="1"/>
      <sheetData sheetId="10060" refreshError="1"/>
      <sheetData sheetId="10061"/>
      <sheetData sheetId="10062" refreshError="1"/>
      <sheetData sheetId="10063"/>
      <sheetData sheetId="10064"/>
      <sheetData sheetId="10065"/>
      <sheetData sheetId="10066"/>
      <sheetData sheetId="10067"/>
      <sheetData sheetId="10068"/>
      <sheetData sheetId="10069" refreshError="1"/>
      <sheetData sheetId="10070"/>
      <sheetData sheetId="10071" refreshError="1"/>
      <sheetData sheetId="10072"/>
      <sheetData sheetId="10073" refreshError="1"/>
      <sheetData sheetId="10074" refreshError="1"/>
      <sheetData sheetId="10075" refreshError="1"/>
      <sheetData sheetId="10076"/>
      <sheetData sheetId="10077"/>
      <sheetData sheetId="10078"/>
      <sheetData sheetId="10079"/>
      <sheetData sheetId="10080"/>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sheetData sheetId="10127"/>
      <sheetData sheetId="10128"/>
      <sheetData sheetId="10129"/>
      <sheetData sheetId="10130"/>
      <sheetData sheetId="10131"/>
      <sheetData sheetId="10132"/>
      <sheetData sheetId="10133"/>
      <sheetData sheetId="10134" refreshError="1"/>
      <sheetData sheetId="10135" refreshError="1"/>
      <sheetData sheetId="10136" refreshError="1"/>
      <sheetData sheetId="10137" refreshError="1"/>
      <sheetData sheetId="10138" refreshError="1"/>
      <sheetData sheetId="10139" refreshError="1"/>
      <sheetData sheetId="10140"/>
      <sheetData sheetId="10141"/>
      <sheetData sheetId="10142"/>
      <sheetData sheetId="10143"/>
      <sheetData sheetId="10144"/>
      <sheetData sheetId="10145"/>
      <sheetData sheetId="10146"/>
      <sheetData sheetId="10147"/>
      <sheetData sheetId="10148"/>
      <sheetData sheetId="10149"/>
      <sheetData sheetId="10150"/>
      <sheetData sheetId="10151" refreshError="1"/>
      <sheetData sheetId="10152" refreshError="1"/>
      <sheetData sheetId="10153" refreshError="1"/>
      <sheetData sheetId="10154" refreshError="1"/>
      <sheetData sheetId="10155" refreshError="1"/>
      <sheetData sheetId="10156"/>
      <sheetData sheetId="10157"/>
      <sheetData sheetId="10158" refreshError="1"/>
      <sheetData sheetId="10159"/>
      <sheetData sheetId="10160">
        <row r="4">
          <cell r="B4">
            <v>39886</v>
          </cell>
        </row>
      </sheetData>
      <sheetData sheetId="10161"/>
      <sheetData sheetId="10162"/>
      <sheetData sheetId="10163"/>
      <sheetData sheetId="10164"/>
      <sheetData sheetId="10165"/>
      <sheetData sheetId="10166"/>
      <sheetData sheetId="10167">
        <row r="4">
          <cell r="B4">
            <v>39886</v>
          </cell>
        </row>
      </sheetData>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refreshError="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refreshError="1"/>
      <sheetData sheetId="10212"/>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sheetData sheetId="10283"/>
      <sheetData sheetId="10284"/>
      <sheetData sheetId="10285">
        <row r="4">
          <cell r="E4" t="str">
            <v>GUPCO</v>
          </cell>
        </row>
      </sheetData>
      <sheetData sheetId="10286"/>
      <sheetData sheetId="10287"/>
      <sheetData sheetId="10288"/>
      <sheetData sheetId="10289"/>
      <sheetData sheetId="10290"/>
      <sheetData sheetId="10291" refreshError="1"/>
      <sheetData sheetId="10292"/>
      <sheetData sheetId="10293" refreshError="1"/>
      <sheetData sheetId="10294"/>
      <sheetData sheetId="10295" refreshError="1"/>
      <sheetData sheetId="10296" refreshError="1"/>
      <sheetData sheetId="10297" refreshError="1"/>
      <sheetData sheetId="10298" refreshError="1"/>
      <sheetData sheetId="10299"/>
      <sheetData sheetId="10300"/>
      <sheetData sheetId="10301"/>
      <sheetData sheetId="10302"/>
      <sheetData sheetId="10303"/>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sheetData sheetId="10312"/>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refreshError="1"/>
      <sheetData sheetId="10367"/>
      <sheetData sheetId="10368" refreshError="1"/>
      <sheetData sheetId="10369"/>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sheetData sheetId="10385"/>
      <sheetData sheetId="10386"/>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sheetData sheetId="10397"/>
      <sheetData sheetId="10398"/>
      <sheetData sheetId="10399"/>
      <sheetData sheetId="10400"/>
      <sheetData sheetId="10401"/>
      <sheetData sheetId="10402"/>
      <sheetData sheetId="10403"/>
      <sheetData sheetId="10404"/>
      <sheetData sheetId="10405"/>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sheetData sheetId="10441"/>
      <sheetData sheetId="10442">
        <row r="6">
          <cell r="AB6">
            <v>40179</v>
          </cell>
        </row>
      </sheetData>
      <sheetData sheetId="10443"/>
      <sheetData sheetId="10444"/>
      <sheetData sheetId="10445"/>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sheetData sheetId="10509"/>
      <sheetData sheetId="10510"/>
      <sheetData sheetId="10511" refreshError="1"/>
      <sheetData sheetId="10512" refreshError="1"/>
      <sheetData sheetId="10513" refreshError="1"/>
      <sheetData sheetId="10514" refreshError="1"/>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sheetData sheetId="10579" refreshError="1"/>
      <sheetData sheetId="10580"/>
      <sheetData sheetId="10581" refreshError="1"/>
      <sheetData sheetId="10582" refreshError="1"/>
      <sheetData sheetId="10583" refreshError="1"/>
      <sheetData sheetId="10584" refreshError="1"/>
      <sheetData sheetId="10585" refreshError="1"/>
      <sheetData sheetId="10586"/>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sheetData sheetId="10596">
        <row r="147">
          <cell r="B147" t="str">
            <v>SUB TOTAL OBRAS DE  INSTALACIONES ELÉCTRICAS DE LAS ESTACIONES (Urbanismo)</v>
          </cell>
        </row>
      </sheetData>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refreshError="1"/>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refreshError="1"/>
      <sheetData sheetId="11000" refreshError="1"/>
      <sheetData sheetId="11001"/>
      <sheetData sheetId="11002"/>
      <sheetData sheetId="11003"/>
      <sheetData sheetId="11004"/>
      <sheetData sheetId="11005"/>
      <sheetData sheetId="11006"/>
      <sheetData sheetId="11007"/>
      <sheetData sheetId="11008"/>
      <sheetData sheetId="11009"/>
      <sheetData sheetId="11010"/>
      <sheetData sheetId="11011">
        <row r="12">
          <cell r="A12" t="str">
            <v>COSTOS DE TRANSPORTE</v>
          </cell>
        </row>
      </sheetData>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sheetData sheetId="11302" refreshError="1"/>
      <sheetData sheetId="11303"/>
      <sheetData sheetId="11304" refreshError="1"/>
      <sheetData sheetId="11305" refreshError="1"/>
      <sheetData sheetId="11306">
        <row r="1">
          <cell r="B1" t="str">
            <v>CTO-102-2002</v>
          </cell>
        </row>
      </sheetData>
      <sheetData sheetId="11307"/>
      <sheetData sheetId="11308">
        <row r="6">
          <cell r="A6" t="str">
            <v>CONTRATISTA:</v>
          </cell>
        </row>
      </sheetData>
      <sheetData sheetId="11309" refreshError="1"/>
      <sheetData sheetId="11310" refreshError="1"/>
      <sheetData sheetId="11311" refreshError="1"/>
      <sheetData sheetId="11312"/>
      <sheetData sheetId="11313"/>
      <sheetData sheetId="11314"/>
      <sheetData sheetId="11315"/>
      <sheetData sheetId="11316"/>
      <sheetData sheetId="11317"/>
      <sheetData sheetId="11318"/>
      <sheetData sheetId="11319"/>
      <sheetData sheetId="11320" refreshError="1"/>
      <sheetData sheetId="11321"/>
      <sheetData sheetId="11322"/>
      <sheetData sheetId="11323"/>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SEGUIM Y REPROG MES 1 (2)"/>
      <sheetName val="#REF"/>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OBRAS%20PUENTE%20ARMADA2.xl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aCCIDENTES%20DE%2019"/>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Tabla 1.1"/>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Wind Loads"/>
      <sheetName val="Tablas"/>
      <sheetName val="Fab. 15"/>
      <sheetName val="Comparativa"/>
      <sheetName val="resoc"/>
      <sheetName val="Datos-No imprimir"/>
      <sheetName val="DATOS"/>
      <sheetName val="Reaj. (CHAL.)"/>
      <sheetName val="Flot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Datos"/>
      <sheetName val="Estructura"/>
      <sheetName val="GENERALIDADES "/>
      <sheetName val="Info-Portaf"/>
      <sheetName val="precios-básicos2002"/>
      <sheetName val="ITEMS"/>
      <sheetName val="Hoja1"/>
      <sheetName val="PREACTA"/>
      <sheetName val="210.2.2"/>
      <sheetName val="ac2-ag96"/>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experiencia especifica"/>
      <sheetName val="experiencia general"/>
      <sheetName val="FORMULARIO N° 14"/>
      <sheetName val="FORMULARIO N°7"/>
      <sheetName val="contrato en ejecución"/>
      <sheetName val="Calculo capacidad residual"/>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LISTA_CÓDIGOS1"/>
      <sheetName val="BASE_APU1"/>
      <sheetName val="MANO_DE_OBRA1"/>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1">
          <cell r="A1">
            <v>0</v>
          </cell>
        </row>
      </sheetData>
      <sheetData sheetId="47"/>
      <sheetData sheetId="48"/>
      <sheetData sheetId="49"/>
      <sheetData sheetId="50"/>
      <sheetData sheetId="51" refreshError="1"/>
      <sheetData sheetId="52">
        <row r="1">
          <cell r="A1" t="str">
            <v>CODIGO</v>
          </cell>
        </row>
      </sheetData>
      <sheetData sheetId="53"/>
      <sheetData sheetId="54"/>
      <sheetData sheetId="55"/>
      <sheetData sheetId="56"/>
      <sheetData sheetId="57"/>
      <sheetData sheetId="58" refreshError="1"/>
      <sheetData sheetId="59">
        <row r="2">
          <cell r="A2" t="str">
            <v>MUNICIPIO DE SONSON ANTIOQUIA</v>
          </cell>
        </row>
      </sheetData>
      <sheetData sheetId="60"/>
      <sheetData sheetId="61"/>
      <sheetData sheetId="62" refreshError="1"/>
      <sheetData sheetId="63" refreshError="1"/>
      <sheetData sheetId="64" refreshError="1"/>
      <sheetData sheetId="65" refreshError="1"/>
      <sheetData sheetId="66"/>
      <sheetData sheetId="67"/>
      <sheetData sheetId="68"/>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Hoja1"/>
      <sheetName val="BASE"/>
      <sheetName val="1_Preliminares"/>
      <sheetName val="M.Obra"/>
      <sheetName val="días habiles 2015"/>
      <sheetName val="INS"/>
      <sheetName val="Ppto"/>
      <sheetName val="Plan auditoría"/>
      <sheetName val="ManoDe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Insum"/>
      <sheetName val="glvc"/>
      <sheetName val="Actual Data (MAP)"/>
      <sheetName val="Actual Data (STX)"/>
      <sheetName val="Cap1-2"/>
      <sheetName val="Cap3-4"/>
      <sheetName val="Cap8"/>
      <sheetName val="Cap5-6-7"/>
      <sheetName val="TUBERI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ow r="2">
          <cell r="A2" t="str">
            <v>INVÍAS - TERRITORIAL CORDOBA - GRUPO 3</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INVÍAS - TERRITORIAL CORDOBA - GRUPO 3</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 val="tod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F3">
            <v>0</v>
          </cell>
          <cell r="G3" t="str">
            <v>2"</v>
          </cell>
          <cell r="H3">
            <v>1</v>
          </cell>
          <cell r="I3" t="str">
            <v>un</v>
          </cell>
          <cell r="J3">
            <v>2</v>
          </cell>
        </row>
        <row r="4">
          <cell r="C4" t="str">
            <v>A2-3F</v>
          </cell>
          <cell r="D4" t="str">
            <v>90E</v>
          </cell>
          <cell r="E4" t="str">
            <v>90° ELBOW, C.S., 3000#, SW, ASTM A105.</v>
          </cell>
          <cell r="F4">
            <v>0</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F7">
            <v>0</v>
          </cell>
          <cell r="G7" t="str">
            <v>3/4"</v>
          </cell>
          <cell r="H7">
            <v>2</v>
          </cell>
          <cell r="I7" t="str">
            <v>un</v>
          </cell>
          <cell r="J7">
            <v>0.5</v>
          </cell>
        </row>
        <row r="8">
          <cell r="C8" t="str">
            <v>A2-3F</v>
          </cell>
          <cell r="D8" t="str">
            <v>SOL</v>
          </cell>
          <cell r="E8" t="str">
            <v>SOCKOLET, C.S., 3000#, SW, ASTM A105. HEADER 6"-12".</v>
          </cell>
          <cell r="F8">
            <v>0</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F25">
            <v>0</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Cronograma%20descansos%20%20-%2"/>
    </sheetNames>
    <definedNames>
      <definedName name="Loan_Start" refersTo="#¡REF!"/>
    </definedNames>
    <sheetDataSet>
      <sheetData sheetId="0"/>
      <sheetData sheetId="1" refreshError="1"/>
      <sheetData sheetId="2" refreshError="1"/>
      <sheetData sheetId="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Pc2\amv1-real\MANTENIMIENTO R"/>
      <sheetName val="[a  aaInformación]__cceficien_3"/>
      <sheetName val="[a  aaInformación]__cceficien_4"/>
      <sheetName val="M.O."/>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a  aaInformación]__cceficien_6"/>
      <sheetName val="[a  aaInformación]__cceficien_5"/>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7"/>
      <sheetName val="INFORME SEMANAL"/>
      <sheetName val="AVANCE SEMANAL"/>
      <sheetName val="CLIMA mes"/>
      <sheetName val="REG FOTO"/>
      <sheetName val="SISOMA"/>
      <sheetName val="[a  aaInformación]__cceficie_59"/>
      <sheetName val="[a  aaInformación]__cceficie_5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refreshError="1"/>
      <sheetData sheetId="1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Tbg Tally"/>
      <sheetName val="Reverse Tally"/>
      <sheetName val=""/>
      <sheetName val="5001 Lisama 158"/>
      <sheetName val="5001 Lisama Este 1"/>
      <sheetName val="FORMATO ESTANDAR"/>
      <sheetName val="CASHFLOW"/>
      <sheetName val="INSUMOS"/>
      <sheetName val="ANALISIS DE PRECIOS UNITARIOS"/>
      <sheetName val="MEMORIAS DE CALCULO"/>
      <sheetName val="PESOS"/>
      <sheetName val="Resumen Total"/>
      <sheetName val="Hoja Resumen Cantidades"/>
      <sheetName val="Run Slide Sheet"/>
      <sheetName val="unitarios"/>
      <sheetName val="ITEMS"/>
      <sheetName val="APU"/>
      <sheetName val="AIU"/>
      <sheetName val="Formatos.xls"/>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A"/>
      <sheetName val="STRSUMM0"/>
      <sheetName val="ESTADO RED"/>
      <sheetName val="CARRETERAS"/>
      <sheetName val="GENERALIDADES "/>
      <sheetName val="list. mat"/>
      <sheetName val="Seleccion"/>
      <sheetName val="EVAL. PROVEE"/>
      <sheetName val="list. Prov."/>
      <sheetName val="REVISIONES"/>
      <sheetName val="Pta a tierra"/>
      <sheetName val="inpermeabOTRO"/>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 val="R01CD"/>
      <sheetName val="R02CD"/>
      <sheetName val="R03CD"/>
      <sheetName val="R01 C.R"/>
      <sheetName val="R01-PCS"/>
      <sheetName val="R02-PCS"/>
      <sheetName val="R03-PCS"/>
      <sheetName val="R03-EP"/>
      <sheetName val="SEGUIMIENTO PERSONAL"/>
      <sheetName val="Control de inspeccion de nsayos"/>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2">
          <cell r="BZ2" t="str">
            <v xml:space="preserve">          ACERIA   M.C.C.</v>
          </cell>
        </row>
      </sheetData>
      <sheetData sheetId="74">
        <row r="2">
          <cell r="BZ2" t="str">
            <v xml:space="preserve">          ACERIA   M.C.C.</v>
          </cell>
        </row>
      </sheetData>
      <sheetData sheetId="75">
        <row r="2">
          <cell r="B2" t="str">
            <v>INFORME SEMANAL DE ACTIVIDADES</v>
          </cell>
        </row>
      </sheetData>
      <sheetData sheetId="76">
        <row r="2">
          <cell r="BZ2" t="str">
            <v xml:space="preserve">          ACERIA   M.C.C.</v>
          </cell>
        </row>
      </sheetData>
      <sheetData sheetId="77">
        <row r="2">
          <cell r="BZ2" t="str">
            <v xml:space="preserve">          ACERIA   M.C.C.</v>
          </cell>
        </row>
      </sheetData>
      <sheetData sheetId="78">
        <row r="2">
          <cell r="B2" t="str">
            <v>INFORME SEMANAL DE ACTIVIDADES</v>
          </cell>
        </row>
      </sheetData>
      <sheetData sheetId="79">
        <row r="2">
          <cell r="B2" t="str">
            <v>INFORME SEMANAL DE ACTIVIDADES</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ow r="2">
          <cell r="BZ2" t="str">
            <v xml:space="preserve">          ACERIA   M.C.C.</v>
          </cell>
        </row>
      </sheetData>
      <sheetData sheetId="151">
        <row r="2">
          <cell r="BZ2" t="str">
            <v xml:space="preserve">          ACERIA   M.C.C.</v>
          </cell>
        </row>
      </sheetData>
      <sheetData sheetId="152">
        <row r="2">
          <cell r="BZ2" t="str">
            <v xml:space="preserve">          ACERIA   M.C.C.</v>
          </cell>
        </row>
      </sheetData>
      <sheetData sheetId="153" refreshError="1"/>
      <sheetData sheetId="154" refreshError="1"/>
      <sheetData sheetId="155" refreshError="1"/>
      <sheetData sheetId="156" refreshError="1"/>
      <sheetData sheetId="157">
        <row r="2">
          <cell r="BZ2" t="str">
            <v xml:space="preserve">          ACERIA   M.C.C.</v>
          </cell>
        </row>
      </sheetData>
      <sheetData sheetId="158" refreshError="1"/>
      <sheetData sheetId="159" refreshError="1"/>
      <sheetData sheetId="160" refreshError="1"/>
      <sheetData sheetId="161" refreshError="1"/>
      <sheetData sheetId="162" refreshError="1"/>
      <sheetData sheetId="163" refreshError="1"/>
      <sheetData sheetId="164">
        <row r="2">
          <cell r="BZ2" t="str">
            <v xml:space="preserve">          ACERIA   M.C.C.</v>
          </cell>
        </row>
      </sheetData>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2">
          <cell r="BZ2" t="str">
            <v xml:space="preserve">          ACERIA   M.C.C.</v>
          </cell>
        </row>
      </sheetData>
      <sheetData sheetId="174" refreshError="1"/>
      <sheetData sheetId="175">
        <row r="2">
          <cell r="BZ2" t="str">
            <v xml:space="preserve">          ACERIA   M.C.C.</v>
          </cell>
        </row>
      </sheetData>
      <sheetData sheetId="176">
        <row r="2">
          <cell r="BZ2" t="str">
            <v xml:space="preserve">          ACERIA   M.C.C.</v>
          </cell>
        </row>
      </sheetData>
      <sheetData sheetId="177" refreshError="1"/>
      <sheetData sheetId="178">
        <row r="2">
          <cell r="BZ2" t="str">
            <v xml:space="preserve">          ACERIA   M.C.C.</v>
          </cell>
        </row>
      </sheetData>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PREACTA Y CONTRATISTAS"/>
      <sheetName val="DEST. MEDIOS"/>
      <sheetName val="COMBUASF"/>
      <sheetName val="BALCRUDO"/>
      <sheetName val="CARGASPROC."/>
      <sheetName val="G L P  FINAL"/>
      <sheetName val="OBRAS SES"/>
      <sheetName val="TABLA_2008"/>
      <sheetName val="ESTADO_VÍA-CRIT_TECNICO"/>
      <sheetName val="Poblacion"/>
      <sheetName val="BALANCE"/>
      <sheetName val="ITEMS NO REVISTOS"/>
      <sheetName val="APU ELECTRICOS"/>
      <sheetName val="CONT_ADI"/>
      <sheetName val="Cuadr."/>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PERSONAL"/>
      <sheetName val="Tarifa MT"/>
      <sheetName val="PREACTA_61"/>
      <sheetName val="A_P_U1"/>
      <sheetName val="Hoja2"/>
      <sheetName val="PUNITARIOS PARA 241201 2S.xls"/>
      <sheetName val="inst"/>
      <sheetName val="Proveedores y acreedores"/>
      <sheetName val="c2_5y2_613"/>
      <sheetName val="PREACTA_62"/>
      <sheetName val="TABLA_20082"/>
      <sheetName val="c2_5y2_612"/>
      <sheetName val="TABLA_20081"/>
      <sheetName val="c2_5y2_611"/>
      <sheetName val="CURVA"/>
      <sheetName val="7.1.8.1.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LAN DE INVERSION ANTICIPO"/>
      <sheetName val="inv mensual"/>
      <sheetName val="borrador flujo inv"/>
      <sheetName val="social-ambiental"/>
      <sheetName val="AU"/>
      <sheetName val="ACTA MODIFICACIÓN CIVIL"/>
      <sheetName val="ESTADO_RED_TEC14"/>
      <sheetName val="PUNITARIOS_PARA_241201_2S14"/>
      <sheetName val="PR_114"/>
      <sheetName val="PREACTA_1014"/>
      <sheetName val="PREACTA_914"/>
      <sheetName val="c2_5y2_614"/>
      <sheetName val="PREACTA_63"/>
      <sheetName val="TABLA_20083"/>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ostos oficina"/>
      <sheetName val="costos campamento"/>
      <sheetName val="días habiles 2015"/>
      <sheetName val="glvc"/>
      <sheetName val="for 6"/>
      <sheetName val="Bases 2A"/>
      <sheetName val="DATOS CONTRATO"/>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devdic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refreshError="1"/>
      <sheetData sheetId="104"/>
      <sheetData sheetId="105" refreshError="1"/>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sheetData sheetId="117">
        <row r="48">
          <cell r="E48">
            <v>0</v>
          </cell>
        </row>
      </sheetData>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ow r="48">
          <cell r="E48">
            <v>0</v>
          </cell>
        </row>
      </sheetData>
      <sheetData sheetId="181"/>
      <sheetData sheetId="182"/>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sheetData sheetId="202"/>
      <sheetData sheetId="203" refreshError="1"/>
      <sheetData sheetId="204" refreshError="1"/>
      <sheetData sheetId="205" refreshError="1"/>
      <sheetData sheetId="206" refreshError="1"/>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sheetData sheetId="248"/>
      <sheetData sheetId="249" refreshError="1"/>
      <sheetData sheetId="250"/>
      <sheetData sheetId="251"/>
      <sheetData sheetId="252"/>
      <sheetData sheetId="253"/>
      <sheetData sheetId="254"/>
      <sheetData sheetId="255"/>
      <sheetData sheetId="256"/>
      <sheetData sheetId="257"/>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ow r="48">
          <cell r="E48">
            <v>0</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aida Escalonada Alcant"/>
      <sheetName val="SAL_BPX"/>
      <sheetName val="\MANTENIMIENTO RUTA 1001_MARZO "/>
      <sheetName val="\F\MANTENIMIENTO RUTA 1001_MARZ"/>
      <sheetName val="[A MInformes M]__cceficiente__2"/>
      <sheetName val="Datos"/>
      <sheetName val="ManoDeObr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3"/>
  <sheetViews>
    <sheetView showGridLines="0" tabSelected="1" view="pageBreakPreview" topLeftCell="A62" zoomScale="70" zoomScaleNormal="100" zoomScaleSheetLayoutView="70" zoomScalePageLayoutView="55" workbookViewId="0">
      <selection activeCell="Q76" sqref="C63:Q76"/>
    </sheetView>
  </sheetViews>
  <sheetFormatPr baseColWidth="10" defaultColWidth="11.44140625" defaultRowHeight="13.8"/>
  <cols>
    <col min="1" max="2" width="3.44140625" style="1" customWidth="1"/>
    <col min="3" max="3" width="5.109375" style="1" customWidth="1"/>
    <col min="4" max="4" width="15.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7" customHeight="1">
      <c r="A3" s="5"/>
      <c r="B3" s="9"/>
      <c r="C3" s="286" t="s">
        <v>0</v>
      </c>
      <c r="D3" s="286"/>
      <c r="E3" s="286"/>
      <c r="F3" s="286"/>
      <c r="G3" s="5"/>
      <c r="H3" s="5"/>
      <c r="I3" s="5"/>
      <c r="J3" s="5"/>
      <c r="K3" s="5"/>
      <c r="L3" s="10"/>
      <c r="M3" s="5"/>
    </row>
    <row r="4" spans="1:13" ht="15.6">
      <c r="A4" s="5"/>
      <c r="B4" s="9"/>
      <c r="C4" s="209" t="s">
        <v>1</v>
      </c>
      <c r="D4" s="210" t="s">
        <v>2</v>
      </c>
      <c r="E4" s="209" t="s">
        <v>3</v>
      </c>
      <c r="F4" s="210">
        <v>4</v>
      </c>
      <c r="G4" s="5"/>
      <c r="H4" s="5"/>
      <c r="I4" s="5"/>
      <c r="J4" s="5"/>
      <c r="K4" s="5"/>
      <c r="L4" s="10"/>
      <c r="M4" s="5"/>
    </row>
    <row r="5" spans="1:13" ht="15.6">
      <c r="A5" s="5"/>
      <c r="B5" s="9"/>
      <c r="C5" s="293" t="s">
        <v>4</v>
      </c>
      <c r="D5" s="293"/>
      <c r="E5" s="293"/>
      <c r="F5" s="293"/>
      <c r="G5" s="293"/>
      <c r="H5" s="293"/>
      <c r="I5" s="293"/>
      <c r="J5" s="293"/>
      <c r="K5" s="293"/>
      <c r="L5" s="10"/>
      <c r="M5" s="5"/>
    </row>
    <row r="6" spans="1:13" ht="16.2" thickBot="1">
      <c r="A6" s="5"/>
      <c r="B6" s="9"/>
      <c r="C6" s="292" t="s">
        <v>5</v>
      </c>
      <c r="D6" s="292"/>
      <c r="E6" s="292"/>
      <c r="F6" s="292"/>
      <c r="G6" s="292"/>
      <c r="H6" s="292"/>
      <c r="I6" s="292"/>
      <c r="J6" s="292"/>
      <c r="K6" s="292"/>
      <c r="L6" s="10"/>
      <c r="M6" s="5"/>
    </row>
    <row r="7" spans="1:13" s="20" customFormat="1" ht="15.6">
      <c r="A7" s="19"/>
      <c r="B7" s="224"/>
      <c r="C7" s="294" t="s">
        <v>6</v>
      </c>
      <c r="D7" s="295"/>
      <c r="E7" s="295"/>
      <c r="F7" s="295"/>
      <c r="G7" s="295"/>
      <c r="H7" s="295"/>
      <c r="I7" s="295"/>
      <c r="J7" s="295"/>
      <c r="K7" s="296"/>
      <c r="L7" s="21"/>
      <c r="M7" s="19"/>
    </row>
    <row r="8" spans="1:13" ht="43.5" customHeight="1">
      <c r="A8" s="5"/>
      <c r="B8" s="225"/>
      <c r="C8" s="297"/>
      <c r="D8" s="298"/>
      <c r="E8" s="298"/>
      <c r="F8" s="298"/>
      <c r="G8" s="298"/>
      <c r="H8" s="298"/>
      <c r="I8" s="298"/>
      <c r="J8" s="298"/>
      <c r="K8" s="299"/>
      <c r="L8" s="10"/>
      <c r="M8" s="5"/>
    </row>
    <row r="9" spans="1:13" ht="34.5" customHeight="1">
      <c r="A9" s="5"/>
      <c r="B9" s="225"/>
      <c r="C9" s="300" t="s">
        <v>7</v>
      </c>
      <c r="D9" s="301"/>
      <c r="E9" s="301"/>
      <c r="F9" s="301"/>
      <c r="G9" s="301"/>
      <c r="H9" s="301"/>
      <c r="I9" s="301"/>
      <c r="J9" s="301"/>
      <c r="K9" s="302"/>
      <c r="L9" s="10"/>
      <c r="M9" s="5"/>
    </row>
    <row r="10" spans="1:13" ht="30" customHeight="1" thickBot="1">
      <c r="A10" s="5"/>
      <c r="B10" s="9"/>
      <c r="C10" s="287" t="s">
        <v>188</v>
      </c>
      <c r="D10" s="288"/>
      <c r="E10" s="288"/>
      <c r="F10" s="288"/>
      <c r="G10" s="288"/>
      <c r="H10" s="288"/>
      <c r="I10" s="288"/>
      <c r="J10" s="288"/>
      <c r="K10" s="289"/>
      <c r="L10" s="10"/>
      <c r="M10" s="5"/>
    </row>
    <row r="11" spans="1:13" ht="30" customHeight="1">
      <c r="A11" s="5"/>
      <c r="B11" s="9"/>
      <c r="C11" s="303" t="s">
        <v>8</v>
      </c>
      <c r="D11" s="305" t="s">
        <v>9</v>
      </c>
      <c r="E11" s="307" t="s">
        <v>10</v>
      </c>
      <c r="F11" s="307"/>
      <c r="G11" s="303" t="s">
        <v>11</v>
      </c>
      <c r="H11" s="305" t="s">
        <v>12</v>
      </c>
      <c r="I11" s="305" t="s">
        <v>13</v>
      </c>
      <c r="J11" s="308" t="s">
        <v>14</v>
      </c>
      <c r="K11" s="310" t="s">
        <v>15</v>
      </c>
      <c r="L11" s="10"/>
      <c r="M11" s="5"/>
    </row>
    <row r="12" spans="1:13" ht="30" customHeight="1" thickBot="1">
      <c r="A12" s="5"/>
      <c r="B12" s="9"/>
      <c r="C12" s="304"/>
      <c r="D12" s="306"/>
      <c r="E12" s="135" t="s">
        <v>16</v>
      </c>
      <c r="F12" s="135" t="s">
        <v>17</v>
      </c>
      <c r="G12" s="304"/>
      <c r="H12" s="306"/>
      <c r="I12" s="306"/>
      <c r="J12" s="309"/>
      <c r="K12" s="311"/>
      <c r="L12" s="10"/>
      <c r="M12" s="5"/>
    </row>
    <row r="13" spans="1:13" ht="30" customHeight="1">
      <c r="A13" s="5"/>
      <c r="B13" s="9"/>
      <c r="C13" s="234"/>
      <c r="D13" s="235"/>
      <c r="E13" s="235"/>
      <c r="F13" s="235"/>
      <c r="G13" s="236" t="s">
        <v>94</v>
      </c>
      <c r="H13" s="235"/>
      <c r="I13" s="235"/>
      <c r="J13" s="235"/>
      <c r="K13" s="237"/>
      <c r="L13" s="10"/>
      <c r="M13" s="5"/>
    </row>
    <row r="14" spans="1:13" ht="30" customHeight="1">
      <c r="A14" s="5"/>
      <c r="B14" s="9"/>
      <c r="C14" s="238">
        <f>C13+0.1</f>
        <v>0.1</v>
      </c>
      <c r="D14" s="239" t="s">
        <v>95</v>
      </c>
      <c r="E14" s="240" t="s">
        <v>96</v>
      </c>
      <c r="F14" s="152"/>
      <c r="G14" s="241" t="s">
        <v>97</v>
      </c>
      <c r="H14" s="240" t="s">
        <v>98</v>
      </c>
      <c r="I14" s="242">
        <v>72237.53</v>
      </c>
      <c r="J14" s="143">
        <v>26327.61</v>
      </c>
      <c r="K14" s="285">
        <v>1901841517.2</v>
      </c>
      <c r="L14" s="10"/>
      <c r="M14" s="5"/>
    </row>
    <row r="15" spans="1:13" ht="47.4" customHeight="1">
      <c r="A15" s="5"/>
      <c r="B15" s="9"/>
      <c r="C15" s="238">
        <f t="shared" ref="C15:C18" si="0">+C14+0.1</f>
        <v>0.2</v>
      </c>
      <c r="D15" s="243" t="s">
        <v>99</v>
      </c>
      <c r="E15" s="240" t="s">
        <v>96</v>
      </c>
      <c r="F15" s="244"/>
      <c r="G15" s="245" t="s">
        <v>100</v>
      </c>
      <c r="H15" s="240" t="s">
        <v>98</v>
      </c>
      <c r="I15" s="242">
        <v>19144.560000000001</v>
      </c>
      <c r="J15" s="143">
        <v>138564.34</v>
      </c>
      <c r="K15" s="285">
        <v>2652753320.9899998</v>
      </c>
      <c r="L15" s="10"/>
      <c r="M15" s="5"/>
    </row>
    <row r="16" spans="1:13" ht="30" customHeight="1">
      <c r="A16" s="5"/>
      <c r="B16" s="9"/>
      <c r="C16" s="238">
        <f t="shared" si="0"/>
        <v>0.30000000000000004</v>
      </c>
      <c r="D16" s="243" t="s">
        <v>101</v>
      </c>
      <c r="E16" s="240" t="s">
        <v>96</v>
      </c>
      <c r="F16" s="244"/>
      <c r="G16" s="245" t="s">
        <v>102</v>
      </c>
      <c r="H16" s="240" t="s">
        <v>98</v>
      </c>
      <c r="I16" s="242">
        <v>763.72</v>
      </c>
      <c r="J16" s="143">
        <v>318213.59000000003</v>
      </c>
      <c r="K16" s="285">
        <v>243026082.94999999</v>
      </c>
      <c r="L16" s="10"/>
      <c r="M16" s="5"/>
    </row>
    <row r="17" spans="1:13" ht="30" customHeight="1">
      <c r="A17" s="5"/>
      <c r="B17" s="9"/>
      <c r="C17" s="238">
        <f t="shared" si="0"/>
        <v>0.4</v>
      </c>
      <c r="D17" s="243" t="s">
        <v>103</v>
      </c>
      <c r="E17" s="240" t="s">
        <v>96</v>
      </c>
      <c r="F17" s="244"/>
      <c r="G17" s="245" t="s">
        <v>104</v>
      </c>
      <c r="H17" s="240" t="s">
        <v>105</v>
      </c>
      <c r="I17" s="242">
        <v>75000</v>
      </c>
      <c r="J17" s="143">
        <v>16756.53</v>
      </c>
      <c r="K17" s="285">
        <v>1256739750</v>
      </c>
      <c r="L17" s="10"/>
      <c r="M17" s="5"/>
    </row>
    <row r="18" spans="1:13" ht="30" customHeight="1">
      <c r="A18" s="5"/>
      <c r="B18" s="9"/>
      <c r="C18" s="238">
        <f t="shared" si="0"/>
        <v>0.5</v>
      </c>
      <c r="D18" s="243" t="s">
        <v>106</v>
      </c>
      <c r="E18" s="240" t="s">
        <v>96</v>
      </c>
      <c r="F18" s="244"/>
      <c r="G18" s="245" t="s">
        <v>107</v>
      </c>
      <c r="H18" s="240" t="s">
        <v>98</v>
      </c>
      <c r="I18" s="242">
        <v>153828.43</v>
      </c>
      <c r="J18" s="143">
        <v>5608.39</v>
      </c>
      <c r="K18" s="285">
        <v>862729828.52999997</v>
      </c>
      <c r="L18" s="10"/>
      <c r="M18" s="5"/>
    </row>
    <row r="19" spans="1:13" ht="30" customHeight="1" thickBot="1">
      <c r="A19" s="5"/>
      <c r="B19" s="9"/>
      <c r="C19" s="246" t="s">
        <v>18</v>
      </c>
      <c r="D19" s="247"/>
      <c r="E19" s="247"/>
      <c r="F19" s="247"/>
      <c r="G19" s="248"/>
      <c r="H19" s="247"/>
      <c r="I19" s="249"/>
      <c r="J19" s="148"/>
      <c r="K19" s="149">
        <f>+SUM(K14:K18)</f>
        <v>6917090499.6699991</v>
      </c>
      <c r="L19" s="10"/>
      <c r="M19" s="5"/>
    </row>
    <row r="20" spans="1:13" ht="30" customHeight="1" thickBot="1">
      <c r="A20" s="5"/>
      <c r="B20" s="9"/>
      <c r="C20" s="250"/>
      <c r="D20" s="235"/>
      <c r="E20" s="251"/>
      <c r="F20" s="235"/>
      <c r="G20" s="236" t="s">
        <v>108</v>
      </c>
      <c r="H20" s="235"/>
      <c r="I20" s="235"/>
      <c r="J20" s="251"/>
      <c r="K20" s="252"/>
      <c r="L20" s="10"/>
      <c r="M20" s="5"/>
    </row>
    <row r="21" spans="1:13" ht="45.6" customHeight="1">
      <c r="A21" s="5"/>
      <c r="B21" s="9"/>
      <c r="C21" s="253">
        <v>2.1</v>
      </c>
      <c r="D21" s="254" t="s">
        <v>109</v>
      </c>
      <c r="E21" s="240" t="s">
        <v>96</v>
      </c>
      <c r="F21" s="152"/>
      <c r="G21" s="245" t="s">
        <v>110</v>
      </c>
      <c r="H21" s="240" t="s">
        <v>98</v>
      </c>
      <c r="I21" s="142">
        <v>4730.82</v>
      </c>
      <c r="J21" s="143">
        <v>35041.69</v>
      </c>
      <c r="K21" s="285">
        <v>165775927.88999999</v>
      </c>
      <c r="L21" s="10"/>
      <c r="M21" s="5"/>
    </row>
    <row r="22" spans="1:13" ht="45.6" customHeight="1">
      <c r="A22" s="5"/>
      <c r="B22" s="9"/>
      <c r="C22" s="253">
        <v>2.2000000000000002</v>
      </c>
      <c r="D22" s="254" t="s">
        <v>111</v>
      </c>
      <c r="E22" s="240" t="s">
        <v>96</v>
      </c>
      <c r="F22" s="152"/>
      <c r="G22" s="245" t="s">
        <v>112</v>
      </c>
      <c r="H22" s="240" t="s">
        <v>98</v>
      </c>
      <c r="I22" s="142">
        <v>1362.72</v>
      </c>
      <c r="J22" s="143">
        <v>155996.79999999999</v>
      </c>
      <c r="K22" s="285">
        <v>212579959.30000001</v>
      </c>
      <c r="L22" s="10"/>
      <c r="M22" s="5"/>
    </row>
    <row r="23" spans="1:13" ht="45.6" customHeight="1">
      <c r="A23" s="5"/>
      <c r="B23" s="9"/>
      <c r="C23" s="253">
        <v>2.3000000000000003</v>
      </c>
      <c r="D23" s="254" t="s">
        <v>113</v>
      </c>
      <c r="E23" s="240" t="s">
        <v>96</v>
      </c>
      <c r="F23" s="152"/>
      <c r="G23" s="245" t="s">
        <v>114</v>
      </c>
      <c r="H23" s="240" t="s">
        <v>98</v>
      </c>
      <c r="I23" s="142">
        <v>114.39</v>
      </c>
      <c r="J23" s="143">
        <v>740106.18</v>
      </c>
      <c r="K23" s="285">
        <v>84660745.930000007</v>
      </c>
      <c r="L23" s="10"/>
      <c r="M23" s="5"/>
    </row>
    <row r="24" spans="1:13" ht="45.6" customHeight="1">
      <c r="A24" s="5"/>
      <c r="B24" s="9"/>
      <c r="C24" s="253">
        <v>2.4000000000000004</v>
      </c>
      <c r="D24" s="254" t="s">
        <v>115</v>
      </c>
      <c r="E24" s="240" t="s">
        <v>96</v>
      </c>
      <c r="F24" s="152"/>
      <c r="G24" s="245" t="s">
        <v>116</v>
      </c>
      <c r="H24" s="240" t="s">
        <v>98</v>
      </c>
      <c r="I24" s="142">
        <v>341.53</v>
      </c>
      <c r="J24" s="143">
        <v>1366364.67</v>
      </c>
      <c r="K24" s="285">
        <v>466654525.75</v>
      </c>
      <c r="L24" s="10"/>
      <c r="M24" s="5"/>
    </row>
    <row r="25" spans="1:13" ht="45.6" customHeight="1">
      <c r="A25" s="5"/>
      <c r="B25" s="9"/>
      <c r="C25" s="253">
        <v>2.5000000000000004</v>
      </c>
      <c r="D25" s="254" t="s">
        <v>117</v>
      </c>
      <c r="E25" s="240" t="s">
        <v>96</v>
      </c>
      <c r="F25" s="152"/>
      <c r="G25" s="245" t="s">
        <v>118</v>
      </c>
      <c r="H25" s="240" t="s">
        <v>98</v>
      </c>
      <c r="I25" s="142">
        <v>397.4</v>
      </c>
      <c r="J25" s="143">
        <v>1681243.44</v>
      </c>
      <c r="K25" s="285">
        <v>668126143.05999994</v>
      </c>
      <c r="L25" s="10"/>
      <c r="M25" s="5"/>
    </row>
    <row r="26" spans="1:13" ht="45.6" customHeight="1">
      <c r="A26" s="5"/>
      <c r="B26" s="9"/>
      <c r="C26" s="253">
        <v>2.6000000000000005</v>
      </c>
      <c r="D26" s="254" t="s">
        <v>119</v>
      </c>
      <c r="E26" s="240" t="s">
        <v>96</v>
      </c>
      <c r="F26" s="152"/>
      <c r="G26" s="245" t="s">
        <v>120</v>
      </c>
      <c r="H26" s="240" t="s">
        <v>121</v>
      </c>
      <c r="I26" s="142">
        <v>576</v>
      </c>
      <c r="J26" s="143">
        <v>961273.5</v>
      </c>
      <c r="K26" s="285">
        <v>553693536</v>
      </c>
      <c r="L26" s="10"/>
      <c r="M26" s="5"/>
    </row>
    <row r="27" spans="1:13" ht="45.6" customHeight="1">
      <c r="A27" s="5"/>
      <c r="B27" s="9"/>
      <c r="C27" s="253">
        <v>2.7000000000000006</v>
      </c>
      <c r="D27" s="254" t="s">
        <v>122</v>
      </c>
      <c r="E27" s="240" t="s">
        <v>96</v>
      </c>
      <c r="F27" s="152"/>
      <c r="G27" s="245" t="s">
        <v>123</v>
      </c>
      <c r="H27" s="240" t="s">
        <v>124</v>
      </c>
      <c r="I27" s="142">
        <v>60699.6</v>
      </c>
      <c r="J27" s="143">
        <v>10177.11</v>
      </c>
      <c r="K27" s="285">
        <v>617746506.15999997</v>
      </c>
      <c r="L27" s="10"/>
      <c r="M27" s="5"/>
    </row>
    <row r="28" spans="1:13" ht="45.6" customHeight="1">
      <c r="A28" s="5"/>
      <c r="B28" s="9"/>
      <c r="C28" s="253">
        <v>2.8000000000000007</v>
      </c>
      <c r="D28" s="254" t="s">
        <v>125</v>
      </c>
      <c r="E28" s="240" t="s">
        <v>96</v>
      </c>
      <c r="F28" s="152"/>
      <c r="G28" s="245" t="s">
        <v>126</v>
      </c>
      <c r="H28" s="240" t="s">
        <v>98</v>
      </c>
      <c r="I28" s="142">
        <v>3408</v>
      </c>
      <c r="J28" s="143">
        <v>1031964.94</v>
      </c>
      <c r="K28" s="285">
        <v>3516936515.52</v>
      </c>
      <c r="L28" s="10"/>
      <c r="M28" s="5"/>
    </row>
    <row r="29" spans="1:13" ht="45.6" customHeight="1">
      <c r="A29" s="5"/>
      <c r="B29" s="9"/>
      <c r="C29" s="253">
        <v>2.9000000000000008</v>
      </c>
      <c r="D29" s="254" t="s">
        <v>127</v>
      </c>
      <c r="E29" s="240" t="s">
        <v>96</v>
      </c>
      <c r="F29" s="152"/>
      <c r="G29" s="245" t="s">
        <v>128</v>
      </c>
      <c r="H29" s="240" t="s">
        <v>124</v>
      </c>
      <c r="I29" s="142">
        <v>58542.37</v>
      </c>
      <c r="J29" s="143">
        <v>9843.98</v>
      </c>
      <c r="K29" s="285">
        <v>576289919.42999995</v>
      </c>
      <c r="L29" s="10"/>
      <c r="M29" s="5"/>
    </row>
    <row r="30" spans="1:13" ht="45.6" customHeight="1">
      <c r="A30" s="5"/>
      <c r="B30" s="9"/>
      <c r="C30" s="253" t="s">
        <v>129</v>
      </c>
      <c r="D30" s="254" t="s">
        <v>130</v>
      </c>
      <c r="E30" s="240" t="s">
        <v>96</v>
      </c>
      <c r="F30" s="152"/>
      <c r="G30" s="245" t="s">
        <v>131</v>
      </c>
      <c r="H30" s="240" t="s">
        <v>98</v>
      </c>
      <c r="I30" s="142">
        <v>735.78</v>
      </c>
      <c r="J30" s="143">
        <v>378009.07</v>
      </c>
      <c r="K30" s="285">
        <v>278131513.51999998</v>
      </c>
      <c r="L30" s="10"/>
      <c r="M30" s="5"/>
    </row>
    <row r="31" spans="1:13" ht="52.2" customHeight="1">
      <c r="A31" s="5"/>
      <c r="B31" s="9"/>
      <c r="C31" s="253" t="s">
        <v>132</v>
      </c>
      <c r="D31" s="254" t="s">
        <v>133</v>
      </c>
      <c r="E31" s="240" t="s">
        <v>96</v>
      </c>
      <c r="F31" s="152"/>
      <c r="G31" s="245" t="s">
        <v>134</v>
      </c>
      <c r="H31" s="240" t="s">
        <v>121</v>
      </c>
      <c r="I31" s="255">
        <v>1226.3</v>
      </c>
      <c r="J31" s="143">
        <v>44400.56</v>
      </c>
      <c r="K31" s="285">
        <v>54448406.729999997</v>
      </c>
      <c r="L31" s="10"/>
      <c r="M31" s="5"/>
    </row>
    <row r="32" spans="1:13" s="5" customFormat="1" ht="30" customHeight="1">
      <c r="B32" s="9"/>
      <c r="C32" s="253">
        <v>2.12</v>
      </c>
      <c r="D32" s="254" t="s">
        <v>135</v>
      </c>
      <c r="E32" s="240" t="s">
        <v>96</v>
      </c>
      <c r="F32" s="152"/>
      <c r="G32" s="245" t="s">
        <v>136</v>
      </c>
      <c r="H32" s="240" t="s">
        <v>137</v>
      </c>
      <c r="I32" s="142">
        <v>4292.05</v>
      </c>
      <c r="J32" s="143">
        <v>12933.98</v>
      </c>
      <c r="K32" s="285">
        <v>55513288.859999999</v>
      </c>
      <c r="L32" s="10"/>
    </row>
    <row r="33" spans="1:13" s="5" customFormat="1" ht="30" customHeight="1">
      <c r="B33" s="9"/>
      <c r="C33" s="253">
        <v>2.13</v>
      </c>
      <c r="D33" s="254" t="s">
        <v>138</v>
      </c>
      <c r="E33" s="240" t="s">
        <v>96</v>
      </c>
      <c r="F33" s="152"/>
      <c r="G33" s="245" t="s">
        <v>139</v>
      </c>
      <c r="H33" s="240" t="s">
        <v>140</v>
      </c>
      <c r="I33" s="142">
        <v>44424.67</v>
      </c>
      <c r="J33" s="143">
        <v>3594.63</v>
      </c>
      <c r="K33" s="285">
        <v>159690251.52000001</v>
      </c>
      <c r="L33" s="10"/>
    </row>
    <row r="34" spans="1:13" s="5" customFormat="1" ht="30" customHeight="1">
      <c r="B34" s="9"/>
      <c r="C34" s="253">
        <v>2.14</v>
      </c>
      <c r="D34" s="254" t="s">
        <v>141</v>
      </c>
      <c r="E34" s="240" t="s">
        <v>96</v>
      </c>
      <c r="F34" s="152"/>
      <c r="G34" s="245" t="s">
        <v>189</v>
      </c>
      <c r="H34" s="240" t="s">
        <v>142</v>
      </c>
      <c r="I34" s="142">
        <v>20</v>
      </c>
      <c r="J34" s="143">
        <v>427893.8</v>
      </c>
      <c r="K34" s="285">
        <v>8557876</v>
      </c>
      <c r="L34" s="10"/>
    </row>
    <row r="35" spans="1:13" s="5" customFormat="1" ht="40.200000000000003" customHeight="1">
      <c r="B35" s="9"/>
      <c r="C35" s="253">
        <v>2.15</v>
      </c>
      <c r="D35" s="254" t="s">
        <v>143</v>
      </c>
      <c r="E35" s="240" t="s">
        <v>96</v>
      </c>
      <c r="F35" s="152"/>
      <c r="G35" s="245" t="s">
        <v>190</v>
      </c>
      <c r="H35" s="240" t="s">
        <v>142</v>
      </c>
      <c r="I35" s="142">
        <v>1</v>
      </c>
      <c r="J35" s="143">
        <v>519510.05</v>
      </c>
      <c r="K35" s="285">
        <v>519510.05</v>
      </c>
      <c r="L35" s="10"/>
    </row>
    <row r="36" spans="1:13" ht="30" customHeight="1" thickBot="1">
      <c r="A36" s="5"/>
      <c r="B36" s="9"/>
      <c r="C36" s="256" t="s">
        <v>18</v>
      </c>
      <c r="D36" s="257"/>
      <c r="E36" s="257"/>
      <c r="F36" s="257"/>
      <c r="G36" s="257"/>
      <c r="H36" s="257"/>
      <c r="I36" s="257"/>
      <c r="J36" s="258"/>
      <c r="K36" s="149">
        <f>+SUM(K21:K35)</f>
        <v>7419324625.7199993</v>
      </c>
      <c r="L36" s="10"/>
      <c r="M36" s="5"/>
    </row>
    <row r="37" spans="1:13" ht="30" customHeight="1" thickBot="1">
      <c r="A37" s="5"/>
      <c r="B37" s="9"/>
      <c r="C37" s="234"/>
      <c r="D37" s="235"/>
      <c r="E37" s="235"/>
      <c r="F37" s="251"/>
      <c r="G37" s="259" t="s">
        <v>144</v>
      </c>
      <c r="H37" s="251"/>
      <c r="I37" s="251"/>
      <c r="J37" s="251"/>
      <c r="K37" s="252"/>
      <c r="L37" s="10"/>
      <c r="M37" s="5"/>
    </row>
    <row r="38" spans="1:13" ht="30" customHeight="1">
      <c r="A38" s="5"/>
      <c r="B38" s="9"/>
      <c r="C38" s="239">
        <v>3.1</v>
      </c>
      <c r="D38" s="254" t="s">
        <v>145</v>
      </c>
      <c r="E38" s="240" t="s">
        <v>96</v>
      </c>
      <c r="F38" s="152"/>
      <c r="G38" s="260" t="s">
        <v>146</v>
      </c>
      <c r="H38" s="261" t="s">
        <v>147</v>
      </c>
      <c r="I38" s="142">
        <v>12.5</v>
      </c>
      <c r="J38" s="143">
        <v>2480559.9</v>
      </c>
      <c r="K38" s="285">
        <v>31006998.75</v>
      </c>
      <c r="L38" s="10"/>
      <c r="M38" s="5"/>
    </row>
    <row r="39" spans="1:13" ht="30" customHeight="1">
      <c r="A39" s="5"/>
      <c r="B39" s="9"/>
      <c r="C39" s="239">
        <v>3.2</v>
      </c>
      <c r="D39" s="254" t="s">
        <v>148</v>
      </c>
      <c r="E39" s="240" t="s">
        <v>96</v>
      </c>
      <c r="F39" s="152"/>
      <c r="G39" s="262" t="s">
        <v>149</v>
      </c>
      <c r="H39" s="263" t="s">
        <v>98</v>
      </c>
      <c r="I39" s="142">
        <v>18125</v>
      </c>
      <c r="J39" s="143">
        <v>182462.68</v>
      </c>
      <c r="K39" s="285">
        <v>3307136075</v>
      </c>
      <c r="L39" s="10"/>
      <c r="M39" s="5"/>
    </row>
    <row r="40" spans="1:13" ht="30" customHeight="1">
      <c r="A40" s="5"/>
      <c r="B40" s="9"/>
      <c r="C40" s="239">
        <v>3.3000000000000003</v>
      </c>
      <c r="D40" s="254" t="s">
        <v>150</v>
      </c>
      <c r="E40" s="240" t="s">
        <v>96</v>
      </c>
      <c r="F40" s="152"/>
      <c r="G40" s="262" t="s">
        <v>151</v>
      </c>
      <c r="H40" s="263" t="s">
        <v>98</v>
      </c>
      <c r="I40" s="142">
        <v>12187.5</v>
      </c>
      <c r="J40" s="143">
        <v>189550.64</v>
      </c>
      <c r="K40" s="285">
        <v>2310148425</v>
      </c>
      <c r="L40" s="10"/>
      <c r="M40" s="5"/>
    </row>
    <row r="41" spans="1:13" ht="30" customHeight="1">
      <c r="A41" s="5"/>
      <c r="B41" s="9"/>
      <c r="C41" s="239">
        <v>3.4000000000000004</v>
      </c>
      <c r="D41" s="254" t="s">
        <v>152</v>
      </c>
      <c r="E41" s="240" t="s">
        <v>96</v>
      </c>
      <c r="F41" s="152"/>
      <c r="G41" s="260" t="s">
        <v>153</v>
      </c>
      <c r="H41" s="263" t="s">
        <v>137</v>
      </c>
      <c r="I41" s="142">
        <v>28589.525855654516</v>
      </c>
      <c r="J41" s="143">
        <v>6514.85</v>
      </c>
      <c r="K41" s="285">
        <v>186256499.52000001</v>
      </c>
      <c r="L41" s="10"/>
      <c r="M41" s="5"/>
    </row>
    <row r="42" spans="1:13" ht="30" customHeight="1">
      <c r="A42" s="5"/>
      <c r="B42" s="9"/>
      <c r="C42" s="239">
        <v>3.5000000000000004</v>
      </c>
      <c r="D42" s="254" t="s">
        <v>154</v>
      </c>
      <c r="E42" s="240" t="s">
        <v>96</v>
      </c>
      <c r="F42" s="152"/>
      <c r="G42" s="260" t="s">
        <v>155</v>
      </c>
      <c r="H42" s="263" t="s">
        <v>137</v>
      </c>
      <c r="I42" s="142">
        <v>75000</v>
      </c>
      <c r="J42" s="143">
        <v>7636.19</v>
      </c>
      <c r="K42" s="285">
        <v>572714250</v>
      </c>
      <c r="L42" s="10"/>
      <c r="M42" s="5"/>
    </row>
    <row r="43" spans="1:13" ht="30" customHeight="1">
      <c r="A43" s="5"/>
      <c r="B43" s="9"/>
      <c r="C43" s="239">
        <v>3.6000000000000005</v>
      </c>
      <c r="D43" s="254" t="s">
        <v>156</v>
      </c>
      <c r="E43" s="240" t="s">
        <v>96</v>
      </c>
      <c r="F43" s="264"/>
      <c r="G43" s="260" t="s">
        <v>157</v>
      </c>
      <c r="H43" s="263" t="s">
        <v>98</v>
      </c>
      <c r="I43" s="142">
        <v>8250</v>
      </c>
      <c r="J43" s="143">
        <v>1465396.11</v>
      </c>
      <c r="K43" s="285">
        <v>12089517907.5</v>
      </c>
      <c r="L43" s="10"/>
      <c r="M43" s="5"/>
    </row>
    <row r="44" spans="1:13" ht="30" customHeight="1">
      <c r="A44" s="5"/>
      <c r="B44" s="9"/>
      <c r="C44" s="239">
        <v>3.7000000000000006</v>
      </c>
      <c r="D44" s="254" t="s">
        <v>138</v>
      </c>
      <c r="E44" s="240" t="s">
        <v>96</v>
      </c>
      <c r="F44" s="264"/>
      <c r="G44" s="260" t="s">
        <v>139</v>
      </c>
      <c r="H44" s="263" t="s">
        <v>140</v>
      </c>
      <c r="I44" s="142">
        <v>1612300.16</v>
      </c>
      <c r="J44" s="143">
        <v>3594.63</v>
      </c>
      <c r="K44" s="285">
        <v>5795622524.1400003</v>
      </c>
      <c r="L44" s="10"/>
      <c r="M44" s="5"/>
    </row>
    <row r="45" spans="1:13" ht="30" customHeight="1">
      <c r="A45" s="5"/>
      <c r="B45" s="9"/>
      <c r="C45" s="239">
        <v>3.8000000000000007</v>
      </c>
      <c r="D45" s="254" t="s">
        <v>158</v>
      </c>
      <c r="E45" s="240" t="s">
        <v>96</v>
      </c>
      <c r="F45" s="264"/>
      <c r="G45" s="262" t="s">
        <v>159</v>
      </c>
      <c r="H45" s="263" t="s">
        <v>140</v>
      </c>
      <c r="I45" s="142">
        <v>150992.57</v>
      </c>
      <c r="J45" s="143">
        <v>4488.12</v>
      </c>
      <c r="K45" s="285">
        <v>677672773.26999998</v>
      </c>
      <c r="L45" s="10"/>
      <c r="M45" s="5"/>
    </row>
    <row r="46" spans="1:13" ht="30" customHeight="1" thickBot="1">
      <c r="A46" s="5"/>
      <c r="B46" s="9"/>
      <c r="C46" s="312" t="s">
        <v>18</v>
      </c>
      <c r="D46" s="313"/>
      <c r="E46" s="313"/>
      <c r="F46" s="313"/>
      <c r="G46" s="313"/>
      <c r="H46" s="313"/>
      <c r="I46" s="313"/>
      <c r="J46" s="314"/>
      <c r="K46" s="149">
        <f>+SUM(K38:K45)</f>
        <v>24970075453.18</v>
      </c>
      <c r="L46" s="10"/>
      <c r="M46" s="5"/>
    </row>
    <row r="47" spans="1:13" ht="30" customHeight="1">
      <c r="A47" s="5"/>
      <c r="B47" s="9"/>
      <c r="C47" s="234"/>
      <c r="D47" s="265"/>
      <c r="E47" s="265"/>
      <c r="F47" s="265"/>
      <c r="G47" s="266" t="s">
        <v>160</v>
      </c>
      <c r="H47" s="265"/>
      <c r="I47" s="235"/>
      <c r="J47" s="235"/>
      <c r="K47" s="237"/>
      <c r="L47" s="10"/>
      <c r="M47" s="5"/>
    </row>
    <row r="48" spans="1:13" ht="30" customHeight="1">
      <c r="A48" s="5"/>
      <c r="B48" s="9"/>
      <c r="C48" s="239">
        <v>4.0999999999999996</v>
      </c>
      <c r="D48" s="254" t="s">
        <v>161</v>
      </c>
      <c r="E48" s="240" t="s">
        <v>96</v>
      </c>
      <c r="F48" s="152"/>
      <c r="G48" s="245" t="s">
        <v>162</v>
      </c>
      <c r="H48" s="240" t="s">
        <v>163</v>
      </c>
      <c r="I48" s="142">
        <v>48769.279999999999</v>
      </c>
      <c r="J48" s="143">
        <v>6197.92</v>
      </c>
      <c r="K48" s="285">
        <v>302268095.89999998</v>
      </c>
      <c r="L48" s="10"/>
      <c r="M48" s="5"/>
    </row>
    <row r="49" spans="1:13" ht="30" customHeight="1">
      <c r="A49" s="5"/>
      <c r="B49" s="9"/>
      <c r="C49" s="239">
        <v>4.1999999999999993</v>
      </c>
      <c r="D49" s="254" t="s">
        <v>164</v>
      </c>
      <c r="E49" s="240" t="s">
        <v>96</v>
      </c>
      <c r="F49" s="152"/>
      <c r="G49" s="245" t="s">
        <v>165</v>
      </c>
      <c r="H49" s="240" t="s">
        <v>142</v>
      </c>
      <c r="I49" s="142">
        <v>4688</v>
      </c>
      <c r="J49" s="143">
        <v>20651.580000000002</v>
      </c>
      <c r="K49" s="285">
        <v>96814607.040000007</v>
      </c>
      <c r="L49" s="10"/>
      <c r="M49" s="5"/>
    </row>
    <row r="50" spans="1:13" ht="30" customHeight="1">
      <c r="A50" s="5"/>
      <c r="B50" s="9"/>
      <c r="C50" s="239">
        <v>4.2999999999999989</v>
      </c>
      <c r="D50" s="254" t="s">
        <v>166</v>
      </c>
      <c r="E50" s="240" t="s">
        <v>96</v>
      </c>
      <c r="F50" s="152"/>
      <c r="G50" s="245" t="s">
        <v>167</v>
      </c>
      <c r="H50" s="240" t="s">
        <v>142</v>
      </c>
      <c r="I50" s="142">
        <v>91</v>
      </c>
      <c r="J50" s="143">
        <v>488179.13</v>
      </c>
      <c r="K50" s="285">
        <v>44424300.829999998</v>
      </c>
      <c r="L50" s="10"/>
      <c r="M50" s="5"/>
    </row>
    <row r="51" spans="1:13" ht="30" customHeight="1">
      <c r="A51" s="5"/>
      <c r="B51" s="9"/>
      <c r="C51" s="239">
        <v>4.3999999999999986</v>
      </c>
      <c r="D51" s="254" t="s">
        <v>168</v>
      </c>
      <c r="E51" s="240" t="s">
        <v>96</v>
      </c>
      <c r="F51" s="152"/>
      <c r="G51" s="245" t="s">
        <v>169</v>
      </c>
      <c r="H51" s="240" t="s">
        <v>142</v>
      </c>
      <c r="I51" s="142">
        <v>123</v>
      </c>
      <c r="J51" s="143">
        <v>519146.26</v>
      </c>
      <c r="K51" s="285">
        <v>63854989.979999997</v>
      </c>
      <c r="L51" s="10"/>
      <c r="M51" s="5"/>
    </row>
    <row r="52" spans="1:13" ht="30" customHeight="1">
      <c r="A52" s="5"/>
      <c r="B52" s="9"/>
      <c r="C52" s="239">
        <v>4.4999999999999982</v>
      </c>
      <c r="D52" s="254" t="s">
        <v>170</v>
      </c>
      <c r="E52" s="240" t="s">
        <v>96</v>
      </c>
      <c r="F52" s="152"/>
      <c r="G52" s="245" t="s">
        <v>171</v>
      </c>
      <c r="H52" s="240" t="s">
        <v>163</v>
      </c>
      <c r="I52" s="142">
        <v>355</v>
      </c>
      <c r="J52" s="143">
        <v>383994.57</v>
      </c>
      <c r="K52" s="285">
        <v>136318072.34999999</v>
      </c>
      <c r="L52" s="10"/>
      <c r="M52" s="5"/>
    </row>
    <row r="53" spans="1:13" ht="30" customHeight="1">
      <c r="A53" s="5"/>
      <c r="B53" s="9"/>
      <c r="C53" s="239">
        <v>4.5999999999999979</v>
      </c>
      <c r="D53" s="254" t="s">
        <v>172</v>
      </c>
      <c r="E53" s="240" t="s">
        <v>96</v>
      </c>
      <c r="F53" s="152"/>
      <c r="G53" s="245" t="s">
        <v>173</v>
      </c>
      <c r="H53" s="240" t="s">
        <v>98</v>
      </c>
      <c r="I53" s="142">
        <v>0.96</v>
      </c>
      <c r="J53" s="143">
        <v>1375870.83</v>
      </c>
      <c r="K53" s="285">
        <v>1320836</v>
      </c>
      <c r="L53" s="10"/>
      <c r="M53" s="5"/>
    </row>
    <row r="54" spans="1:13" ht="30" customHeight="1" thickBot="1">
      <c r="A54" s="5"/>
      <c r="B54" s="9"/>
      <c r="C54" s="315" t="s">
        <v>18</v>
      </c>
      <c r="D54" s="316"/>
      <c r="E54" s="316"/>
      <c r="F54" s="316"/>
      <c r="G54" s="316"/>
      <c r="H54" s="316"/>
      <c r="I54" s="316"/>
      <c r="J54" s="317"/>
      <c r="K54" s="149">
        <f>+SUM(K48:K53)</f>
        <v>645000902.10000002</v>
      </c>
      <c r="L54" s="10"/>
      <c r="M54" s="5"/>
    </row>
    <row r="55" spans="1:13" s="270" customFormat="1" ht="16.2" thickBot="1">
      <c r="A55" s="267"/>
      <c r="B55" s="268"/>
      <c r="C55" s="250"/>
      <c r="D55" s="251"/>
      <c r="E55" s="251"/>
      <c r="F55" s="251"/>
      <c r="G55" s="259" t="s">
        <v>174</v>
      </c>
      <c r="H55" s="251"/>
      <c r="I55" s="251"/>
      <c r="J55" s="251"/>
      <c r="K55" s="252"/>
      <c r="L55" s="269"/>
      <c r="M55" s="267"/>
    </row>
    <row r="56" spans="1:13" s="270" customFormat="1" ht="26.4">
      <c r="A56" s="267"/>
      <c r="B56" s="268"/>
      <c r="C56" s="253">
        <v>5.0999999999999996</v>
      </c>
      <c r="D56" s="271" t="s">
        <v>109</v>
      </c>
      <c r="E56" s="240" t="s">
        <v>96</v>
      </c>
      <c r="F56" s="152"/>
      <c r="G56" s="272" t="s">
        <v>110</v>
      </c>
      <c r="H56" s="152" t="s">
        <v>98</v>
      </c>
      <c r="I56" s="142">
        <v>252</v>
      </c>
      <c r="J56" s="143">
        <v>35041.69</v>
      </c>
      <c r="K56" s="285">
        <v>8830505.8800000008</v>
      </c>
      <c r="L56" s="269"/>
      <c r="M56" s="267"/>
    </row>
    <row r="57" spans="1:13" s="270" customFormat="1" ht="15.6">
      <c r="A57" s="267"/>
      <c r="B57" s="268"/>
      <c r="C57" s="253">
        <v>5.1999999999999993</v>
      </c>
      <c r="D57" s="271" t="s">
        <v>175</v>
      </c>
      <c r="E57" s="240" t="s">
        <v>96</v>
      </c>
      <c r="F57" s="152"/>
      <c r="G57" s="260" t="s">
        <v>176</v>
      </c>
      <c r="H57" s="152" t="s">
        <v>98</v>
      </c>
      <c r="I57" s="142">
        <v>80.64</v>
      </c>
      <c r="J57" s="143">
        <v>91750.91</v>
      </c>
      <c r="K57" s="285">
        <v>7398793.3799999999</v>
      </c>
      <c r="L57" s="269"/>
      <c r="M57" s="267"/>
    </row>
    <row r="58" spans="1:13" s="270" customFormat="1" ht="15.6">
      <c r="A58" s="267"/>
      <c r="B58" s="268"/>
      <c r="C58" s="253">
        <v>5.2999999999999989</v>
      </c>
      <c r="D58" s="271" t="s">
        <v>177</v>
      </c>
      <c r="E58" s="240" t="s">
        <v>96</v>
      </c>
      <c r="F58" s="152"/>
      <c r="G58" s="260" t="s">
        <v>178</v>
      </c>
      <c r="H58" s="152" t="s">
        <v>137</v>
      </c>
      <c r="I58" s="142">
        <v>56</v>
      </c>
      <c r="J58" s="143">
        <v>57179.94</v>
      </c>
      <c r="K58" s="285">
        <v>3202076.64</v>
      </c>
      <c r="L58" s="269"/>
      <c r="M58" s="267"/>
    </row>
    <row r="59" spans="1:13" s="270" customFormat="1" ht="26.4">
      <c r="A59" s="267"/>
      <c r="B59" s="268"/>
      <c r="C59" s="253">
        <v>5.3999999999999986</v>
      </c>
      <c r="D59" s="271" t="s">
        <v>122</v>
      </c>
      <c r="E59" s="240" t="s">
        <v>96</v>
      </c>
      <c r="F59" s="152"/>
      <c r="G59" s="260" t="s">
        <v>123</v>
      </c>
      <c r="H59" s="152" t="s">
        <v>179</v>
      </c>
      <c r="I59" s="142">
        <v>22319.200000000001</v>
      </c>
      <c r="J59" s="143">
        <v>10177.11</v>
      </c>
      <c r="K59" s="285">
        <v>227144953.50999999</v>
      </c>
      <c r="L59" s="269"/>
      <c r="M59" s="267"/>
    </row>
    <row r="60" spans="1:13" s="270" customFormat="1" ht="15.6">
      <c r="A60" s="267"/>
      <c r="B60" s="268"/>
      <c r="C60" s="253">
        <v>5.4999999999999982</v>
      </c>
      <c r="D60" s="271" t="s">
        <v>117</v>
      </c>
      <c r="E60" s="240" t="s">
        <v>96</v>
      </c>
      <c r="F60" s="152"/>
      <c r="G60" s="260" t="s">
        <v>118</v>
      </c>
      <c r="H60" s="152" t="s">
        <v>98</v>
      </c>
      <c r="I60" s="142">
        <v>137.66</v>
      </c>
      <c r="J60" s="143">
        <v>1681243.44</v>
      </c>
      <c r="K60" s="285">
        <v>231439971.94999999</v>
      </c>
      <c r="L60" s="269"/>
      <c r="M60" s="267"/>
    </row>
    <row r="61" spans="1:13" s="270" customFormat="1" ht="15.6">
      <c r="A61" s="267"/>
      <c r="B61" s="268"/>
      <c r="C61" s="253">
        <v>5.5999999999999979</v>
      </c>
      <c r="D61" s="271" t="s">
        <v>180</v>
      </c>
      <c r="E61" s="240" t="s">
        <v>96</v>
      </c>
      <c r="F61" s="152"/>
      <c r="G61" s="260" t="s">
        <v>181</v>
      </c>
      <c r="H61" s="152" t="s">
        <v>163</v>
      </c>
      <c r="I61" s="142">
        <v>40</v>
      </c>
      <c r="J61" s="143">
        <v>53385.94</v>
      </c>
      <c r="K61" s="285">
        <v>2135437.6</v>
      </c>
      <c r="L61" s="269"/>
      <c r="M61" s="267"/>
    </row>
    <row r="62" spans="1:13" s="270" customFormat="1" ht="26.4">
      <c r="A62" s="267"/>
      <c r="B62" s="268"/>
      <c r="C62" s="253">
        <v>5.6999999999999975</v>
      </c>
      <c r="D62" s="271" t="s">
        <v>182</v>
      </c>
      <c r="E62" s="240" t="s">
        <v>96</v>
      </c>
      <c r="F62" s="152"/>
      <c r="G62" s="260" t="s">
        <v>183</v>
      </c>
      <c r="H62" s="152" t="s">
        <v>137</v>
      </c>
      <c r="I62" s="142">
        <v>62</v>
      </c>
      <c r="J62" s="143">
        <v>9715.3799999999992</v>
      </c>
      <c r="K62" s="285">
        <v>602353.56000000006</v>
      </c>
      <c r="L62" s="269"/>
      <c r="M62" s="267"/>
    </row>
    <row r="63" spans="1:13" s="270" customFormat="1" ht="26.4">
      <c r="A63" s="267"/>
      <c r="B63" s="268"/>
      <c r="C63" s="253">
        <v>5.7999999999999972</v>
      </c>
      <c r="D63" s="271" t="s">
        <v>111</v>
      </c>
      <c r="E63" s="240" t="s">
        <v>96</v>
      </c>
      <c r="F63" s="152"/>
      <c r="G63" s="262" t="s">
        <v>112</v>
      </c>
      <c r="H63" s="152" t="s">
        <v>98</v>
      </c>
      <c r="I63" s="142">
        <v>69.58</v>
      </c>
      <c r="J63" s="143">
        <v>155996.79999999999</v>
      </c>
      <c r="K63" s="285">
        <v>10854257.34</v>
      </c>
      <c r="L63" s="269"/>
      <c r="M63" s="267"/>
    </row>
    <row r="64" spans="1:13" s="270" customFormat="1" ht="26.4">
      <c r="A64" s="267"/>
      <c r="B64" s="268"/>
      <c r="C64" s="253">
        <v>5.8999999999999968</v>
      </c>
      <c r="D64" s="271" t="s">
        <v>138</v>
      </c>
      <c r="E64" s="240" t="s">
        <v>96</v>
      </c>
      <c r="F64" s="152"/>
      <c r="G64" s="260" t="s">
        <v>139</v>
      </c>
      <c r="H64" s="152" t="s">
        <v>140</v>
      </c>
      <c r="I64" s="142">
        <v>2268.31</v>
      </c>
      <c r="J64" s="143">
        <v>3594.63</v>
      </c>
      <c r="K64" s="285">
        <v>8153735.1799999997</v>
      </c>
      <c r="L64" s="269"/>
      <c r="M64" s="267"/>
    </row>
    <row r="65" spans="1:13" s="270" customFormat="1" ht="16.2" thickBot="1">
      <c r="A65" s="267"/>
      <c r="B65" s="268"/>
      <c r="C65" s="312" t="s">
        <v>18</v>
      </c>
      <c r="D65" s="313"/>
      <c r="E65" s="313"/>
      <c r="F65" s="313"/>
      <c r="G65" s="313"/>
      <c r="H65" s="313"/>
      <c r="I65" s="313"/>
      <c r="J65" s="314"/>
      <c r="K65" s="149">
        <f>+SUM(K56:K64)</f>
        <v>499762085.04000002</v>
      </c>
      <c r="L65" s="269"/>
      <c r="M65" s="267"/>
    </row>
    <row r="66" spans="1:13" s="270" customFormat="1" ht="16.2" thickBot="1">
      <c r="A66" s="267"/>
      <c r="B66" s="268"/>
      <c r="C66" s="318" t="s">
        <v>19</v>
      </c>
      <c r="D66" s="319"/>
      <c r="E66" s="319"/>
      <c r="F66" s="319"/>
      <c r="G66" s="319"/>
      <c r="H66" s="319"/>
      <c r="I66" s="319"/>
      <c r="J66" s="320"/>
      <c r="K66" s="273">
        <f>ROUND((SUM(K65+K54+K46+K36+K19)),2)</f>
        <v>40451253565.709999</v>
      </c>
      <c r="L66" s="269"/>
      <c r="M66" s="267"/>
    </row>
    <row r="67" spans="1:13" s="270" customFormat="1" ht="16.2" thickBot="1">
      <c r="A67" s="267"/>
      <c r="B67" s="268"/>
      <c r="C67" s="174"/>
      <c r="D67" s="174"/>
      <c r="E67" s="174"/>
      <c r="F67" s="174"/>
      <c r="G67" s="174"/>
      <c r="H67" s="174"/>
      <c r="I67" s="174"/>
      <c r="J67" s="174"/>
      <c r="K67" s="175"/>
      <c r="L67" s="269"/>
      <c r="M67" s="267"/>
    </row>
    <row r="68" spans="1:13" s="270" customFormat="1" ht="30" customHeight="1">
      <c r="A68" s="267"/>
      <c r="B68" s="268"/>
      <c r="C68" s="176"/>
      <c r="D68" s="185"/>
      <c r="E68" s="185"/>
      <c r="F68" s="185"/>
      <c r="G68" s="274" t="s">
        <v>20</v>
      </c>
      <c r="H68" s="275"/>
      <c r="I68" s="276"/>
      <c r="J68" s="277"/>
      <c r="K68" s="278">
        <f>K66</f>
        <v>40451253565.709999</v>
      </c>
      <c r="L68" s="269"/>
      <c r="M68" s="267"/>
    </row>
    <row r="69" spans="1:13" s="270" customFormat="1" ht="30" customHeight="1">
      <c r="A69" s="267"/>
      <c r="B69" s="268"/>
      <c r="C69" s="176"/>
      <c r="D69" s="177"/>
      <c r="E69" s="176"/>
      <c r="F69" s="176"/>
      <c r="G69" s="321" t="s">
        <v>184</v>
      </c>
      <c r="H69" s="322"/>
      <c r="I69" s="322"/>
      <c r="J69" s="322"/>
      <c r="K69" s="184">
        <v>96834060.460000008</v>
      </c>
      <c r="L69" s="269"/>
      <c r="M69" s="267"/>
    </row>
    <row r="70" spans="1:13" s="270" customFormat="1" ht="30" customHeight="1">
      <c r="A70" s="267"/>
      <c r="B70" s="268"/>
      <c r="C70" s="176"/>
      <c r="D70" s="177"/>
      <c r="E70" s="176"/>
      <c r="F70" s="176"/>
      <c r="G70" s="321" t="s">
        <v>185</v>
      </c>
      <c r="H70" s="322"/>
      <c r="I70" s="322"/>
      <c r="J70" s="322"/>
      <c r="K70" s="184">
        <v>24715443.859999999</v>
      </c>
      <c r="L70" s="269"/>
      <c r="M70" s="267"/>
    </row>
    <row r="71" spans="1:13" s="270" customFormat="1" ht="30" customHeight="1">
      <c r="A71" s="267"/>
      <c r="B71" s="268"/>
      <c r="C71" s="176"/>
      <c r="D71" s="177"/>
      <c r="E71" s="176"/>
      <c r="F71" s="176"/>
      <c r="G71" s="321" t="s">
        <v>186</v>
      </c>
      <c r="H71" s="322"/>
      <c r="I71" s="322"/>
      <c r="J71" s="322"/>
      <c r="K71" s="184">
        <v>16875000</v>
      </c>
      <c r="L71" s="269"/>
      <c r="M71" s="267"/>
    </row>
    <row r="72" spans="1:13" s="270" customFormat="1" ht="30" customHeight="1" thickBot="1">
      <c r="A72" s="267"/>
      <c r="B72" s="268"/>
      <c r="C72" s="176"/>
      <c r="D72" s="177"/>
      <c r="E72" s="176"/>
      <c r="F72" s="176"/>
      <c r="G72" s="321" t="s">
        <v>187</v>
      </c>
      <c r="H72" s="322"/>
      <c r="I72" s="322"/>
      <c r="J72" s="322"/>
      <c r="K72" s="190">
        <v>89758194.480000004</v>
      </c>
      <c r="L72" s="269"/>
      <c r="M72" s="267"/>
    </row>
    <row r="73" spans="1:13" s="270" customFormat="1" ht="30" customHeight="1" thickBot="1">
      <c r="A73" s="267"/>
      <c r="B73" s="268"/>
      <c r="C73" s="176"/>
      <c r="D73" s="177"/>
      <c r="E73" s="176"/>
      <c r="F73" s="176"/>
      <c r="G73" s="193" t="s">
        <v>21</v>
      </c>
      <c r="H73" s="194"/>
      <c r="I73" s="195"/>
      <c r="J73" s="196"/>
      <c r="K73" s="273">
        <f>ROUND(SUM(K68:K72),2)</f>
        <v>40679436264.510002</v>
      </c>
      <c r="L73" s="269"/>
      <c r="M73" s="267"/>
    </row>
    <row r="74" spans="1:13" s="270" customFormat="1" ht="16.2" thickBot="1">
      <c r="A74" s="267"/>
      <c r="B74" s="268"/>
      <c r="C74" s="176"/>
      <c r="D74" s="177"/>
      <c r="E74" s="177"/>
      <c r="F74" s="177"/>
      <c r="G74" s="176"/>
      <c r="H74" s="176"/>
      <c r="I74" s="197"/>
      <c r="J74" s="198"/>
      <c r="K74" s="199"/>
      <c r="L74" s="269"/>
      <c r="M74" s="267"/>
    </row>
    <row r="75" spans="1:13" s="270" customFormat="1" ht="15.6">
      <c r="A75" s="267"/>
      <c r="B75" s="268"/>
      <c r="C75" s="279"/>
      <c r="D75" s="329"/>
      <c r="E75" s="329"/>
      <c r="F75" s="329"/>
      <c r="G75" s="329"/>
      <c r="H75" s="329"/>
      <c r="I75" s="329"/>
      <c r="J75" s="329"/>
      <c r="K75" s="330"/>
      <c r="L75" s="280"/>
      <c r="M75" s="267"/>
    </row>
    <row r="76" spans="1:13" s="270" customFormat="1" ht="46.5" customHeight="1">
      <c r="A76" s="267"/>
      <c r="B76" s="268"/>
      <c r="C76" s="323" t="s">
        <v>22</v>
      </c>
      <c r="D76" s="324"/>
      <c r="E76" s="324"/>
      <c r="F76" s="324"/>
      <c r="G76" s="324"/>
      <c r="H76" s="331" t="s">
        <v>11</v>
      </c>
      <c r="I76" s="331"/>
      <c r="J76" s="331"/>
      <c r="K76" s="201" t="s">
        <v>23</v>
      </c>
      <c r="L76" s="281"/>
      <c r="M76" s="267"/>
    </row>
    <row r="77" spans="1:13" s="270" customFormat="1" ht="32.25" customHeight="1">
      <c r="A77" s="267"/>
      <c r="B77" s="268"/>
      <c r="C77" s="323" t="s">
        <v>36</v>
      </c>
      <c r="D77" s="324"/>
      <c r="E77" s="324"/>
      <c r="F77" s="324"/>
      <c r="G77" s="324"/>
      <c r="H77" s="328" t="s">
        <v>24</v>
      </c>
      <c r="I77" s="328"/>
      <c r="J77" s="202" t="s">
        <v>25</v>
      </c>
      <c r="K77" s="282">
        <v>0.22</v>
      </c>
      <c r="L77" s="283"/>
      <c r="M77" s="267"/>
    </row>
    <row r="78" spans="1:13" s="270" customFormat="1" ht="30" customHeight="1">
      <c r="A78" s="267"/>
      <c r="B78" s="268"/>
      <c r="C78" s="323" t="s">
        <v>26</v>
      </c>
      <c r="D78" s="324"/>
      <c r="E78" s="324"/>
      <c r="F78" s="324"/>
      <c r="G78" s="324"/>
      <c r="H78" s="325" t="s">
        <v>27</v>
      </c>
      <c r="I78" s="326"/>
      <c r="J78" s="202" t="s">
        <v>28</v>
      </c>
      <c r="K78" s="282">
        <v>0.03</v>
      </c>
      <c r="L78" s="281"/>
      <c r="M78" s="267"/>
    </row>
    <row r="79" spans="1:13" s="284" customFormat="1" ht="58.5" customHeight="1">
      <c r="A79" s="267"/>
      <c r="B79" s="268"/>
      <c r="C79" s="213"/>
      <c r="D79" s="214"/>
      <c r="E79" s="214"/>
      <c r="F79" s="214"/>
      <c r="G79" s="215"/>
      <c r="H79" s="327" t="s">
        <v>29</v>
      </c>
      <c r="I79" s="328"/>
      <c r="J79" s="202" t="s">
        <v>30</v>
      </c>
      <c r="K79" s="282">
        <v>0.05</v>
      </c>
      <c r="L79" s="269"/>
      <c r="M79" s="267"/>
    </row>
    <row r="80" spans="1:13" ht="57.75" customHeight="1">
      <c r="A80" s="5"/>
      <c r="B80" s="9"/>
      <c r="C80" s="216"/>
      <c r="D80" s="217"/>
      <c r="E80" s="217"/>
      <c r="F80" s="217"/>
      <c r="G80" s="218"/>
      <c r="H80" s="328" t="s">
        <v>31</v>
      </c>
      <c r="I80" s="328"/>
      <c r="J80" s="202" t="s">
        <v>32</v>
      </c>
      <c r="K80" s="282">
        <f>SUM(K77:K79)</f>
        <v>0.3</v>
      </c>
      <c r="L80" s="10"/>
      <c r="M80" s="5"/>
    </row>
    <row r="81" spans="1:13" ht="16.2" thickBot="1">
      <c r="A81" s="5"/>
      <c r="B81" s="9"/>
      <c r="C81" s="223"/>
      <c r="D81" s="221"/>
      <c r="E81" s="221"/>
      <c r="F81" s="221"/>
      <c r="G81" s="222"/>
      <c r="H81" s="290"/>
      <c r="I81" s="290"/>
      <c r="J81" s="290"/>
      <c r="K81" s="291"/>
      <c r="L81" s="10"/>
      <c r="M81" s="5"/>
    </row>
    <row r="82" spans="1:13" ht="16.2" thickBot="1">
      <c r="A82" s="5"/>
      <c r="B82" s="228"/>
      <c r="C82" s="229"/>
      <c r="D82" s="229"/>
      <c r="E82" s="230"/>
      <c r="F82" s="229"/>
      <c r="G82" s="231"/>
      <c r="H82" s="229"/>
      <c r="I82" s="229"/>
      <c r="J82" s="229"/>
      <c r="K82" s="229"/>
      <c r="L82" s="232"/>
      <c r="M82" s="5"/>
    </row>
    <row r="83" spans="1:13" ht="16.2" thickTop="1">
      <c r="A83" s="5"/>
      <c r="B83" s="5"/>
      <c r="C83" s="5"/>
      <c r="D83" s="5"/>
      <c r="E83" s="6"/>
      <c r="F83" s="5"/>
      <c r="G83" s="5"/>
      <c r="H83" s="5"/>
      <c r="I83" s="5"/>
      <c r="J83" s="5"/>
      <c r="K83" s="5"/>
      <c r="L83" s="5"/>
      <c r="M83" s="5"/>
    </row>
  </sheetData>
  <mergeCells count="32">
    <mergeCell ref="H80:I80"/>
    <mergeCell ref="D75:K75"/>
    <mergeCell ref="C76:G76"/>
    <mergeCell ref="H76:J76"/>
    <mergeCell ref="C77:G77"/>
    <mergeCell ref="H77:I77"/>
    <mergeCell ref="G71:J71"/>
    <mergeCell ref="G72:J72"/>
    <mergeCell ref="C78:G78"/>
    <mergeCell ref="H78:I78"/>
    <mergeCell ref="H79:I79"/>
    <mergeCell ref="C54:J54"/>
    <mergeCell ref="C65:J65"/>
    <mergeCell ref="C66:J66"/>
    <mergeCell ref="G69:J69"/>
    <mergeCell ref="G70:J70"/>
    <mergeCell ref="C3:F3"/>
    <mergeCell ref="C10:K10"/>
    <mergeCell ref="H81:K81"/>
    <mergeCell ref="C6:K6"/>
    <mergeCell ref="C5:K5"/>
    <mergeCell ref="C7:K8"/>
    <mergeCell ref="C9:K9"/>
    <mergeCell ref="C11:C12"/>
    <mergeCell ref="D11:D12"/>
    <mergeCell ref="E11:F11"/>
    <mergeCell ref="G11:G12"/>
    <mergeCell ref="H11:H12"/>
    <mergeCell ref="I11:I12"/>
    <mergeCell ref="J11:J12"/>
    <mergeCell ref="K11:K12"/>
    <mergeCell ref="C46:J4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0" zoomScaleNormal="100" zoomScaleSheetLayoutView="80" zoomScalePageLayoutView="91" workbookViewId="0">
      <selection activeCell="J3" sqref="J3"/>
    </sheetView>
  </sheetViews>
  <sheetFormatPr baseColWidth="10" defaultColWidth="11.44140625" defaultRowHeight="13.8"/>
  <cols>
    <col min="1" max="2" width="3.44140625" style="1" customWidth="1"/>
    <col min="3" max="3" width="7.88671875" style="1" customWidth="1"/>
    <col min="4" max="4" width="15.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6"/>
      <c r="D2" s="226"/>
      <c r="E2" s="227"/>
      <c r="F2" s="226"/>
      <c r="G2" s="226"/>
      <c r="H2" s="226"/>
      <c r="I2" s="226"/>
      <c r="J2" s="226"/>
      <c r="K2" s="226"/>
      <c r="L2" s="8"/>
      <c r="M2" s="5"/>
    </row>
    <row r="3" spans="1:13" ht="26.25" customHeight="1">
      <c r="A3" s="5"/>
      <c r="B3" s="9"/>
      <c r="C3" s="332" t="s">
        <v>0</v>
      </c>
      <c r="D3" s="332"/>
      <c r="E3" s="332"/>
      <c r="F3" s="332"/>
      <c r="G3" s="5"/>
      <c r="H3" s="5"/>
      <c r="I3" s="5"/>
      <c r="J3" s="5"/>
      <c r="K3" s="5"/>
      <c r="L3" s="10"/>
      <c r="M3" s="5"/>
    </row>
    <row r="4" spans="1:13" ht="15.6">
      <c r="A4" s="5"/>
      <c r="B4" s="9"/>
      <c r="C4" s="207" t="s">
        <v>1</v>
      </c>
      <c r="D4" s="208" t="s">
        <v>2</v>
      </c>
      <c r="E4" s="207" t="s">
        <v>3</v>
      </c>
      <c r="F4" s="208">
        <v>4</v>
      </c>
      <c r="G4" s="5"/>
      <c r="H4" s="5"/>
      <c r="I4" s="5"/>
      <c r="J4" s="5"/>
      <c r="K4" s="5"/>
      <c r="L4" s="10"/>
      <c r="M4" s="5"/>
    </row>
    <row r="5" spans="1:13" ht="15.6">
      <c r="A5" s="5"/>
      <c r="B5" s="9"/>
      <c r="C5" s="335" t="s">
        <v>4</v>
      </c>
      <c r="D5" s="335"/>
      <c r="E5" s="335"/>
      <c r="F5" s="335"/>
      <c r="G5" s="335"/>
      <c r="H5" s="335"/>
      <c r="I5" s="335"/>
      <c r="J5" s="335"/>
      <c r="K5" s="335"/>
      <c r="L5" s="10"/>
      <c r="M5" s="5"/>
    </row>
    <row r="6" spans="1:13" ht="16.2" thickBot="1">
      <c r="A6" s="5"/>
      <c r="B6" s="9"/>
      <c r="C6" s="292" t="s">
        <v>33</v>
      </c>
      <c r="D6" s="292"/>
      <c r="E6" s="292"/>
      <c r="F6" s="292"/>
      <c r="G6" s="292"/>
      <c r="H6" s="292"/>
      <c r="I6" s="292"/>
      <c r="J6" s="292"/>
      <c r="K6" s="292"/>
      <c r="L6" s="10"/>
      <c r="M6" s="5"/>
    </row>
    <row r="7" spans="1:13" s="20" customFormat="1" ht="16.5" customHeight="1">
      <c r="A7" s="19"/>
      <c r="B7" s="224"/>
      <c r="C7" s="336" t="s">
        <v>34</v>
      </c>
      <c r="D7" s="337"/>
      <c r="E7" s="337"/>
      <c r="F7" s="337"/>
      <c r="G7" s="337"/>
      <c r="H7" s="337"/>
      <c r="I7" s="337"/>
      <c r="J7" s="337"/>
      <c r="K7" s="338"/>
      <c r="L7" s="21"/>
      <c r="M7" s="19"/>
    </row>
    <row r="8" spans="1:13" ht="33.75" customHeight="1" thickBot="1">
      <c r="A8" s="5"/>
      <c r="B8" s="225"/>
      <c r="C8" s="339"/>
      <c r="D8" s="340"/>
      <c r="E8" s="340"/>
      <c r="F8" s="340"/>
      <c r="G8" s="340"/>
      <c r="H8" s="340"/>
      <c r="I8" s="340"/>
      <c r="J8" s="340"/>
      <c r="K8" s="341"/>
      <c r="L8" s="10"/>
      <c r="M8" s="5"/>
    </row>
    <row r="9" spans="1:13" ht="34.5" customHeight="1">
      <c r="A9" s="5"/>
      <c r="B9" s="225"/>
      <c r="C9" s="342" t="s">
        <v>35</v>
      </c>
      <c r="D9" s="343"/>
      <c r="E9" s="343"/>
      <c r="F9" s="343"/>
      <c r="G9" s="343"/>
      <c r="H9" s="343"/>
      <c r="I9" s="343"/>
      <c r="J9" s="343"/>
      <c r="K9" s="344"/>
      <c r="L9" s="10"/>
      <c r="M9" s="5"/>
    </row>
    <row r="10" spans="1:13" ht="30" customHeight="1" thickBot="1">
      <c r="A10" s="5"/>
      <c r="B10" s="225"/>
      <c r="C10" s="345"/>
      <c r="D10" s="345"/>
      <c r="E10" s="345"/>
      <c r="F10" s="345"/>
      <c r="G10" s="345"/>
      <c r="H10" s="345"/>
      <c r="I10" s="345"/>
      <c r="J10" s="345"/>
      <c r="K10" s="346"/>
      <c r="L10" s="10"/>
      <c r="M10" s="5"/>
    </row>
    <row r="11" spans="1:13" ht="30" customHeight="1">
      <c r="A11" s="5"/>
      <c r="B11" s="9"/>
      <c r="C11" s="347" t="s">
        <v>8</v>
      </c>
      <c r="D11" s="349" t="s">
        <v>9</v>
      </c>
      <c r="E11" s="307" t="s">
        <v>10</v>
      </c>
      <c r="F11" s="307"/>
      <c r="G11" s="347" t="s">
        <v>11</v>
      </c>
      <c r="H11" s="349" t="s">
        <v>12</v>
      </c>
      <c r="I11" s="349" t="s">
        <v>13</v>
      </c>
      <c r="J11" s="351" t="s">
        <v>14</v>
      </c>
      <c r="K11" s="353" t="s">
        <v>15</v>
      </c>
      <c r="L11" s="10"/>
      <c r="M11" s="5"/>
    </row>
    <row r="12" spans="1:13" ht="30" customHeight="1" thickBot="1">
      <c r="A12" s="5"/>
      <c r="B12" s="9"/>
      <c r="C12" s="348"/>
      <c r="D12" s="350"/>
      <c r="E12" s="135" t="s">
        <v>16</v>
      </c>
      <c r="F12" s="135" t="s">
        <v>17</v>
      </c>
      <c r="G12" s="348"/>
      <c r="H12" s="350"/>
      <c r="I12" s="350"/>
      <c r="J12" s="352"/>
      <c r="K12" s="354"/>
      <c r="L12" s="10"/>
      <c r="M12" s="5"/>
    </row>
    <row r="13" spans="1:13" ht="30" customHeight="1" thickBot="1">
      <c r="A13" s="5"/>
      <c r="B13" s="9"/>
      <c r="C13" s="136"/>
      <c r="D13" s="137"/>
      <c r="E13" s="137"/>
      <c r="F13" s="137"/>
      <c r="G13" s="137"/>
      <c r="H13" s="137"/>
      <c r="I13" s="137"/>
      <c r="J13" s="137"/>
      <c r="K13" s="138"/>
      <c r="L13" s="10"/>
      <c r="M13" s="5"/>
    </row>
    <row r="14" spans="1:13" ht="30" customHeight="1">
      <c r="A14" s="5"/>
      <c r="B14" s="9"/>
      <c r="C14" s="139"/>
      <c r="D14" s="140"/>
      <c r="E14" s="140"/>
      <c r="F14" s="140"/>
      <c r="G14" s="141"/>
      <c r="H14" s="140"/>
      <c r="I14" s="142"/>
      <c r="J14" s="143"/>
      <c r="K14" s="144"/>
      <c r="L14" s="10"/>
      <c r="M14" s="5"/>
    </row>
    <row r="15" spans="1:13" ht="30" customHeight="1" thickBot="1">
      <c r="A15" s="5"/>
      <c r="B15" s="9"/>
      <c r="C15" s="145" t="s">
        <v>18</v>
      </c>
      <c r="D15" s="146"/>
      <c r="E15" s="146"/>
      <c r="F15" s="146"/>
      <c r="G15" s="147"/>
      <c r="H15" s="146"/>
      <c r="I15" s="142"/>
      <c r="J15" s="148"/>
      <c r="K15" s="149"/>
      <c r="L15" s="10"/>
      <c r="M15" s="5"/>
    </row>
    <row r="16" spans="1:13" ht="30" customHeight="1" thickBot="1">
      <c r="A16" s="5"/>
      <c r="B16" s="9"/>
      <c r="C16" s="136"/>
      <c r="D16" s="137"/>
      <c r="E16" s="137"/>
      <c r="F16" s="137"/>
      <c r="G16" s="137"/>
      <c r="H16" s="137"/>
      <c r="I16" s="137"/>
      <c r="J16" s="137"/>
      <c r="K16" s="138"/>
      <c r="L16" s="10"/>
      <c r="M16" s="5"/>
    </row>
    <row r="17" spans="1:13" ht="30" customHeight="1">
      <c r="A17" s="5"/>
      <c r="B17" s="9"/>
      <c r="C17" s="139"/>
      <c r="D17" s="140"/>
      <c r="E17" s="140"/>
      <c r="F17" s="140"/>
      <c r="G17" s="150"/>
      <c r="H17" s="140"/>
      <c r="I17" s="142"/>
      <c r="J17" s="143"/>
      <c r="K17" s="151"/>
      <c r="L17" s="10"/>
      <c r="M17" s="5"/>
    </row>
    <row r="18" spans="1:13" ht="30" customHeight="1">
      <c r="A18" s="5"/>
      <c r="B18" s="9"/>
      <c r="C18" s="139"/>
      <c r="D18" s="140"/>
      <c r="E18" s="140"/>
      <c r="F18" s="140"/>
      <c r="G18" s="150"/>
      <c r="H18" s="140"/>
      <c r="I18" s="142"/>
      <c r="J18" s="143"/>
      <c r="K18" s="151"/>
      <c r="L18" s="10"/>
      <c r="M18" s="5"/>
    </row>
    <row r="19" spans="1:13" s="5" customFormat="1" ht="30" customHeight="1">
      <c r="B19" s="9"/>
      <c r="C19" s="139"/>
      <c r="D19" s="152"/>
      <c r="E19" s="152"/>
      <c r="F19" s="152"/>
      <c r="G19" s="153"/>
      <c r="H19" s="152"/>
      <c r="I19" s="142"/>
      <c r="J19" s="143"/>
      <c r="K19" s="151"/>
      <c r="L19" s="10"/>
    </row>
    <row r="20" spans="1:13" ht="30" customHeight="1">
      <c r="B20" s="16"/>
      <c r="C20" s="139"/>
      <c r="D20" s="140"/>
      <c r="E20" s="140"/>
      <c r="F20" s="140"/>
      <c r="G20" s="150"/>
      <c r="H20" s="140"/>
      <c r="I20" s="142"/>
      <c r="J20" s="143"/>
      <c r="K20" s="151"/>
      <c r="L20" s="17"/>
    </row>
    <row r="21" spans="1:13" ht="30" customHeight="1" thickBot="1">
      <c r="A21" s="5"/>
      <c r="B21" s="9"/>
      <c r="C21" s="145" t="s">
        <v>18</v>
      </c>
      <c r="D21" s="154"/>
      <c r="E21" s="155"/>
      <c r="F21" s="154"/>
      <c r="G21" s="154"/>
      <c r="H21" s="154"/>
      <c r="I21" s="142"/>
      <c r="J21" s="154"/>
      <c r="K21" s="149"/>
      <c r="L21" s="10"/>
      <c r="M21" s="5"/>
    </row>
    <row r="22" spans="1:13" ht="30" customHeight="1" thickBot="1">
      <c r="A22" s="5"/>
      <c r="B22" s="9"/>
      <c r="C22" s="136"/>
      <c r="D22" s="137"/>
      <c r="E22" s="137"/>
      <c r="F22" s="137"/>
      <c r="G22" s="137"/>
      <c r="H22" s="137"/>
      <c r="I22" s="137"/>
      <c r="J22" s="137"/>
      <c r="K22" s="138"/>
      <c r="L22" s="10"/>
      <c r="M22" s="5"/>
    </row>
    <row r="23" spans="1:13" ht="30" customHeight="1">
      <c r="A23" s="5"/>
      <c r="B23" s="9"/>
      <c r="C23" s="139"/>
      <c r="D23" s="156"/>
      <c r="E23" s="156"/>
      <c r="F23" s="156"/>
      <c r="G23" s="157"/>
      <c r="H23" s="156"/>
      <c r="I23" s="142"/>
      <c r="J23" s="143"/>
      <c r="K23" s="151"/>
      <c r="L23" s="10"/>
      <c r="M23" s="5"/>
    </row>
    <row r="24" spans="1:13" ht="30" customHeight="1">
      <c r="A24" s="5"/>
      <c r="B24" s="9"/>
      <c r="C24" s="139"/>
      <c r="D24" s="158"/>
      <c r="E24" s="158"/>
      <c r="F24" s="158"/>
      <c r="G24" s="157"/>
      <c r="H24" s="156"/>
      <c r="I24" s="142"/>
      <c r="J24" s="143"/>
      <c r="K24" s="151"/>
      <c r="L24" s="10"/>
      <c r="M24" s="5"/>
    </row>
    <row r="25" spans="1:13" ht="30" customHeight="1">
      <c r="A25" s="5"/>
      <c r="B25" s="9"/>
      <c r="C25" s="139"/>
      <c r="D25" s="156"/>
      <c r="E25" s="156"/>
      <c r="F25" s="156"/>
      <c r="G25" s="157"/>
      <c r="H25" s="156"/>
      <c r="I25" s="142"/>
      <c r="J25" s="143"/>
      <c r="K25" s="151"/>
      <c r="L25" s="10"/>
      <c r="M25" s="5"/>
    </row>
    <row r="26" spans="1:13" s="5" customFormat="1" ht="30" customHeight="1">
      <c r="B26" s="9"/>
      <c r="C26" s="139"/>
      <c r="D26" s="152"/>
      <c r="E26" s="152"/>
      <c r="F26" s="152"/>
      <c r="G26" s="159"/>
      <c r="H26" s="152"/>
      <c r="I26" s="142"/>
      <c r="J26" s="143"/>
      <c r="K26" s="151"/>
      <c r="L26" s="10"/>
    </row>
    <row r="27" spans="1:13" ht="30" customHeight="1">
      <c r="A27" s="5"/>
      <c r="B27" s="9"/>
      <c r="C27" s="139"/>
      <c r="D27" s="156"/>
      <c r="E27" s="156"/>
      <c r="F27" s="156"/>
      <c r="G27" s="157"/>
      <c r="H27" s="156"/>
      <c r="I27" s="142"/>
      <c r="J27" s="160"/>
      <c r="K27" s="151"/>
      <c r="L27" s="10"/>
      <c r="M27" s="5"/>
    </row>
    <row r="28" spans="1:13" s="5" customFormat="1" ht="30" customHeight="1">
      <c r="B28" s="9"/>
      <c r="C28" s="161"/>
      <c r="D28" s="152"/>
      <c r="E28" s="152"/>
      <c r="F28" s="152"/>
      <c r="G28" s="159"/>
      <c r="H28" s="152"/>
      <c r="I28" s="142"/>
      <c r="J28" s="160"/>
      <c r="K28" s="151"/>
      <c r="L28" s="10"/>
    </row>
    <row r="29" spans="1:13" ht="30" customHeight="1">
      <c r="A29" s="5"/>
      <c r="B29" s="9"/>
      <c r="C29" s="139"/>
      <c r="D29" s="156"/>
      <c r="E29" s="140"/>
      <c r="F29" s="156"/>
      <c r="G29" s="157"/>
      <c r="H29" s="156"/>
      <c r="I29" s="142"/>
      <c r="J29" s="143"/>
      <c r="K29" s="151"/>
      <c r="L29" s="10"/>
      <c r="M29" s="5"/>
    </row>
    <row r="30" spans="1:13" ht="30" customHeight="1">
      <c r="A30" s="5"/>
      <c r="B30" s="9"/>
      <c r="C30" s="139"/>
      <c r="D30" s="156"/>
      <c r="E30" s="156"/>
      <c r="F30" s="156"/>
      <c r="G30" s="157"/>
      <c r="H30" s="162"/>
      <c r="I30" s="142"/>
      <c r="J30" s="143"/>
      <c r="K30" s="151"/>
      <c r="L30" s="10"/>
      <c r="M30" s="5"/>
    </row>
    <row r="31" spans="1:13" ht="30" customHeight="1" thickBot="1">
      <c r="A31" s="5"/>
      <c r="B31" s="9"/>
      <c r="C31" s="163" t="s">
        <v>18</v>
      </c>
      <c r="D31" s="164"/>
      <c r="E31" s="164"/>
      <c r="F31" s="164"/>
      <c r="G31" s="165"/>
      <c r="H31" s="164"/>
      <c r="I31" s="142"/>
      <c r="J31" s="166"/>
      <c r="K31" s="167"/>
      <c r="L31" s="10"/>
      <c r="M31" s="5"/>
    </row>
    <row r="32" spans="1:13" ht="30" customHeight="1" thickBot="1">
      <c r="A32" s="5"/>
      <c r="B32" s="9"/>
      <c r="C32" s="136"/>
      <c r="D32" s="137"/>
      <c r="E32" s="137"/>
      <c r="F32" s="137"/>
      <c r="G32" s="137"/>
      <c r="H32" s="137"/>
      <c r="I32" s="137"/>
      <c r="J32" s="137"/>
      <c r="K32" s="138"/>
      <c r="L32" s="10"/>
      <c r="M32" s="5"/>
    </row>
    <row r="33" spans="1:13" ht="30" customHeight="1">
      <c r="A33" s="5"/>
      <c r="B33" s="9"/>
      <c r="C33" s="139"/>
      <c r="D33" s="156"/>
      <c r="E33" s="156"/>
      <c r="F33" s="156"/>
      <c r="G33" s="157"/>
      <c r="H33" s="156"/>
      <c r="I33" s="142"/>
      <c r="J33" s="143"/>
      <c r="K33" s="151"/>
      <c r="L33" s="10"/>
      <c r="M33" s="5"/>
    </row>
    <row r="34" spans="1:13" ht="30" customHeight="1">
      <c r="A34" s="5"/>
      <c r="B34" s="9"/>
      <c r="C34" s="139"/>
      <c r="D34" s="156"/>
      <c r="E34" s="156"/>
      <c r="F34" s="156"/>
      <c r="G34" s="157"/>
      <c r="H34" s="156"/>
      <c r="I34" s="142"/>
      <c r="J34" s="143"/>
      <c r="K34" s="151"/>
      <c r="L34" s="10"/>
      <c r="M34" s="5"/>
    </row>
    <row r="35" spans="1:13" ht="30" customHeight="1">
      <c r="A35" s="5"/>
      <c r="B35" s="9"/>
      <c r="C35" s="168"/>
      <c r="D35" s="156"/>
      <c r="E35" s="156"/>
      <c r="F35" s="156"/>
      <c r="G35" s="157"/>
      <c r="H35" s="156"/>
      <c r="I35" s="142"/>
      <c r="J35" s="143"/>
      <c r="K35" s="151"/>
      <c r="L35" s="10"/>
      <c r="M35" s="5"/>
    </row>
    <row r="36" spans="1:13" ht="30" customHeight="1" thickBot="1">
      <c r="A36" s="5"/>
      <c r="B36" s="9"/>
      <c r="C36" s="145" t="s">
        <v>18</v>
      </c>
      <c r="D36" s="169"/>
      <c r="E36" s="169"/>
      <c r="F36" s="169"/>
      <c r="G36" s="170"/>
      <c r="H36" s="171"/>
      <c r="I36" s="142"/>
      <c r="J36" s="148"/>
      <c r="K36" s="149"/>
      <c r="L36" s="10"/>
      <c r="M36" s="5"/>
    </row>
    <row r="37" spans="1:13" ht="30" customHeight="1" thickBot="1">
      <c r="A37" s="5"/>
      <c r="B37" s="9"/>
      <c r="C37" s="136"/>
      <c r="D37" s="137"/>
      <c r="E37" s="137"/>
      <c r="F37" s="137"/>
      <c r="G37" s="137"/>
      <c r="H37" s="137"/>
      <c r="I37" s="137"/>
      <c r="J37" s="137"/>
      <c r="K37" s="138"/>
      <c r="L37" s="10"/>
      <c r="M37" s="5"/>
    </row>
    <row r="38" spans="1:13" ht="30" customHeight="1">
      <c r="A38" s="5"/>
      <c r="B38" s="9"/>
      <c r="C38" s="139"/>
      <c r="D38" s="156"/>
      <c r="E38" s="156"/>
      <c r="F38" s="156"/>
      <c r="G38" s="157"/>
      <c r="H38" s="156"/>
      <c r="I38" s="142"/>
      <c r="J38" s="143"/>
      <c r="K38" s="151"/>
      <c r="L38" s="10"/>
      <c r="M38" s="5"/>
    </row>
    <row r="39" spans="1:13" ht="30" customHeight="1" thickBot="1">
      <c r="A39" s="5"/>
      <c r="B39" s="9"/>
      <c r="C39" s="145" t="s">
        <v>18</v>
      </c>
      <c r="D39" s="169"/>
      <c r="E39" s="169"/>
      <c r="F39" s="169"/>
      <c r="G39" s="172"/>
      <c r="H39" s="171"/>
      <c r="I39" s="142"/>
      <c r="J39" s="148"/>
      <c r="K39" s="149"/>
      <c r="L39" s="10"/>
      <c r="M39" s="5"/>
    </row>
    <row r="40" spans="1:13" s="3" customFormat="1" ht="30" customHeight="1" thickBot="1">
      <c r="A40" s="11"/>
      <c r="B40" s="12"/>
      <c r="C40" s="355" t="s">
        <v>19</v>
      </c>
      <c r="D40" s="356"/>
      <c r="E40" s="356"/>
      <c r="F40" s="356"/>
      <c r="G40" s="356"/>
      <c r="H40" s="356"/>
      <c r="I40" s="356"/>
      <c r="J40" s="357"/>
      <c r="K40" s="173"/>
      <c r="L40" s="13"/>
      <c r="M40" s="11"/>
    </row>
    <row r="41" spans="1:13" s="3" customFormat="1" ht="16.2" thickBot="1">
      <c r="A41" s="11"/>
      <c r="B41" s="12"/>
      <c r="C41" s="174"/>
      <c r="D41" s="174"/>
      <c r="E41" s="174"/>
      <c r="F41" s="174"/>
      <c r="G41" s="174"/>
      <c r="H41" s="174"/>
      <c r="I41" s="174"/>
      <c r="J41" s="174"/>
      <c r="K41" s="175"/>
      <c r="L41" s="13"/>
      <c r="M41" s="11"/>
    </row>
    <row r="42" spans="1:13" s="3" customFormat="1" ht="30" customHeight="1">
      <c r="A42" s="11"/>
      <c r="B42" s="12"/>
      <c r="C42" s="176"/>
      <c r="D42" s="177"/>
      <c r="E42" s="176"/>
      <c r="F42" s="176"/>
      <c r="G42" s="358"/>
      <c r="H42" s="359"/>
      <c r="I42" s="360"/>
      <c r="J42" s="178"/>
      <c r="K42" s="179"/>
      <c r="L42" s="13"/>
      <c r="M42" s="11"/>
    </row>
    <row r="43" spans="1:13" s="3" customFormat="1" ht="30" customHeight="1">
      <c r="A43" s="11"/>
      <c r="B43" s="12"/>
      <c r="C43" s="176"/>
      <c r="D43" s="177"/>
      <c r="E43" s="176"/>
      <c r="F43" s="176"/>
      <c r="G43" s="180"/>
      <c r="H43" s="181"/>
      <c r="I43" s="182"/>
      <c r="J43" s="183"/>
      <c r="K43" s="184"/>
      <c r="L43" s="13"/>
      <c r="M43" s="11"/>
    </row>
    <row r="44" spans="1:13" s="3" customFormat="1" ht="30" customHeight="1">
      <c r="A44" s="11"/>
      <c r="B44" s="12"/>
      <c r="C44" s="176"/>
      <c r="D44" s="185"/>
      <c r="E44" s="185"/>
      <c r="F44" s="185"/>
      <c r="G44" s="180"/>
      <c r="H44" s="186"/>
      <c r="I44" s="187"/>
      <c r="J44" s="188"/>
      <c r="K44" s="184"/>
      <c r="L44" s="13"/>
      <c r="M44" s="11"/>
    </row>
    <row r="45" spans="1:13" s="3" customFormat="1" ht="30" customHeight="1">
      <c r="A45" s="11"/>
      <c r="B45" s="12"/>
      <c r="C45" s="176"/>
      <c r="D45" s="185"/>
      <c r="E45" s="185"/>
      <c r="F45" s="185"/>
      <c r="G45" s="189" t="s">
        <v>20</v>
      </c>
      <c r="H45" s="186"/>
      <c r="I45" s="187"/>
      <c r="J45" s="188"/>
      <c r="K45" s="190"/>
      <c r="L45" s="13"/>
      <c r="M45" s="11"/>
    </row>
    <row r="46" spans="1:13" s="3" customFormat="1" ht="30" customHeight="1">
      <c r="A46" s="11"/>
      <c r="B46" s="12"/>
      <c r="C46" s="176"/>
      <c r="D46" s="177"/>
      <c r="E46" s="176"/>
      <c r="F46" s="176"/>
      <c r="G46" s="191"/>
      <c r="H46" s="186"/>
      <c r="I46" s="187"/>
      <c r="J46" s="192"/>
      <c r="K46" s="184"/>
      <c r="L46" s="13"/>
      <c r="M46" s="11"/>
    </row>
    <row r="47" spans="1:13" s="3" customFormat="1" ht="30" customHeight="1">
      <c r="A47" s="11"/>
      <c r="B47" s="12"/>
      <c r="C47" s="176"/>
      <c r="D47" s="177"/>
      <c r="E47" s="176"/>
      <c r="F47" s="176"/>
      <c r="G47" s="191"/>
      <c r="H47" s="186"/>
      <c r="I47" s="187"/>
      <c r="J47" s="192"/>
      <c r="K47" s="184"/>
      <c r="L47" s="13"/>
      <c r="M47" s="11"/>
    </row>
    <row r="48" spans="1:13" s="3" customFormat="1" ht="30" customHeight="1" thickBot="1">
      <c r="A48" s="11"/>
      <c r="B48" s="12"/>
      <c r="C48" s="176"/>
      <c r="D48" s="177"/>
      <c r="E48" s="176"/>
      <c r="F48" s="176"/>
      <c r="G48" s="204"/>
      <c r="H48" s="186"/>
      <c r="I48" s="187"/>
      <c r="J48" s="192"/>
      <c r="K48" s="190"/>
      <c r="L48" s="13"/>
      <c r="M48" s="11"/>
    </row>
    <row r="49" spans="1:13" s="3" customFormat="1" ht="30" customHeight="1" thickBot="1">
      <c r="A49" s="11"/>
      <c r="B49" s="12"/>
      <c r="C49" s="176"/>
      <c r="D49" s="177"/>
      <c r="E49" s="176"/>
      <c r="F49" s="176"/>
      <c r="G49" s="193" t="s">
        <v>21</v>
      </c>
      <c r="H49" s="194"/>
      <c r="I49" s="195"/>
      <c r="J49" s="196"/>
      <c r="K49" s="173"/>
      <c r="L49" s="13"/>
      <c r="M49" s="11"/>
    </row>
    <row r="50" spans="1:13" s="3" customFormat="1" ht="16.2" thickBot="1">
      <c r="A50" s="11"/>
      <c r="B50" s="12"/>
      <c r="C50" s="176"/>
      <c r="D50" s="177"/>
      <c r="E50" s="177"/>
      <c r="F50" s="177"/>
      <c r="G50" s="176"/>
      <c r="H50" s="176"/>
      <c r="I50" s="197"/>
      <c r="J50" s="198"/>
      <c r="K50" s="199"/>
      <c r="L50" s="13"/>
      <c r="M50" s="11"/>
    </row>
    <row r="51" spans="1:13" s="3" customFormat="1" ht="15.6">
      <c r="A51" s="11"/>
      <c r="B51" s="12"/>
      <c r="C51" s="200"/>
      <c r="D51" s="333"/>
      <c r="E51" s="333"/>
      <c r="F51" s="333"/>
      <c r="G51" s="333"/>
      <c r="H51" s="333"/>
      <c r="I51" s="333"/>
      <c r="J51" s="333"/>
      <c r="K51" s="334"/>
      <c r="L51" s="14"/>
      <c r="M51" s="11"/>
    </row>
    <row r="52" spans="1:13" s="3" customFormat="1" ht="46.5" customHeight="1">
      <c r="A52" s="11"/>
      <c r="B52" s="12"/>
      <c r="C52" s="323" t="s">
        <v>22</v>
      </c>
      <c r="D52" s="324"/>
      <c r="E52" s="324"/>
      <c r="F52" s="324"/>
      <c r="G52" s="324"/>
      <c r="H52" s="331" t="s">
        <v>11</v>
      </c>
      <c r="I52" s="331"/>
      <c r="J52" s="331"/>
      <c r="K52" s="201" t="s">
        <v>23</v>
      </c>
      <c r="L52" s="15"/>
      <c r="M52" s="11"/>
    </row>
    <row r="53" spans="1:13" s="3" customFormat="1" ht="32.25" customHeight="1">
      <c r="A53" s="11"/>
      <c r="B53" s="12"/>
      <c r="C53" s="323" t="s">
        <v>36</v>
      </c>
      <c r="D53" s="324"/>
      <c r="E53" s="324"/>
      <c r="F53" s="324"/>
      <c r="G53" s="324"/>
      <c r="H53" s="328" t="s">
        <v>24</v>
      </c>
      <c r="I53" s="328"/>
      <c r="J53" s="202" t="s">
        <v>25</v>
      </c>
      <c r="K53" s="203" t="s">
        <v>37</v>
      </c>
      <c r="L53" s="219"/>
      <c r="M53" s="11"/>
    </row>
    <row r="54" spans="1:13" s="3" customFormat="1" ht="30" customHeight="1">
      <c r="A54" s="11"/>
      <c r="B54" s="12"/>
      <c r="C54" s="323" t="s">
        <v>26</v>
      </c>
      <c r="D54" s="324"/>
      <c r="E54" s="324"/>
      <c r="F54" s="324"/>
      <c r="G54" s="324"/>
      <c r="H54" s="325" t="s">
        <v>27</v>
      </c>
      <c r="I54" s="326"/>
      <c r="J54" s="202" t="s">
        <v>28</v>
      </c>
      <c r="K54" s="203" t="s">
        <v>37</v>
      </c>
      <c r="L54" s="15"/>
      <c r="M54" s="11"/>
    </row>
    <row r="55" spans="1:13" s="4" customFormat="1" ht="58.5" customHeight="1">
      <c r="A55" s="11"/>
      <c r="B55" s="12"/>
      <c r="C55" s="213"/>
      <c r="D55" s="214"/>
      <c r="E55" s="214"/>
      <c r="F55" s="214"/>
      <c r="G55" s="215"/>
      <c r="H55" s="327" t="s">
        <v>29</v>
      </c>
      <c r="I55" s="328"/>
      <c r="J55" s="202" t="s">
        <v>30</v>
      </c>
      <c r="K55" s="203" t="s">
        <v>37</v>
      </c>
      <c r="L55" s="13"/>
      <c r="M55" s="11"/>
    </row>
    <row r="56" spans="1:13" ht="57.75" customHeight="1">
      <c r="A56" s="5"/>
      <c r="B56" s="9"/>
      <c r="C56" s="216"/>
      <c r="D56" s="217"/>
      <c r="E56" s="217"/>
      <c r="F56" s="217"/>
      <c r="G56" s="218"/>
      <c r="H56" s="328" t="s">
        <v>31</v>
      </c>
      <c r="I56" s="328"/>
      <c r="J56" s="202" t="s">
        <v>32</v>
      </c>
      <c r="K56" s="203" t="s">
        <v>37</v>
      </c>
      <c r="L56" s="10"/>
      <c r="M56" s="5"/>
    </row>
    <row r="57" spans="1:13" ht="16.2" thickBot="1">
      <c r="A57" s="5"/>
      <c r="B57" s="9"/>
      <c r="C57" s="216"/>
      <c r="D57" s="221"/>
      <c r="E57" s="221"/>
      <c r="F57" s="217"/>
      <c r="G57" s="222"/>
      <c r="H57" s="361"/>
      <c r="I57" s="361"/>
      <c r="J57" s="361"/>
      <c r="K57" s="362"/>
      <c r="L57" s="10"/>
      <c r="M57" s="5"/>
    </row>
    <row r="58" spans="1:13" ht="47.25" customHeight="1">
      <c r="A58" s="5"/>
      <c r="B58" s="9"/>
      <c r="C58" s="220"/>
      <c r="D58" s="205"/>
      <c r="E58" s="205"/>
      <c r="F58" s="220"/>
      <c r="G58" s="205"/>
      <c r="H58" s="220"/>
      <c r="I58" s="220"/>
      <c r="J58" s="220"/>
      <c r="K58" s="220"/>
      <c r="L58" s="10"/>
      <c r="M58" s="5"/>
    </row>
    <row r="59" spans="1:13" ht="47.25" customHeight="1">
      <c r="A59" s="5"/>
      <c r="B59" s="9"/>
      <c r="C59" s="205"/>
      <c r="D59" s="205"/>
      <c r="E59" s="205"/>
      <c r="F59" s="205"/>
      <c r="G59" s="206" t="s">
        <v>38</v>
      </c>
      <c r="H59" s="205"/>
      <c r="I59" s="205"/>
      <c r="J59" s="205"/>
      <c r="K59" s="205"/>
      <c r="L59" s="10"/>
      <c r="M59" s="5"/>
    </row>
    <row r="60" spans="1:13" ht="16.2" thickBot="1">
      <c r="A60" s="5"/>
      <c r="B60" s="228"/>
      <c r="C60" s="229"/>
      <c r="D60" s="229"/>
      <c r="E60" s="230"/>
      <c r="F60" s="229"/>
      <c r="G60" s="231"/>
      <c r="H60" s="229"/>
      <c r="I60" s="229"/>
      <c r="J60" s="229"/>
      <c r="K60" s="229"/>
      <c r="L60" s="232"/>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D9" sqref="D9:K9"/>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33"/>
    </row>
    <row r="3" spans="2:16" ht="36.75" customHeight="1">
      <c r="B3" s="25"/>
      <c r="C3" s="363" t="s">
        <v>0</v>
      </c>
      <c r="D3" s="363"/>
      <c r="E3" s="363"/>
      <c r="F3" s="363"/>
      <c r="P3" s="26"/>
    </row>
    <row r="4" spans="2:16">
      <c r="B4" s="25"/>
      <c r="C4" s="211" t="s">
        <v>1</v>
      </c>
      <c r="D4" s="212" t="s">
        <v>2</v>
      </c>
      <c r="E4" s="211" t="s">
        <v>3</v>
      </c>
      <c r="F4" s="212">
        <v>4</v>
      </c>
      <c r="P4" s="26"/>
    </row>
    <row r="5" spans="2:16">
      <c r="B5" s="25"/>
      <c r="C5" s="133"/>
      <c r="D5" s="134"/>
      <c r="E5" s="133"/>
      <c r="F5" s="134"/>
      <c r="P5" s="26"/>
    </row>
    <row r="6" spans="2:16" ht="48" customHeight="1">
      <c r="B6" s="25"/>
      <c r="C6" s="364" t="s">
        <v>39</v>
      </c>
      <c r="D6" s="364"/>
      <c r="E6" s="364"/>
      <c r="F6" s="364"/>
      <c r="G6" s="364"/>
      <c r="H6" s="364"/>
      <c r="I6" s="364"/>
      <c r="J6" s="364"/>
      <c r="K6" s="364"/>
      <c r="L6" s="364"/>
      <c r="M6" s="364"/>
      <c r="N6" s="364"/>
      <c r="O6" s="364"/>
      <c r="P6" s="27"/>
    </row>
    <row r="7" spans="2:16" ht="15" thickBot="1">
      <c r="B7" s="25"/>
      <c r="C7" s="52"/>
      <c r="D7" s="52"/>
      <c r="E7" s="52"/>
      <c r="F7" s="52"/>
      <c r="G7" s="52"/>
      <c r="H7" s="52"/>
      <c r="I7" s="52"/>
      <c r="J7" s="52"/>
      <c r="K7" s="52"/>
      <c r="L7" s="52"/>
      <c r="M7" s="52"/>
      <c r="N7" s="52"/>
      <c r="O7" s="52"/>
      <c r="P7" s="26"/>
    </row>
    <row r="8" spans="2:16" ht="14.4">
      <c r="B8" s="25"/>
      <c r="C8" s="410"/>
      <c r="D8" s="412"/>
      <c r="E8" s="413"/>
      <c r="F8" s="413"/>
      <c r="G8" s="413"/>
      <c r="H8" s="413"/>
      <c r="I8" s="413"/>
      <c r="J8" s="413"/>
      <c r="K8" s="414"/>
      <c r="L8" s="421"/>
      <c r="M8" s="422"/>
      <c r="N8" s="422"/>
      <c r="O8" s="423"/>
      <c r="P8" s="28"/>
    </row>
    <row r="9" spans="2:16" ht="14.4">
      <c r="B9" s="25"/>
      <c r="C9" s="411"/>
      <c r="D9" s="367" t="s">
        <v>40</v>
      </c>
      <c r="E9" s="368"/>
      <c r="F9" s="368"/>
      <c r="G9" s="368"/>
      <c r="H9" s="368"/>
      <c r="I9" s="368"/>
      <c r="J9" s="368"/>
      <c r="K9" s="369"/>
      <c r="L9" s="424"/>
      <c r="M9" s="425"/>
      <c r="N9" s="425"/>
      <c r="O9" s="426"/>
      <c r="P9" s="28"/>
    </row>
    <row r="10" spans="2:16" ht="14.4">
      <c r="B10" s="25"/>
      <c r="C10" s="411"/>
      <c r="D10" s="367"/>
      <c r="E10" s="368"/>
      <c r="F10" s="368"/>
      <c r="G10" s="368"/>
      <c r="H10" s="368"/>
      <c r="I10" s="368"/>
      <c r="J10" s="368"/>
      <c r="K10" s="369"/>
      <c r="L10" s="365" t="s">
        <v>41</v>
      </c>
      <c r="M10" s="427"/>
      <c r="N10" s="428"/>
      <c r="O10" s="429"/>
      <c r="P10" s="28"/>
    </row>
    <row r="11" spans="2:16" ht="14.4">
      <c r="B11" s="25"/>
      <c r="C11" s="411"/>
      <c r="D11" s="367" t="s">
        <v>42</v>
      </c>
      <c r="E11" s="368"/>
      <c r="F11" s="368"/>
      <c r="G11" s="368"/>
      <c r="H11" s="368"/>
      <c r="I11" s="368"/>
      <c r="J11" s="368"/>
      <c r="K11" s="369"/>
      <c r="L11" s="415"/>
      <c r="M11" s="430"/>
      <c r="N11" s="431"/>
      <c r="O11" s="432"/>
      <c r="P11" s="29"/>
    </row>
    <row r="12" spans="2:16" ht="12.75" customHeight="1">
      <c r="B12" s="25"/>
      <c r="C12" s="411"/>
      <c r="D12" s="370"/>
      <c r="E12" s="371"/>
      <c r="F12" s="371"/>
      <c r="G12" s="371"/>
      <c r="H12" s="371"/>
      <c r="I12" s="371"/>
      <c r="J12" s="371"/>
      <c r="K12" s="372"/>
      <c r="L12" s="365" t="s">
        <v>43</v>
      </c>
      <c r="M12" s="365">
        <v>1</v>
      </c>
      <c r="N12" s="365" t="s">
        <v>44</v>
      </c>
      <c r="O12" s="419">
        <v>1</v>
      </c>
      <c r="P12" s="28"/>
    </row>
    <row r="13" spans="2:16">
      <c r="B13" s="25"/>
      <c r="C13" s="411"/>
      <c r="D13" s="370"/>
      <c r="E13" s="371"/>
      <c r="F13" s="371"/>
      <c r="G13" s="371"/>
      <c r="H13" s="371"/>
      <c r="I13" s="371"/>
      <c r="J13" s="371"/>
      <c r="K13" s="372"/>
      <c r="L13" s="366"/>
      <c r="M13" s="366"/>
      <c r="N13" s="366"/>
      <c r="O13" s="420"/>
      <c r="P13" s="28"/>
    </row>
    <row r="14" spans="2:16" ht="14.4">
      <c r="B14" s="25"/>
      <c r="C14" s="411"/>
      <c r="D14" s="367" t="s">
        <v>45</v>
      </c>
      <c r="E14" s="368"/>
      <c r="F14" s="368"/>
      <c r="G14" s="368"/>
      <c r="H14" s="368"/>
      <c r="I14" s="368"/>
      <c r="J14" s="368"/>
      <c r="K14" s="369"/>
      <c r="L14" s="366"/>
      <c r="M14" s="366"/>
      <c r="N14" s="366"/>
      <c r="O14" s="420"/>
      <c r="P14" s="28"/>
    </row>
    <row r="15" spans="2:16" ht="15" thickBot="1">
      <c r="B15" s="25"/>
      <c r="C15" s="53"/>
      <c r="D15" s="54"/>
      <c r="E15" s="54"/>
      <c r="F15" s="54"/>
      <c r="G15" s="54"/>
      <c r="H15" s="54"/>
      <c r="I15" s="54"/>
      <c r="J15" s="54"/>
      <c r="K15" s="54"/>
      <c r="L15" s="54"/>
      <c r="M15" s="55"/>
      <c r="N15" s="55"/>
      <c r="O15" s="56"/>
      <c r="P15" s="30"/>
    </row>
    <row r="16" spans="2:16" ht="14.4">
      <c r="B16" s="25"/>
      <c r="C16" s="57"/>
      <c r="D16" s="58"/>
      <c r="E16" s="58"/>
      <c r="F16" s="58"/>
      <c r="G16" s="58"/>
      <c r="H16" s="58"/>
      <c r="I16" s="58"/>
      <c r="J16" s="58"/>
      <c r="K16" s="58"/>
      <c r="L16" s="59" t="s">
        <v>46</v>
      </c>
      <c r="M16" s="60" t="s">
        <v>47</v>
      </c>
      <c r="N16" s="60" t="s">
        <v>48</v>
      </c>
      <c r="O16" s="61" t="s">
        <v>49</v>
      </c>
      <c r="P16" s="29"/>
    </row>
    <row r="17" spans="2:16" ht="14.4">
      <c r="B17" s="25"/>
      <c r="C17" s="62"/>
      <c r="D17" s="63"/>
      <c r="E17" s="63"/>
      <c r="F17" s="63"/>
      <c r="G17" s="63"/>
      <c r="H17" s="63"/>
      <c r="I17" s="63"/>
      <c r="J17" s="63"/>
      <c r="K17" s="63"/>
      <c r="L17" s="64"/>
      <c r="M17" s="65"/>
      <c r="N17" s="65"/>
      <c r="O17" s="66"/>
      <c r="P17" s="31"/>
    </row>
    <row r="18" spans="2:16" ht="18" customHeight="1">
      <c r="B18" s="25"/>
      <c r="C18" s="455" t="s">
        <v>50</v>
      </c>
      <c r="D18" s="456"/>
      <c r="E18" s="456"/>
      <c r="F18" s="456"/>
      <c r="G18" s="63"/>
      <c r="H18" s="63"/>
      <c r="I18" s="63" t="s">
        <v>51</v>
      </c>
      <c r="J18" s="52"/>
      <c r="K18" s="63"/>
      <c r="L18" s="64"/>
      <c r="M18" s="52"/>
      <c r="N18" s="52"/>
      <c r="O18" s="67"/>
      <c r="P18" s="31"/>
    </row>
    <row r="19" spans="2:16" ht="14.4">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4.4">
      <c r="B22" s="25"/>
      <c r="C22" s="380" t="s">
        <v>52</v>
      </c>
      <c r="D22" s="381"/>
      <c r="E22" s="381"/>
      <c r="F22" s="381"/>
      <c r="G22" s="381"/>
      <c r="H22" s="381"/>
      <c r="I22" s="381"/>
      <c r="J22" s="381"/>
      <c r="K22" s="381"/>
      <c r="L22" s="381"/>
      <c r="M22" s="381"/>
      <c r="N22" s="381"/>
      <c r="O22" s="382"/>
      <c r="P22" s="33"/>
    </row>
    <row r="23" spans="2:16" ht="15" thickBot="1">
      <c r="B23" s="25"/>
      <c r="C23" s="77"/>
      <c r="D23" s="52"/>
      <c r="E23" s="52"/>
      <c r="F23" s="52"/>
      <c r="G23" s="52"/>
      <c r="H23" s="52"/>
      <c r="I23" s="52"/>
      <c r="J23" s="52"/>
      <c r="K23" s="52"/>
      <c r="L23" s="52"/>
      <c r="M23" s="52"/>
      <c r="N23" s="52"/>
      <c r="O23" s="78"/>
      <c r="P23" s="26"/>
    </row>
    <row r="24" spans="2:16">
      <c r="B24" s="25"/>
      <c r="C24" s="79" t="s">
        <v>53</v>
      </c>
      <c r="D24" s="416" t="s">
        <v>11</v>
      </c>
      <c r="E24" s="417"/>
      <c r="F24" s="417"/>
      <c r="G24" s="417"/>
      <c r="H24" s="417"/>
      <c r="I24" s="417"/>
      <c r="J24" s="417"/>
      <c r="K24" s="417"/>
      <c r="L24" s="418"/>
      <c r="M24" s="378" t="s">
        <v>54</v>
      </c>
      <c r="N24" s="379"/>
      <c r="O24" s="79" t="s">
        <v>13</v>
      </c>
      <c r="P24" s="34"/>
    </row>
    <row r="25" spans="2:16" ht="14.4" thickBot="1">
      <c r="B25" s="25"/>
      <c r="C25" s="80"/>
      <c r="D25" s="396"/>
      <c r="E25" s="436"/>
      <c r="F25" s="436"/>
      <c r="G25" s="436"/>
      <c r="H25" s="436"/>
      <c r="I25" s="436"/>
      <c r="J25" s="436"/>
      <c r="K25" s="436"/>
      <c r="L25" s="397"/>
      <c r="M25" s="396"/>
      <c r="N25" s="397"/>
      <c r="O25" s="81"/>
      <c r="P25" s="35"/>
    </row>
    <row r="26" spans="2:16">
      <c r="B26" s="25"/>
      <c r="C26" s="401" t="s">
        <v>55</v>
      </c>
      <c r="D26" s="402"/>
      <c r="E26" s="402"/>
      <c r="F26" s="402"/>
      <c r="G26" s="402"/>
      <c r="H26" s="402"/>
      <c r="I26" s="402"/>
      <c r="J26" s="402"/>
      <c r="K26" s="402"/>
      <c r="L26" s="402"/>
      <c r="M26" s="402"/>
      <c r="N26" s="402"/>
      <c r="O26" s="403"/>
      <c r="P26" s="36"/>
    </row>
    <row r="27" spans="2:16">
      <c r="B27" s="25"/>
      <c r="C27" s="404"/>
      <c r="D27" s="405"/>
      <c r="E27" s="405"/>
      <c r="F27" s="405"/>
      <c r="G27" s="405"/>
      <c r="H27" s="405"/>
      <c r="I27" s="405"/>
      <c r="J27" s="405"/>
      <c r="K27" s="405"/>
      <c r="L27" s="405"/>
      <c r="M27" s="405"/>
      <c r="N27" s="405"/>
      <c r="O27" s="406"/>
      <c r="P27" s="36"/>
    </row>
    <row r="28" spans="2:16" ht="14.4" thickBot="1">
      <c r="B28" s="25"/>
      <c r="C28" s="407"/>
      <c r="D28" s="408"/>
      <c r="E28" s="408"/>
      <c r="F28" s="408"/>
      <c r="G28" s="408"/>
      <c r="H28" s="408"/>
      <c r="I28" s="408"/>
      <c r="J28" s="408"/>
      <c r="K28" s="408"/>
      <c r="L28" s="408"/>
      <c r="M28" s="408"/>
      <c r="N28" s="408"/>
      <c r="O28" s="409"/>
      <c r="P28" s="36"/>
    </row>
    <row r="29" spans="2:16" ht="14.4">
      <c r="B29" s="25"/>
      <c r="C29" s="398" t="s">
        <v>11</v>
      </c>
      <c r="D29" s="399"/>
      <c r="E29" s="399"/>
      <c r="F29" s="399"/>
      <c r="G29" s="400"/>
      <c r="H29" s="376" t="s">
        <v>56</v>
      </c>
      <c r="I29" s="399"/>
      <c r="J29" s="434" t="s">
        <v>57</v>
      </c>
      <c r="K29" s="435"/>
      <c r="L29" s="82" t="s">
        <v>58</v>
      </c>
      <c r="M29" s="376" t="s">
        <v>59</v>
      </c>
      <c r="N29" s="377"/>
      <c r="O29" s="83" t="s">
        <v>60</v>
      </c>
      <c r="P29" s="37"/>
    </row>
    <row r="30" spans="2:16" ht="14.4">
      <c r="B30" s="25"/>
      <c r="C30" s="383"/>
      <c r="D30" s="384"/>
      <c r="E30" s="384"/>
      <c r="F30" s="384"/>
      <c r="G30" s="385"/>
      <c r="H30" s="386"/>
      <c r="I30" s="385"/>
      <c r="J30" s="386"/>
      <c r="K30" s="385"/>
      <c r="L30" s="84"/>
      <c r="M30" s="387"/>
      <c r="N30" s="388"/>
      <c r="O30" s="85"/>
      <c r="P30" s="38"/>
    </row>
    <row r="31" spans="2:16" ht="14.4">
      <c r="B31" s="25"/>
      <c r="C31" s="86"/>
      <c r="D31" s="87"/>
      <c r="E31" s="87"/>
      <c r="F31" s="87"/>
      <c r="G31" s="88"/>
      <c r="H31" s="89"/>
      <c r="I31" s="88"/>
      <c r="J31" s="89"/>
      <c r="K31" s="88"/>
      <c r="L31" s="84"/>
      <c r="M31" s="387"/>
      <c r="N31" s="388"/>
      <c r="O31" s="85"/>
      <c r="P31" s="38"/>
    </row>
    <row r="32" spans="2:16" ht="15" thickBot="1">
      <c r="B32" s="25"/>
      <c r="C32" s="389"/>
      <c r="D32" s="390"/>
      <c r="E32" s="390"/>
      <c r="F32" s="390"/>
      <c r="G32" s="391"/>
      <c r="H32" s="437"/>
      <c r="I32" s="391"/>
      <c r="J32" s="437"/>
      <c r="K32" s="391"/>
      <c r="L32" s="90"/>
      <c r="M32" s="438"/>
      <c r="N32" s="439"/>
      <c r="O32" s="85"/>
      <c r="P32" s="38"/>
    </row>
    <row r="33" spans="2:16" ht="15" thickBot="1">
      <c r="B33" s="25"/>
      <c r="C33" s="373" t="s">
        <v>61</v>
      </c>
      <c r="D33" s="374"/>
      <c r="E33" s="374"/>
      <c r="F33" s="374"/>
      <c r="G33" s="374"/>
      <c r="H33" s="374"/>
      <c r="I33" s="374"/>
      <c r="J33" s="374"/>
      <c r="K33" s="374"/>
      <c r="L33" s="374"/>
      <c r="M33" s="374"/>
      <c r="N33" s="375"/>
      <c r="O33" s="91"/>
      <c r="P33" s="39"/>
    </row>
    <row r="34" spans="2:16" ht="13.5" customHeight="1">
      <c r="B34" s="25"/>
      <c r="C34" s="401" t="s">
        <v>62</v>
      </c>
      <c r="D34" s="402"/>
      <c r="E34" s="402"/>
      <c r="F34" s="402"/>
      <c r="G34" s="402"/>
      <c r="H34" s="402"/>
      <c r="I34" s="402"/>
      <c r="J34" s="402"/>
      <c r="K34" s="402"/>
      <c r="L34" s="402"/>
      <c r="M34" s="402"/>
      <c r="N34" s="402"/>
      <c r="O34" s="403"/>
      <c r="P34" s="36"/>
    </row>
    <row r="35" spans="2:16">
      <c r="B35" s="25"/>
      <c r="C35" s="404"/>
      <c r="D35" s="405"/>
      <c r="E35" s="405"/>
      <c r="F35" s="405"/>
      <c r="G35" s="405"/>
      <c r="H35" s="405"/>
      <c r="I35" s="405"/>
      <c r="J35" s="405"/>
      <c r="K35" s="405"/>
      <c r="L35" s="405"/>
      <c r="M35" s="405"/>
      <c r="N35" s="405"/>
      <c r="O35" s="406"/>
      <c r="P35" s="36"/>
    </row>
    <row r="36" spans="2:16" ht="14.4" thickBot="1">
      <c r="B36" s="25"/>
      <c r="C36" s="407"/>
      <c r="D36" s="408"/>
      <c r="E36" s="408"/>
      <c r="F36" s="408"/>
      <c r="G36" s="408"/>
      <c r="H36" s="408"/>
      <c r="I36" s="408"/>
      <c r="J36" s="408"/>
      <c r="K36" s="408"/>
      <c r="L36" s="408"/>
      <c r="M36" s="408"/>
      <c r="N36" s="408"/>
      <c r="O36" s="409"/>
      <c r="P36" s="36"/>
    </row>
    <row r="37" spans="2:16" ht="14.4">
      <c r="B37" s="25"/>
      <c r="C37" s="398" t="s">
        <v>11</v>
      </c>
      <c r="D37" s="433"/>
      <c r="E37" s="433"/>
      <c r="F37" s="433"/>
      <c r="G37" s="433"/>
      <c r="H37" s="433"/>
      <c r="I37" s="433"/>
      <c r="J37" s="377"/>
      <c r="K37" s="92" t="s">
        <v>54</v>
      </c>
      <c r="L37" s="82" t="s">
        <v>13</v>
      </c>
      <c r="M37" s="376" t="s">
        <v>63</v>
      </c>
      <c r="N37" s="377"/>
      <c r="O37" s="83" t="s">
        <v>60</v>
      </c>
      <c r="P37" s="37"/>
    </row>
    <row r="38" spans="2:16" ht="14.4">
      <c r="B38" s="25"/>
      <c r="C38" s="383"/>
      <c r="D38" s="384"/>
      <c r="E38" s="384"/>
      <c r="F38" s="384"/>
      <c r="G38" s="384"/>
      <c r="H38" s="384"/>
      <c r="I38" s="384"/>
      <c r="J38" s="385"/>
      <c r="K38" s="93"/>
      <c r="L38" s="94"/>
      <c r="M38" s="394"/>
      <c r="N38" s="395"/>
      <c r="O38" s="85"/>
      <c r="P38" s="38"/>
    </row>
    <row r="39" spans="2:16" ht="15" thickBot="1">
      <c r="B39" s="25"/>
      <c r="C39" s="389"/>
      <c r="D39" s="390"/>
      <c r="E39" s="390"/>
      <c r="F39" s="390"/>
      <c r="G39" s="390"/>
      <c r="H39" s="390"/>
      <c r="I39" s="390"/>
      <c r="J39" s="391"/>
      <c r="K39" s="87"/>
      <c r="L39" s="95"/>
      <c r="M39" s="392"/>
      <c r="N39" s="393"/>
      <c r="O39" s="96"/>
      <c r="P39" s="38"/>
    </row>
    <row r="40" spans="2:16" ht="15" thickBot="1">
      <c r="B40" s="25"/>
      <c r="C40" s="373" t="s">
        <v>61</v>
      </c>
      <c r="D40" s="374"/>
      <c r="E40" s="374"/>
      <c r="F40" s="374"/>
      <c r="G40" s="374"/>
      <c r="H40" s="374"/>
      <c r="I40" s="374"/>
      <c r="J40" s="374"/>
      <c r="K40" s="374"/>
      <c r="L40" s="374"/>
      <c r="M40" s="374"/>
      <c r="N40" s="375"/>
      <c r="O40" s="97">
        <v>0</v>
      </c>
      <c r="P40" s="38"/>
    </row>
    <row r="41" spans="2:16">
      <c r="B41" s="25"/>
      <c r="C41" s="401" t="s">
        <v>64</v>
      </c>
      <c r="D41" s="402"/>
      <c r="E41" s="402"/>
      <c r="F41" s="402"/>
      <c r="G41" s="402"/>
      <c r="H41" s="402"/>
      <c r="I41" s="402"/>
      <c r="J41" s="402"/>
      <c r="K41" s="402"/>
      <c r="L41" s="402"/>
      <c r="M41" s="402"/>
      <c r="N41" s="402"/>
      <c r="O41" s="403"/>
      <c r="P41" s="36"/>
    </row>
    <row r="42" spans="2:16">
      <c r="B42" s="25"/>
      <c r="C42" s="404"/>
      <c r="D42" s="405"/>
      <c r="E42" s="405"/>
      <c r="F42" s="405"/>
      <c r="G42" s="405"/>
      <c r="H42" s="405"/>
      <c r="I42" s="405"/>
      <c r="J42" s="405"/>
      <c r="K42" s="405"/>
      <c r="L42" s="405"/>
      <c r="M42" s="405"/>
      <c r="N42" s="405"/>
      <c r="O42" s="406"/>
      <c r="P42" s="36"/>
    </row>
    <row r="43" spans="2:16" ht="14.4" thickBot="1">
      <c r="B43" s="25"/>
      <c r="C43" s="407"/>
      <c r="D43" s="408"/>
      <c r="E43" s="408"/>
      <c r="F43" s="408"/>
      <c r="G43" s="408"/>
      <c r="H43" s="408"/>
      <c r="I43" s="408"/>
      <c r="J43" s="408"/>
      <c r="K43" s="408"/>
      <c r="L43" s="408"/>
      <c r="M43" s="408"/>
      <c r="N43" s="408"/>
      <c r="O43" s="409"/>
      <c r="P43" s="36"/>
    </row>
    <row r="44" spans="2:16" ht="16.8">
      <c r="B44" s="25"/>
      <c r="C44" s="398" t="s">
        <v>65</v>
      </c>
      <c r="D44" s="433"/>
      <c r="E44" s="433"/>
      <c r="F44" s="433"/>
      <c r="G44" s="433"/>
      <c r="H44" s="433"/>
      <c r="I44" s="433"/>
      <c r="J44" s="82" t="s">
        <v>66</v>
      </c>
      <c r="K44" s="98" t="s">
        <v>67</v>
      </c>
      <c r="L44" s="99" t="s">
        <v>68</v>
      </c>
      <c r="M44" s="376" t="s">
        <v>69</v>
      </c>
      <c r="N44" s="377"/>
      <c r="O44" s="83" t="s">
        <v>60</v>
      </c>
      <c r="P44" s="37"/>
    </row>
    <row r="45" spans="2:16" ht="14.4">
      <c r="B45" s="25"/>
      <c r="C45" s="383"/>
      <c r="D45" s="384"/>
      <c r="E45" s="384"/>
      <c r="F45" s="384"/>
      <c r="G45" s="384"/>
      <c r="H45" s="384"/>
      <c r="I45" s="384"/>
      <c r="J45" s="100"/>
      <c r="K45" s="101"/>
      <c r="L45" s="100"/>
      <c r="M45" s="445"/>
      <c r="N45" s="446"/>
      <c r="O45" s="85"/>
      <c r="P45" s="38"/>
    </row>
    <row r="46" spans="2:16" ht="15" thickBot="1">
      <c r="B46" s="25"/>
      <c r="C46" s="389"/>
      <c r="D46" s="390"/>
      <c r="E46" s="390"/>
      <c r="F46" s="390"/>
      <c r="G46" s="390"/>
      <c r="H46" s="390"/>
      <c r="I46" s="390"/>
      <c r="J46" s="102"/>
      <c r="K46" s="103"/>
      <c r="L46" s="102"/>
      <c r="M46" s="392"/>
      <c r="N46" s="393"/>
      <c r="O46" s="104"/>
      <c r="P46" s="38"/>
    </row>
    <row r="47" spans="2:16" ht="15" thickBot="1">
      <c r="B47" s="25"/>
      <c r="C47" s="373" t="s">
        <v>61</v>
      </c>
      <c r="D47" s="374"/>
      <c r="E47" s="374"/>
      <c r="F47" s="374"/>
      <c r="G47" s="374"/>
      <c r="H47" s="374"/>
      <c r="I47" s="374"/>
      <c r="J47" s="374"/>
      <c r="K47" s="374"/>
      <c r="L47" s="374"/>
      <c r="M47" s="374"/>
      <c r="N47" s="375"/>
      <c r="O47" s="91"/>
      <c r="P47" s="39"/>
    </row>
    <row r="48" spans="2:16">
      <c r="B48" s="25"/>
      <c r="C48" s="401" t="s">
        <v>70</v>
      </c>
      <c r="D48" s="402"/>
      <c r="E48" s="402"/>
      <c r="F48" s="402"/>
      <c r="G48" s="402"/>
      <c r="H48" s="402"/>
      <c r="I48" s="402"/>
      <c r="J48" s="402"/>
      <c r="K48" s="402"/>
      <c r="L48" s="402"/>
      <c r="M48" s="402"/>
      <c r="N48" s="402"/>
      <c r="O48" s="403"/>
      <c r="P48" s="36"/>
    </row>
    <row r="49" spans="2:16">
      <c r="B49" s="25"/>
      <c r="C49" s="404"/>
      <c r="D49" s="405"/>
      <c r="E49" s="405"/>
      <c r="F49" s="405"/>
      <c r="G49" s="405"/>
      <c r="H49" s="405"/>
      <c r="I49" s="405"/>
      <c r="J49" s="405"/>
      <c r="K49" s="405"/>
      <c r="L49" s="405"/>
      <c r="M49" s="405"/>
      <c r="N49" s="405"/>
      <c r="O49" s="406"/>
      <c r="P49" s="36"/>
    </row>
    <row r="50" spans="2:16" ht="14.4" thickBot="1">
      <c r="B50" s="25"/>
      <c r="C50" s="407"/>
      <c r="D50" s="408"/>
      <c r="E50" s="408"/>
      <c r="F50" s="408"/>
      <c r="G50" s="408"/>
      <c r="H50" s="408"/>
      <c r="I50" s="408"/>
      <c r="J50" s="408"/>
      <c r="K50" s="408"/>
      <c r="L50" s="408"/>
      <c r="M50" s="408"/>
      <c r="N50" s="408"/>
      <c r="O50" s="409"/>
      <c r="P50" s="36"/>
    </row>
    <row r="51" spans="2:16" ht="28.2">
      <c r="B51" s="25"/>
      <c r="C51" s="398" t="s">
        <v>71</v>
      </c>
      <c r="D51" s="433"/>
      <c r="E51" s="433"/>
      <c r="F51" s="433"/>
      <c r="G51" s="433"/>
      <c r="H51" s="433"/>
      <c r="I51" s="433"/>
      <c r="J51" s="82" t="s">
        <v>72</v>
      </c>
      <c r="K51" s="105" t="s">
        <v>73</v>
      </c>
      <c r="L51" s="106" t="s">
        <v>74</v>
      </c>
      <c r="M51" s="443" t="s">
        <v>59</v>
      </c>
      <c r="N51" s="444"/>
      <c r="O51" s="107" t="s">
        <v>60</v>
      </c>
      <c r="P51" s="40"/>
    </row>
    <row r="52" spans="2:16" ht="14.4">
      <c r="B52" s="25"/>
      <c r="C52" s="108"/>
      <c r="D52" s="109"/>
      <c r="E52" s="109"/>
      <c r="F52" s="109"/>
      <c r="G52" s="109"/>
      <c r="H52" s="109"/>
      <c r="I52" s="109"/>
      <c r="J52" s="110"/>
      <c r="K52" s="111"/>
      <c r="L52" s="112"/>
      <c r="M52" s="447"/>
      <c r="N52" s="448"/>
      <c r="O52" s="113"/>
      <c r="P52" s="41"/>
    </row>
    <row r="53" spans="2:16" ht="14.4">
      <c r="B53" s="25"/>
      <c r="C53" s="108"/>
      <c r="D53" s="109"/>
      <c r="E53" s="109"/>
      <c r="F53" s="109"/>
      <c r="G53" s="109"/>
      <c r="H53" s="109"/>
      <c r="I53" s="109"/>
      <c r="J53" s="110"/>
      <c r="K53" s="111"/>
      <c r="L53" s="112"/>
      <c r="M53" s="447"/>
      <c r="N53" s="448"/>
      <c r="O53" s="113"/>
      <c r="P53" s="41"/>
    </row>
    <row r="54" spans="2:16" ht="14.4">
      <c r="B54" s="25"/>
      <c r="C54" s="108"/>
      <c r="D54" s="109"/>
      <c r="E54" s="109"/>
      <c r="F54" s="109"/>
      <c r="G54" s="109"/>
      <c r="H54" s="109"/>
      <c r="I54" s="109"/>
      <c r="J54" s="110"/>
      <c r="K54" s="111"/>
      <c r="L54" s="112"/>
      <c r="M54" s="445"/>
      <c r="N54" s="446"/>
      <c r="O54" s="113"/>
      <c r="P54" s="41"/>
    </row>
    <row r="55" spans="2:16" ht="15" thickBot="1">
      <c r="B55" s="25"/>
      <c r="C55" s="389"/>
      <c r="D55" s="390"/>
      <c r="E55" s="390"/>
      <c r="F55" s="390"/>
      <c r="G55" s="390"/>
      <c r="H55" s="390"/>
      <c r="I55" s="390"/>
      <c r="J55" s="102"/>
      <c r="K55" s="103"/>
      <c r="L55" s="102"/>
      <c r="M55" s="392"/>
      <c r="N55" s="393"/>
      <c r="O55" s="104"/>
      <c r="P55" s="38"/>
    </row>
    <row r="56" spans="2:16" ht="15" thickBot="1">
      <c r="B56" s="25"/>
      <c r="C56" s="373" t="s">
        <v>61</v>
      </c>
      <c r="D56" s="374"/>
      <c r="E56" s="374"/>
      <c r="F56" s="374"/>
      <c r="G56" s="374"/>
      <c r="H56" s="374"/>
      <c r="I56" s="374"/>
      <c r="J56" s="374"/>
      <c r="K56" s="374"/>
      <c r="L56" s="374"/>
      <c r="M56" s="374"/>
      <c r="N56" s="375"/>
      <c r="O56" s="97"/>
      <c r="P56" s="38"/>
    </row>
    <row r="57" spans="2:16" ht="15" thickBot="1">
      <c r="B57" s="25"/>
      <c r="C57" s="77"/>
      <c r="D57" s="52"/>
      <c r="E57" s="52"/>
      <c r="F57" s="52"/>
      <c r="G57" s="52"/>
      <c r="H57" s="52"/>
      <c r="I57" s="52"/>
      <c r="J57" s="52"/>
      <c r="K57" s="52"/>
      <c r="L57" s="52"/>
      <c r="M57" s="52"/>
      <c r="N57" s="52"/>
      <c r="O57" s="78"/>
      <c r="P57" s="26"/>
    </row>
    <row r="58" spans="2:16" ht="15" thickBot="1">
      <c r="B58" s="25"/>
      <c r="C58" s="440" t="s">
        <v>75</v>
      </c>
      <c r="D58" s="441"/>
      <c r="E58" s="441"/>
      <c r="F58" s="441"/>
      <c r="G58" s="441"/>
      <c r="H58" s="441"/>
      <c r="I58" s="441"/>
      <c r="J58" s="441"/>
      <c r="K58" s="441"/>
      <c r="L58" s="441"/>
      <c r="M58" s="441"/>
      <c r="N58" s="442"/>
      <c r="O58" s="114"/>
      <c r="P58" s="42"/>
    </row>
    <row r="59" spans="2:16">
      <c r="B59" s="25"/>
      <c r="C59" s="401" t="s">
        <v>76</v>
      </c>
      <c r="D59" s="402"/>
      <c r="E59" s="402"/>
      <c r="F59" s="402"/>
      <c r="G59" s="402"/>
      <c r="H59" s="402"/>
      <c r="I59" s="402"/>
      <c r="J59" s="402"/>
      <c r="K59" s="402"/>
      <c r="L59" s="402"/>
      <c r="M59" s="402"/>
      <c r="N59" s="402"/>
      <c r="O59" s="403"/>
      <c r="P59" s="36"/>
    </row>
    <row r="60" spans="2:16">
      <c r="B60" s="25"/>
      <c r="C60" s="404"/>
      <c r="D60" s="405"/>
      <c r="E60" s="405"/>
      <c r="F60" s="405"/>
      <c r="G60" s="405"/>
      <c r="H60" s="405"/>
      <c r="I60" s="405"/>
      <c r="J60" s="405"/>
      <c r="K60" s="405"/>
      <c r="L60" s="405"/>
      <c r="M60" s="405"/>
      <c r="N60" s="405"/>
      <c r="O60" s="406"/>
      <c r="P60" s="36"/>
    </row>
    <row r="61" spans="2:16" ht="14.4" thickBot="1">
      <c r="B61" s="25"/>
      <c r="C61" s="407"/>
      <c r="D61" s="408"/>
      <c r="E61" s="408"/>
      <c r="F61" s="408"/>
      <c r="G61" s="408"/>
      <c r="H61" s="408"/>
      <c r="I61" s="408"/>
      <c r="J61" s="408"/>
      <c r="K61" s="408"/>
      <c r="L61" s="408"/>
      <c r="M61" s="408"/>
      <c r="N61" s="408"/>
      <c r="O61" s="409"/>
      <c r="P61" s="36"/>
    </row>
    <row r="62" spans="2:16" ht="14.4">
      <c r="B62" s="25"/>
      <c r="C62" s="398" t="s">
        <v>77</v>
      </c>
      <c r="D62" s="433"/>
      <c r="E62" s="433"/>
      <c r="F62" s="433"/>
      <c r="G62" s="433"/>
      <c r="H62" s="433"/>
      <c r="I62" s="433"/>
      <c r="J62" s="98"/>
      <c r="K62" s="115"/>
      <c r="L62" s="106" t="s">
        <v>78</v>
      </c>
      <c r="M62" s="443" t="s">
        <v>79</v>
      </c>
      <c r="N62" s="444"/>
      <c r="O62" s="107"/>
      <c r="P62" s="40"/>
    </row>
    <row r="63" spans="2:16" ht="14.4">
      <c r="B63" s="25"/>
      <c r="C63" s="383" t="s">
        <v>80</v>
      </c>
      <c r="D63" s="384"/>
      <c r="E63" s="384"/>
      <c r="F63" s="384"/>
      <c r="G63" s="384"/>
      <c r="H63" s="384"/>
      <c r="I63" s="384"/>
      <c r="J63" s="116"/>
      <c r="K63" s="117"/>
      <c r="L63" s="118"/>
      <c r="M63" s="463"/>
      <c r="N63" s="464"/>
      <c r="O63" s="119"/>
      <c r="P63" s="43"/>
    </row>
    <row r="64" spans="2:16" ht="14.4">
      <c r="B64" s="25"/>
      <c r="C64" s="86" t="s">
        <v>81</v>
      </c>
      <c r="D64" s="87"/>
      <c r="E64" s="87"/>
      <c r="F64" s="87"/>
      <c r="G64" s="87"/>
      <c r="H64" s="87"/>
      <c r="I64" s="87"/>
      <c r="J64" s="116"/>
      <c r="K64" s="117"/>
      <c r="L64" s="118"/>
      <c r="M64" s="463"/>
      <c r="N64" s="464"/>
      <c r="O64" s="119"/>
      <c r="P64" s="43"/>
    </row>
    <row r="65" spans="2:16" ht="15" thickBot="1">
      <c r="B65" s="25"/>
      <c r="C65" s="71" t="s">
        <v>82</v>
      </c>
      <c r="D65" s="72"/>
      <c r="E65" s="72"/>
      <c r="F65" s="72"/>
      <c r="G65" s="72"/>
      <c r="H65" s="72"/>
      <c r="I65" s="72"/>
      <c r="J65" s="120"/>
      <c r="K65" s="121"/>
      <c r="L65" s="118"/>
      <c r="M65" s="465"/>
      <c r="N65" s="466"/>
      <c r="O65" s="119"/>
      <c r="P65" s="43"/>
    </row>
    <row r="66" spans="2:16" ht="15" thickBot="1">
      <c r="B66" s="25"/>
      <c r="C66" s="373" t="s">
        <v>61</v>
      </c>
      <c r="D66" s="374"/>
      <c r="E66" s="374"/>
      <c r="F66" s="374"/>
      <c r="G66" s="374"/>
      <c r="H66" s="374"/>
      <c r="I66" s="374"/>
      <c r="J66" s="374"/>
      <c r="K66" s="374"/>
      <c r="L66" s="374"/>
      <c r="M66" s="374"/>
      <c r="N66" s="375"/>
      <c r="O66" s="122"/>
      <c r="P66" s="44"/>
    </row>
    <row r="67" spans="2:16" ht="15" thickBot="1">
      <c r="B67" s="25"/>
      <c r="C67" s="77"/>
      <c r="D67" s="52"/>
      <c r="E67" s="52"/>
      <c r="F67" s="52"/>
      <c r="G67" s="52"/>
      <c r="H67" s="52"/>
      <c r="I67" s="52"/>
      <c r="J67" s="52"/>
      <c r="K67" s="52"/>
      <c r="L67" s="52"/>
      <c r="M67" s="52"/>
      <c r="N67" s="52"/>
      <c r="O67" s="78"/>
      <c r="P67" s="26"/>
    </row>
    <row r="68" spans="2:16" ht="15" thickBot="1">
      <c r="B68" s="25"/>
      <c r="C68" s="440" t="s">
        <v>83</v>
      </c>
      <c r="D68" s="441"/>
      <c r="E68" s="441"/>
      <c r="F68" s="441"/>
      <c r="G68" s="441"/>
      <c r="H68" s="441"/>
      <c r="I68" s="441"/>
      <c r="J68" s="441"/>
      <c r="K68" s="441"/>
      <c r="L68" s="441"/>
      <c r="M68" s="441"/>
      <c r="N68" s="442"/>
      <c r="O68" s="123"/>
      <c r="P68" s="44"/>
    </row>
    <row r="69" spans="2:16" ht="14.4">
      <c r="B69" s="25"/>
      <c r="C69" s="74"/>
      <c r="D69" s="75"/>
      <c r="E69" s="75"/>
      <c r="F69" s="75"/>
      <c r="G69" s="75"/>
      <c r="H69" s="75"/>
      <c r="I69" s="75"/>
      <c r="J69" s="75"/>
      <c r="K69" s="75"/>
      <c r="L69" s="75"/>
      <c r="M69" s="75"/>
      <c r="N69" s="75"/>
      <c r="O69" s="76"/>
      <c r="P69" s="26"/>
    </row>
    <row r="70" spans="2:16" ht="14.4">
      <c r="B70" s="25"/>
      <c r="C70" s="77"/>
      <c r="D70" s="52"/>
      <c r="E70" s="52"/>
      <c r="F70" s="52"/>
      <c r="G70" s="52"/>
      <c r="H70" s="52"/>
      <c r="I70" s="52"/>
      <c r="J70" s="52"/>
      <c r="K70" s="52"/>
      <c r="L70" s="52"/>
      <c r="M70" s="52"/>
      <c r="N70" s="52"/>
      <c r="O70" s="78"/>
      <c r="P70" s="26"/>
    </row>
    <row r="71" spans="2:16" ht="14.4">
      <c r="B71" s="25"/>
      <c r="C71" s="77"/>
      <c r="D71" s="52"/>
      <c r="E71" s="52"/>
      <c r="F71" s="52"/>
      <c r="G71" s="52"/>
      <c r="H71" s="52"/>
      <c r="I71" s="52"/>
      <c r="J71" s="52"/>
      <c r="K71" s="52"/>
      <c r="L71" s="52"/>
      <c r="M71" s="52"/>
      <c r="N71" s="52"/>
      <c r="O71" s="78"/>
      <c r="P71" s="26"/>
    </row>
    <row r="72" spans="2:16" ht="14.4">
      <c r="B72" s="25"/>
      <c r="C72" s="77"/>
      <c r="D72" s="52"/>
      <c r="E72" s="52"/>
      <c r="F72" s="52"/>
      <c r="G72" s="52"/>
      <c r="H72" s="124" t="s">
        <v>84</v>
      </c>
      <c r="I72" s="124"/>
      <c r="J72" s="124"/>
      <c r="K72" s="124"/>
      <c r="L72" s="52"/>
      <c r="M72" s="52"/>
      <c r="N72" s="52"/>
      <c r="O72" s="78"/>
      <c r="P72" s="26"/>
    </row>
    <row r="73" spans="2:16" ht="14.4">
      <c r="B73" s="25"/>
      <c r="C73" s="77"/>
      <c r="D73" s="52"/>
      <c r="E73" s="52"/>
      <c r="F73" s="52"/>
      <c r="G73" s="52"/>
      <c r="H73" s="124" t="s">
        <v>85</v>
      </c>
      <c r="I73" s="52"/>
      <c r="J73" s="52"/>
      <c r="K73" s="52"/>
      <c r="L73" s="52"/>
      <c r="M73" s="52"/>
      <c r="N73" s="52"/>
      <c r="O73" s="78"/>
      <c r="P73" s="45"/>
    </row>
    <row r="74" spans="2:16" ht="14.4">
      <c r="B74" s="25"/>
      <c r="C74" s="77"/>
      <c r="D74" s="52"/>
      <c r="E74" s="52"/>
      <c r="F74" s="52"/>
      <c r="G74" s="52"/>
      <c r="H74" s="124" t="s">
        <v>86</v>
      </c>
      <c r="I74" s="52"/>
      <c r="J74" s="52"/>
      <c r="K74" s="52"/>
      <c r="L74" s="52"/>
      <c r="M74" s="52"/>
      <c r="N74" s="52"/>
      <c r="O74" s="78"/>
      <c r="P74" s="45"/>
    </row>
    <row r="75" spans="2:16" ht="14.4">
      <c r="B75" s="25"/>
      <c r="C75" s="62"/>
      <c r="D75" s="125"/>
      <c r="E75" s="125"/>
      <c r="F75" s="125"/>
      <c r="G75" s="125"/>
      <c r="H75" s="124" t="s">
        <v>87</v>
      </c>
      <c r="I75" s="125"/>
      <c r="J75" s="125"/>
      <c r="K75" s="125"/>
      <c r="L75" s="125"/>
      <c r="M75" s="125"/>
      <c r="N75" s="125"/>
      <c r="O75" s="126"/>
      <c r="P75" s="46"/>
    </row>
    <row r="76" spans="2:16" ht="14.4">
      <c r="B76" s="25"/>
      <c r="C76" s="77"/>
      <c r="D76" s="52"/>
      <c r="E76" s="52"/>
      <c r="F76" s="52"/>
      <c r="G76" s="52"/>
      <c r="H76" s="52" t="s">
        <v>88</v>
      </c>
      <c r="I76" s="52"/>
      <c r="J76" s="52"/>
      <c r="K76" s="52"/>
      <c r="L76" s="52"/>
      <c r="M76" s="52"/>
      <c r="N76" s="52"/>
      <c r="O76" s="78"/>
      <c r="P76" s="26"/>
    </row>
    <row r="77" spans="2:16" ht="14.4">
      <c r="B77" s="25"/>
      <c r="C77" s="127" t="s">
        <v>89</v>
      </c>
      <c r="D77" s="128"/>
      <c r="E77" s="128"/>
      <c r="F77" s="128"/>
      <c r="G77" s="128"/>
      <c r="H77" s="128"/>
      <c r="I77" s="128"/>
      <c r="J77" s="128"/>
      <c r="K77" s="128"/>
      <c r="L77" s="128"/>
      <c r="M77" s="128"/>
      <c r="N77" s="128"/>
      <c r="O77" s="129"/>
      <c r="P77" s="26"/>
    </row>
    <row r="78" spans="2:16" ht="14.4">
      <c r="B78" s="25"/>
      <c r="C78" s="460"/>
      <c r="D78" s="461"/>
      <c r="E78" s="461"/>
      <c r="F78" s="461"/>
      <c r="G78" s="461"/>
      <c r="H78" s="461"/>
      <c r="I78" s="461"/>
      <c r="J78" s="461"/>
      <c r="K78" s="461"/>
      <c r="L78" s="461"/>
      <c r="M78" s="461"/>
      <c r="N78" s="461"/>
      <c r="O78" s="462"/>
      <c r="P78" s="46"/>
    </row>
    <row r="79" spans="2:16" ht="14.4">
      <c r="B79" s="25"/>
      <c r="C79" s="460"/>
      <c r="D79" s="461"/>
      <c r="E79" s="461"/>
      <c r="F79" s="461"/>
      <c r="G79" s="461"/>
      <c r="H79" s="461"/>
      <c r="I79" s="461"/>
      <c r="J79" s="461"/>
      <c r="K79" s="461"/>
      <c r="L79" s="461"/>
      <c r="M79" s="461"/>
      <c r="N79" s="461"/>
      <c r="O79" s="462"/>
      <c r="P79" s="46"/>
    </row>
    <row r="80" spans="2:16" ht="14.4">
      <c r="B80" s="25"/>
      <c r="C80" s="62"/>
      <c r="D80" s="125"/>
      <c r="E80" s="125"/>
      <c r="F80" s="125"/>
      <c r="G80" s="125"/>
      <c r="H80" s="125"/>
      <c r="I80" s="125"/>
      <c r="J80" s="125"/>
      <c r="K80" s="125"/>
      <c r="L80" s="125"/>
      <c r="M80" s="125"/>
      <c r="N80" s="125"/>
      <c r="O80" s="126"/>
      <c r="P80" s="46"/>
    </row>
    <row r="81" spans="2:16" ht="14.4">
      <c r="B81" s="25"/>
      <c r="C81" s="130" t="s">
        <v>90</v>
      </c>
      <c r="D81" s="125"/>
      <c r="E81" s="125"/>
      <c r="F81" s="125"/>
      <c r="G81" s="125"/>
      <c r="H81" s="125"/>
      <c r="I81" s="125"/>
      <c r="J81" s="125"/>
      <c r="K81" s="125"/>
      <c r="L81" s="125"/>
      <c r="M81" s="125"/>
      <c r="N81" s="125"/>
      <c r="O81" s="126"/>
      <c r="P81" s="46"/>
    </row>
    <row r="82" spans="2:16" ht="12.75" customHeight="1">
      <c r="B82" s="25"/>
      <c r="C82" s="457" t="s">
        <v>91</v>
      </c>
      <c r="D82" s="458"/>
      <c r="E82" s="458"/>
      <c r="F82" s="458"/>
      <c r="G82" s="458"/>
      <c r="H82" s="458"/>
      <c r="I82" s="458"/>
      <c r="J82" s="458"/>
      <c r="K82" s="458"/>
      <c r="L82" s="458"/>
      <c r="M82" s="458"/>
      <c r="N82" s="458"/>
      <c r="O82" s="459"/>
      <c r="P82" s="47"/>
    </row>
    <row r="83" spans="2:16">
      <c r="B83" s="25"/>
      <c r="C83" s="457"/>
      <c r="D83" s="458"/>
      <c r="E83" s="458"/>
      <c r="F83" s="458"/>
      <c r="G83" s="458"/>
      <c r="H83" s="458"/>
      <c r="I83" s="458"/>
      <c r="J83" s="458"/>
      <c r="K83" s="458"/>
      <c r="L83" s="458"/>
      <c r="M83" s="458"/>
      <c r="N83" s="458"/>
      <c r="O83" s="459"/>
      <c r="P83" s="47"/>
    </row>
    <row r="84" spans="2:16" ht="12.9" customHeight="1">
      <c r="B84" s="25"/>
      <c r="C84" s="457" t="s">
        <v>92</v>
      </c>
      <c r="D84" s="458"/>
      <c r="E84" s="458"/>
      <c r="F84" s="458"/>
      <c r="G84" s="458"/>
      <c r="H84" s="458"/>
      <c r="I84" s="458"/>
      <c r="J84" s="458"/>
      <c r="K84" s="458"/>
      <c r="L84" s="458"/>
      <c r="M84" s="458"/>
      <c r="N84" s="458"/>
      <c r="O84" s="459"/>
      <c r="P84" s="47"/>
    </row>
    <row r="85" spans="2:16">
      <c r="B85" s="25"/>
      <c r="C85" s="457"/>
      <c r="D85" s="458"/>
      <c r="E85" s="458"/>
      <c r="F85" s="458"/>
      <c r="G85" s="458"/>
      <c r="H85" s="458"/>
      <c r="I85" s="458"/>
      <c r="J85" s="458"/>
      <c r="K85" s="458"/>
      <c r="L85" s="458"/>
      <c r="M85" s="458"/>
      <c r="N85" s="458"/>
      <c r="O85" s="459"/>
      <c r="P85" s="47"/>
    </row>
    <row r="86" spans="2:16" ht="14.4">
      <c r="B86" s="25"/>
      <c r="C86" s="62"/>
      <c r="D86" s="125"/>
      <c r="E86" s="125"/>
      <c r="F86" s="125"/>
      <c r="G86" s="125"/>
      <c r="H86" s="125"/>
      <c r="I86" s="125"/>
      <c r="J86" s="125"/>
      <c r="K86" s="125"/>
      <c r="L86" s="125"/>
      <c r="M86" s="125"/>
      <c r="N86" s="125"/>
      <c r="O86" s="126"/>
      <c r="P86" s="46"/>
    </row>
    <row r="87" spans="2:16" ht="14.4">
      <c r="B87" s="25"/>
      <c r="C87" s="77"/>
      <c r="D87" s="52"/>
      <c r="E87" s="52"/>
      <c r="F87" s="52"/>
      <c r="G87" s="52"/>
      <c r="H87" s="124" t="s">
        <v>84</v>
      </c>
      <c r="I87" s="52"/>
      <c r="J87" s="52"/>
      <c r="K87" s="52"/>
      <c r="L87" s="52"/>
      <c r="M87" s="52"/>
      <c r="N87" s="52"/>
      <c r="O87" s="78"/>
      <c r="P87" s="26"/>
    </row>
    <row r="88" spans="2:16" ht="14.4">
      <c r="B88" s="25"/>
      <c r="C88" s="77"/>
      <c r="D88" s="52"/>
      <c r="E88" s="52"/>
      <c r="F88" s="52"/>
      <c r="G88" s="52"/>
      <c r="H88" s="52" t="s">
        <v>85</v>
      </c>
      <c r="I88" s="87"/>
      <c r="J88" s="87"/>
      <c r="K88" s="87"/>
      <c r="L88" s="52"/>
      <c r="M88" s="52"/>
      <c r="N88" s="52"/>
      <c r="O88" s="78"/>
      <c r="P88" s="26"/>
    </row>
    <row r="89" spans="2:16" ht="14.4">
      <c r="B89" s="25"/>
      <c r="C89" s="77"/>
      <c r="D89" s="52"/>
      <c r="E89" s="52"/>
      <c r="F89" s="52"/>
      <c r="G89" s="52"/>
      <c r="H89" s="52" t="s">
        <v>93</v>
      </c>
      <c r="I89" s="131"/>
      <c r="J89" s="131"/>
      <c r="K89" s="131"/>
      <c r="L89" s="52"/>
      <c r="M89" s="52"/>
      <c r="N89" s="52"/>
      <c r="O89" s="78"/>
      <c r="P89" s="26"/>
    </row>
    <row r="90" spans="2:16" ht="14.4">
      <c r="B90" s="25"/>
      <c r="C90" s="132"/>
      <c r="D90" s="125"/>
      <c r="E90" s="125"/>
      <c r="F90" s="125"/>
      <c r="G90" s="125"/>
      <c r="H90" s="52" t="s">
        <v>87</v>
      </c>
      <c r="I90" s="52"/>
      <c r="J90" s="52"/>
      <c r="K90" s="52"/>
      <c r="L90" s="125"/>
      <c r="M90" s="125"/>
      <c r="N90" s="125"/>
      <c r="O90" s="126"/>
      <c r="P90" s="46"/>
    </row>
    <row r="91" spans="2:16" ht="17.25" customHeight="1">
      <c r="B91" s="25"/>
      <c r="C91" s="132"/>
      <c r="D91" s="131"/>
      <c r="E91" s="131"/>
      <c r="F91" s="52"/>
      <c r="G91" s="52"/>
      <c r="H91" s="52"/>
      <c r="I91" s="52"/>
      <c r="J91" s="52"/>
      <c r="K91" s="449"/>
      <c r="L91" s="449"/>
      <c r="M91" s="449"/>
      <c r="N91" s="449"/>
      <c r="O91" s="450"/>
      <c r="P91" s="48"/>
    </row>
    <row r="92" spans="2:16" ht="18.75" customHeight="1" thickBot="1">
      <c r="B92" s="25"/>
      <c r="C92" s="453"/>
      <c r="D92" s="454"/>
      <c r="E92" s="454"/>
      <c r="F92" s="103"/>
      <c r="G92" s="103"/>
      <c r="H92" s="103"/>
      <c r="I92" s="103"/>
      <c r="J92" s="103"/>
      <c r="K92" s="451"/>
      <c r="L92" s="451"/>
      <c r="M92" s="451"/>
      <c r="N92" s="451"/>
      <c r="O92" s="452"/>
      <c r="P92" s="48"/>
    </row>
    <row r="93" spans="2:16" ht="14.4" thickBot="1">
      <c r="B93" s="49"/>
      <c r="C93" s="50"/>
      <c r="D93" s="50"/>
      <c r="E93" s="50"/>
      <c r="F93" s="50"/>
      <c r="G93" s="50"/>
      <c r="H93" s="50"/>
      <c r="I93" s="50"/>
      <c r="J93" s="50"/>
      <c r="K93" s="50"/>
      <c r="L93" s="50"/>
      <c r="M93" s="50"/>
      <c r="N93" s="50"/>
      <c r="O93" s="50"/>
      <c r="P93" s="51"/>
    </row>
    <row r="94" spans="2:16" ht="14.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openxmlformats.org/package/2006/metadata/core-properties"/>
    <ds:schemaRef ds:uri="http://purl.org/dc/elements/1.1/"/>
    <ds:schemaRef ds:uri="http://purl.org/dc/dcmitype/"/>
    <ds:schemaRef ds:uri="http://www.w3.org/XML/1998/namespace"/>
    <ds:schemaRef ds:uri="http://schemas.microsoft.com/office/2006/documentManagement/types"/>
    <ds:schemaRef ds:uri="http://purl.org/dc/term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Mónica Valderrama</cp:lastModifiedBy>
  <cp:revision/>
  <dcterms:created xsi:type="dcterms:W3CDTF">2006-06-27T16:47:25Z</dcterms:created>
  <dcterms:modified xsi:type="dcterms:W3CDTF">2026-06-23T18:47:05Z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