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sena4-my.sharepoint.com/personal/amarrugo_sena_edu_co/Documents/Contratacion CINAFLUP 2026/002_Minima Cuantia_2026/012_Compra materiales Acuicultura_2026/"/>
    </mc:Choice>
  </mc:AlternateContent>
  <xr:revisionPtr revIDLastSave="344" documentId="8_{1383A237-E0D9-4AF5-82E4-CD10133B53FF}" xr6:coauthVersionLast="47" xr6:coauthVersionMax="47" xr10:uidLastSave="{251132AC-22B0-47C5-B585-5E77091438C6}"/>
  <bookViews>
    <workbookView xWindow="-120" yWindow="-120" windowWidth="29040" windowHeight="15840" xr2:uid="{0D53AF75-90F1-4D1A-BB57-E9B7CFA0F71D}"/>
  </bookViews>
  <sheets>
    <sheet name="ANEXO" sheetId="1" r:id="rId1"/>
  </sheets>
  <definedNames>
    <definedName name="_xlnm._FilterDatabase" localSheetId="0" hidden="1">ANEXO!$B$9:$G$10</definedName>
    <definedName name="_xlnm.Print_Area" localSheetId="0">ANEXO!$B$1:$G$10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53" i="1" l="1"/>
  <c r="I133" i="1"/>
  <c r="I135" i="1"/>
  <c r="I130" i="1"/>
  <c r="I121" i="1"/>
  <c r="I126" i="1"/>
  <c r="I123" i="1"/>
  <c r="I120" i="1"/>
  <c r="I119" i="1"/>
  <c r="I118" i="1"/>
  <c r="I117" i="1"/>
  <c r="I116" i="1"/>
  <c r="I113" i="1"/>
  <c r="I114" i="1"/>
  <c r="I115" i="1"/>
  <c r="I122" i="1"/>
  <c r="I124" i="1"/>
  <c r="I125" i="1"/>
  <c r="I127" i="1"/>
  <c r="I128" i="1"/>
  <c r="I129" i="1"/>
  <c r="I131" i="1"/>
  <c r="I132" i="1"/>
  <c r="I134" i="1"/>
  <c r="I136" i="1"/>
  <c r="I137" i="1"/>
  <c r="I138" i="1"/>
  <c r="I139" i="1"/>
  <c r="I140" i="1"/>
  <c r="I141" i="1"/>
  <c r="I142" i="1"/>
  <c r="I143" i="1"/>
  <c r="I144" i="1"/>
  <c r="I145" i="1"/>
  <c r="I146" i="1"/>
  <c r="I147" i="1"/>
  <c r="I148" i="1"/>
  <c r="I149" i="1"/>
  <c r="I150" i="1"/>
  <c r="I151" i="1"/>
  <c r="I152" i="1"/>
  <c r="I154" i="1"/>
  <c r="I155" i="1"/>
  <c r="I112" i="1"/>
  <c r="I108" i="1"/>
  <c r="I107" i="1"/>
  <c r="I106" i="1"/>
  <c r="I105" i="1"/>
  <c r="I104" i="1"/>
  <c r="I103" i="1"/>
  <c r="I102" i="1"/>
  <c r="I101" i="1"/>
  <c r="I100" i="1"/>
  <c r="I99" i="1"/>
  <c r="I98" i="1"/>
  <c r="I97" i="1"/>
  <c r="I96" i="1"/>
  <c r="I109" i="1" s="1"/>
  <c r="I95" i="1"/>
  <c r="I94" i="1"/>
  <c r="I88" i="1"/>
  <c r="I87" i="1"/>
  <c r="I86" i="1"/>
  <c r="I85" i="1"/>
  <c r="I84" i="1"/>
  <c r="I83" i="1"/>
  <c r="I74" i="1"/>
  <c r="I71" i="1"/>
  <c r="I72" i="1"/>
  <c r="I73" i="1"/>
  <c r="I75" i="1"/>
  <c r="I76" i="1"/>
  <c r="I77" i="1"/>
  <c r="I78" i="1"/>
  <c r="I79" i="1"/>
  <c r="I80" i="1"/>
  <c r="I81" i="1"/>
  <c r="I82" i="1"/>
  <c r="I89" i="1"/>
  <c r="I90" i="1"/>
  <c r="I70" i="1"/>
  <c r="I64" i="1"/>
  <c r="I65" i="1"/>
  <c r="I66" i="1"/>
  <c r="I63" i="1"/>
  <c r="H58" i="1"/>
  <c r="I58" i="1" s="1"/>
  <c r="I55" i="1"/>
  <c r="I56" i="1"/>
  <c r="I57" i="1"/>
  <c r="I59" i="1"/>
  <c r="I54" i="1"/>
  <c r="I42" i="1"/>
  <c r="I43" i="1"/>
  <c r="I44" i="1"/>
  <c r="I45" i="1"/>
  <c r="I46" i="1"/>
  <c r="I47" i="1"/>
  <c r="I48" i="1"/>
  <c r="I49" i="1"/>
  <c r="I50" i="1"/>
  <c r="I41" i="1"/>
  <c r="I33" i="1"/>
  <c r="I34" i="1"/>
  <c r="I35" i="1"/>
  <c r="I36" i="1"/>
  <c r="I37" i="1"/>
  <c r="I32" i="1"/>
  <c r="I24" i="1"/>
  <c r="I23" i="1"/>
  <c r="I28" i="1"/>
  <c r="I27" i="1"/>
  <c r="I26" i="1"/>
  <c r="I25" i="1"/>
  <c r="I22" i="1"/>
  <c r="I156" i="1" l="1"/>
  <c r="I158" i="1" s="1"/>
  <c r="I91" i="1"/>
  <c r="I29" i="1"/>
  <c r="I67" i="1"/>
  <c r="I60" i="1"/>
  <c r="I51" i="1"/>
  <c r="I38" i="1"/>
  <c r="I13" i="1"/>
  <c r="I14" i="1"/>
  <c r="I15" i="1"/>
  <c r="I16" i="1"/>
  <c r="I17" i="1"/>
  <c r="I18" i="1"/>
  <c r="I12" i="1"/>
  <c r="I19" i="1" l="1"/>
</calcChain>
</file>

<file path=xl/sharedStrings.xml><?xml version="1.0" encoding="utf-8"?>
<sst xmlns="http://schemas.openxmlformats.org/spreadsheetml/2006/main" count="505" uniqueCount="249">
  <si>
    <t>ANEXO 1.</t>
  </si>
  <si>
    <t xml:space="preserve">CUADRO COMPARATIVO DE  PRECOTIZACIONES EN COMPRAS </t>
  </si>
  <si>
    <t>ESTUDIO DE MERCADO</t>
  </si>
  <si>
    <t xml:space="preserve">    </t>
  </si>
  <si>
    <t>En atencion a las directrices emanadas por el Sena, se solicitaron las precotizaciones por la pagina www.contratacion.sena.edu.co</t>
  </si>
  <si>
    <t>en cuyo termino, se presentaron las siguientes cotizaciones y cuyo estudio comparativo se evidencia en el siguiente cuadro:</t>
  </si>
  <si>
    <t>Ítem</t>
  </si>
  <si>
    <t>Codigos UNSPSC</t>
  </si>
  <si>
    <t>DENOMINACION GENERAL DEL BIEN O SERVICIO</t>
  </si>
  <si>
    <t>DESCRIPCION TECNICA DEL BIEN O SERVICIO</t>
  </si>
  <si>
    <t>Unidad de Medida</t>
  </si>
  <si>
    <t>Cant</t>
  </si>
  <si>
    <t>KIT 1 DESPLAZADOS - KITS UNIDADES PRODUCTIVAS PISCICOLAS, PARA 4 UNIDADES PRODUCTIVAS - PARA ENTREGAR EN LOS MUNICIPIOS ZODES MAGDALENA MEDIO Y LOBA</t>
  </si>
  <si>
    <t>BOTAS DE CAUCHO TALLAS 40 Y 42</t>
  </si>
  <si>
    <t>PARES</t>
  </si>
  <si>
    <t>CONCENTRADO X 34 % PROTEINAX 40 KG</t>
  </si>
  <si>
    <t>BULTOS</t>
  </si>
  <si>
    <t>CONCENTRADO X 24 % PROTEINAX 40 KG</t>
  </si>
  <si>
    <t>BALANZA GRAMERA Digital 0 A 1KG</t>
  </si>
  <si>
    <t>UND</t>
  </si>
  <si>
    <t>POLISOMBRA NEGRA AL 80 %  DE 4 METROS DE ANCHO X 50 METROS DE LARGO</t>
  </si>
  <si>
    <t>ROLLOS</t>
  </si>
  <si>
    <t>KIT ANALISIS DE AGUA PARA ACUICULTURA API - MULTIPARAMETROS - PH, NITRITOS, AMONIACO , FOSFATO</t>
  </si>
  <si>
    <t xml:space="preserve">UNIDAD </t>
  </si>
  <si>
    <t xml:space="preserve">NEVERA ICOPOR- FABRICADA EN POLIESTIRENO ESPANDIDO, CAPACIDAD 120 LITROS </t>
  </si>
  <si>
    <t>UNIDAD</t>
  </si>
  <si>
    <t>KIT 2 DESPLAZADOS - KITS UNIDADES PRODUCTIVAS ELABORACION ALIMENTO CONCENTRADO PARA PECES, PARA 4 GUPOS - PARA ENTREGAR 1 EN  MORALES, 1 EN SAN PABLO, 2 EN EL CARMEN DE BOLIVAR</t>
  </si>
  <si>
    <t>KIT 3 ARTICULACION - KITS 3 PISCICOLAS, PARA 9 GRUPOS - PARA ENTREGAR EN EL CENTRO NAUTICO SENA MAMONAL KM 6 - NOTA: SOLAMENTE RECIBEN EL CONCENTRADO EN SOPLAVIENTO, MORALES, SAN ESTANISLAO, MAGANGUE, MOMPOX, CARTAGENA CORREGIMIENTO LA BOQUILLA, GALERAZAMBA, CICUCO, ROCHA, PUERTO BADEL, CALAMAR, SAN MARTIN DE LOBA PLAYITAS Y CHIMI</t>
  </si>
  <si>
    <t>MALLA GALLINERO DE 1.80 METROS DE ALTO X 50 METROS DE LARGO</t>
  </si>
  <si>
    <t>KIT 4 CAMPESENA - KITS PRODUCCION ACUICOLA, PRODUCCIÓN DE ESPECIES ACUÍCOLAS, PARA 4 GRUPOS - PARA ENTREGAR EN LOS MUNICIPIOS DE SIMITI, SAN PABLO, ARROYO HONDO Y BARRANCO DE LOBA EN EL DEPARTAMENTO DE BOLIVAR</t>
  </si>
  <si>
    <t>AMPOLLA DE OVAPRIM FRASCO DE 10 MG/KG</t>
  </si>
  <si>
    <t>Unidad</t>
  </si>
  <si>
    <t>ELECTROBOMBA DE 1/2 HP MARCA BARNET</t>
  </si>
  <si>
    <t>ALIMENTO PARA REVERSION 25 kilos</t>
  </si>
  <si>
    <t>Bulto</t>
  </si>
  <si>
    <t>BULTO DE ALIMENTO MAJARRA 45% DE PROTEINA</t>
  </si>
  <si>
    <t>ARTEMIA SALINA  lata de 425 gramos</t>
  </si>
  <si>
    <t>BLOWER DE 1 /2HP.</t>
  </si>
  <si>
    <t>TUBOS PVC 3/4"</t>
  </si>
  <si>
    <t>CODOS 3/4"</t>
  </si>
  <si>
    <t>UNIONES 3/4"</t>
  </si>
  <si>
    <t>REDUCCION DE 1 " A 3/4"</t>
  </si>
  <si>
    <t>KIT 5 CAMPESENA - KITS CULTIVO INTENSIVO DE ORGANISMOS ACUATICOS EN UN SISTEMAS DE CULTIVO EN BIOFLOC, PARA 1 GRUPO - PARA ENTREGAR EN EL CENTRO NAUTICO VIA MAMONAL KM 6 EN LA CIUDAD DE CARTAGENA</t>
  </si>
  <si>
    <t>Bomba Sumergible Desagote Agua Sucia Femmto 0.5 Hp 8000 L/h 110V, salida de 1 pulgada</t>
  </si>
  <si>
    <t>Bomba Sumergible Desagote Agua Sucia Femmto 0.5 Hp 8000 L/h 110V</t>
  </si>
  <si>
    <t>KIT ANALISIS DE AGUA PARA ACUICULTURA API - 4 PARAMETROS AMONIO, NITRITO, NITRATO Y PH</t>
  </si>
  <si>
    <t>Tanques en Geomembranas  calibre 40  de 6 metros de diámetro con malla electrosoldadas, con sus accesorios  y tubería para el desagüe de salida  de desagüe</t>
  </si>
  <si>
    <t xml:space="preserve">Unidad </t>
  </si>
  <si>
    <t>Blower de 2.0 trifásico de 2.0 Hp a 220v, presión máxima de 22Kpa/3,2psi, caudal máximo del 175m3/h, salida de 1 1/2"               Con Accesorios para instalacion y funcionamiento de los Blower: Guardamotor arrancador, filtro, válvula de alivio, manómetro</t>
  </si>
  <si>
    <t>Blower de 2.0 trifásico de 2.0 Hp a 220v, presión máxima de 22Kpa/3,2psi, caudal máximo del 175m3/h, salida de 1 1/2"               Con Accesorios para  instalación y funcionamiento de los Blower: Guardamotor arrancador, filtro, válvula de alivio, manómetro</t>
  </si>
  <si>
    <t>Rollo de geomembrana calibre 40 para recubrir estanques en tierra</t>
  </si>
  <si>
    <t>Rollo de geomembrana calibre 40 para recubrir estanques en tierra, incluye Servicio de instalación de geomembrana para dos estanques en Tierra de 200 metros cuadrado cada uno Total 400 metros cuadrado</t>
  </si>
  <si>
    <t>Alimento Para Peces Mojarra 24% de proteína, Bultos de 40 kilos</t>
  </si>
  <si>
    <t>Bultos</t>
  </si>
  <si>
    <t>KIT 6 CAMPESENA - KITS PRODUCCION ACUICOLA DISEÑO Y MONTAJE DE UN PATIO PRODUCTIVO ACUÍCOLA CAMPESINO, PARA 15 GRUPOS - PARA ENTREGAR EN LOS MUNICIPIOS DE SIMITI, SAN PABLO, ARROYO HONDO Y BARRANCO DE LOBA EN EL DEPARTAMENTO DE BOLIVAR</t>
  </si>
  <si>
    <t>Concentrado mojarra 48</t>
  </si>
  <si>
    <t>Kilos</t>
  </si>
  <si>
    <t>Concentrado mojarra 38</t>
  </si>
  <si>
    <t>Concentrado mojarra 32</t>
  </si>
  <si>
    <t>Alevinos de tilapia</t>
  </si>
  <si>
    <t>KIT 7 CAMPESENA - KITS PRODUCCION ACUICOLA DISEÑO Y MONTAJE DE UN PATIO PRODUCTIVO ACUÍCOLA CAMPESINO, PARA 4 GRUPOS - PARA ENTREGAR EN LOS MUNICIPIOS DE SIMITI, SAN PABLO, ARROYO HONDO Y BARRANCO DE LOBA EN EL DEPARTAMENTO DE BOLIVAR</t>
  </si>
  <si>
    <t>Malla gallinero de 1.80 mt de alto x 50 mt de largo</t>
  </si>
  <si>
    <t>Rollo</t>
  </si>
  <si>
    <t>Polisombra Negra Al 80 % X 4 Ancho X50 Mts Largo Garantizado</t>
  </si>
  <si>
    <t>Palas cuadradas</t>
  </si>
  <si>
    <t>Tanque piscina de geomembrana, vinilo, o lona, de 3 m de diámetros y un m de alto</t>
  </si>
  <si>
    <t>Aireador splash de ½ HP pumpower</t>
  </si>
  <si>
    <t>Kit solar 1200 watt Onda</t>
  </si>
  <si>
    <t>Balanza de reloj</t>
  </si>
  <si>
    <t>Balanza digital sf400</t>
  </si>
  <si>
    <t xml:space="preserve">Tubo de PVC de 1” </t>
  </si>
  <si>
    <t xml:space="preserve">Tubo de PVC de 3” </t>
  </si>
  <si>
    <t>Llave de paso en PVC de 1”</t>
  </si>
  <si>
    <t>Llave de paso en PVC de 3”</t>
  </si>
  <si>
    <t>Codo de PVC de 3"</t>
  </si>
  <si>
    <t>Unión de PVC de 1”</t>
  </si>
  <si>
    <t>Quinocalf 10%</t>
  </si>
  <si>
    <t>Q-florfen de aurofarma</t>
  </si>
  <si>
    <t>unidad</t>
  </si>
  <si>
    <t>KIT 8 CAMPESENA - KITS PRODUCCION ACUICOLA DISEÑO Y MONTAJE DE UN PATIO PRODUCTIVO ACUÍCOLA CAMPESINO, PARA 6 GRUPOS - PARA ENTREGAR EN LOS MUNICIPIOS DE SIMITI, SAN PABLO, ARROYO HONDO Y BARRANCO DE LOBA EN EL DEPARTAMENTO DE BOLIVAR</t>
  </si>
  <si>
    <t>Malla gallinero de 1.80 metros de alto X 50 metros de largo</t>
  </si>
  <si>
    <t>Rollos</t>
  </si>
  <si>
    <t xml:space="preserve">Aireador splash de ½ HP </t>
  </si>
  <si>
    <t>Aireador splash de ½ HP</t>
  </si>
  <si>
    <t>Kit solar 1200 w Onda</t>
  </si>
  <si>
    <t xml:space="preserve">Balanza digital </t>
  </si>
  <si>
    <t>Concentrado mojarra 45</t>
  </si>
  <si>
    <t>Melaza x 30kg</t>
  </si>
  <si>
    <t>Sal gruesa</t>
  </si>
  <si>
    <t>Cal agricola  (CaCO3)</t>
  </si>
  <si>
    <t>KIT 9 TITULADA - KITS ACUICULTURA CULTIVO INTENSIVO DE ORGANISMOS ACUATICOS EN UN SISTEMAS DE CULTIVO EN BIOFLOC, PARA 1 GRUPOS - PARA ENTREGAR EN EL CENTRO NAUTICO VIA MAMONAL KM 5 EN LA CIUDAD DE CARTAGENA</t>
  </si>
  <si>
    <t>Alevinos de Mojarra Roja para el cultivo en los estanques y tanques de la estación Piscícola de CINAFLUP</t>
  </si>
  <si>
    <t>Alevinos de Mojarra  Roja Mono sexo Machos para el cultivo</t>
  </si>
  <si>
    <t>Alevinos de Mojarra  plataeda Mono sexo Machos para el cultivo</t>
  </si>
  <si>
    <t>Post larvas de Camarón Marino (Penaeus vannamei) aclimatado a 5 partes de salinidad</t>
  </si>
  <si>
    <t>Post larvas de Camaron Marino (Penaeus vannamei) aclimatado a 5 partes de salinidad para cultivarlo en agua dulce</t>
  </si>
  <si>
    <t>Alevinos de   Bocachico para el cultivo en los estanques y tanques de la estación  Piscícola de CINAFLUP</t>
  </si>
  <si>
    <t>Alevinos de  Bocachico  para el cultivo</t>
  </si>
  <si>
    <t>Concentrado para alimentar Tilapia</t>
  </si>
  <si>
    <t>Concentrado para alimentar Tilapia para la etapa de cria</t>
  </si>
  <si>
    <t>Alimento concentrado Mojarra 38% de proteína</t>
  </si>
  <si>
    <t>Concentrado para alimentar Camaron Bulto x 25 kilos</t>
  </si>
  <si>
    <t>CAMARON LEVANTE es un alimento completo para camarones durante las etapas de levante y finalización, desde 1.0 hasta los 13 gramos de peso vivo en sistemas semi - intensivos o hasta peso de cosecha</t>
  </si>
  <si>
    <t xml:space="preserve">Bomba Sumergible Para Agua Limpia 1/2 Hp </t>
  </si>
  <si>
    <t xml:space="preserve">Fertilizante NPK 10-30-10 es un fertilizante complejo granular, con una alta proporción de fósforo y contiene complementos de nitrógeno y potasio.  estimula el crecimiento de las Microalgas en estanques de cultivos Acuícola. </t>
  </si>
  <si>
    <t>Báscula analógica colgante Inbadial 200KG 200kg</t>
  </si>
  <si>
    <t>Báscula analógica colgante Inbadial 200KG 200kg se utilizara para pesar el alimento de los peces</t>
  </si>
  <si>
    <t>Kit Análisis Agua Nitritos Nitrato Amoniaco Peces</t>
  </si>
  <si>
    <t>Kit Análisis Agua Nitritos Nitrato Amoniaco Peces para el cultivo intensivo de Tilapia</t>
  </si>
  <si>
    <t>Silicona Transparente  Vidrios</t>
  </si>
  <si>
    <t>Silicona negra</t>
  </si>
  <si>
    <t>Cal Hidratada Uso General  10kg</t>
  </si>
  <si>
    <t>Melaza x 30 kilos</t>
  </si>
  <si>
    <t>Melaza( Carbohidrato liquido). La melaza, es un subproducto del proceso de refinamiento del azúcar de caña y contiene una alta concentración de nutrientes para los animales.</t>
  </si>
  <si>
    <t>Hilo Chino 0.8 Color Negro , Rollo Con 100 Metros</t>
  </si>
  <si>
    <t>Bacterias de uso acuícola – BACTERCOL PLUS</t>
  </si>
  <si>
    <t>Galon</t>
  </si>
  <si>
    <t>Cable Eléctrico Encauchado   Termoflex 4 x 12 AWG. Rollo por 30  metros</t>
  </si>
  <si>
    <t>Metros</t>
  </si>
  <si>
    <t>Tanques plástico de 12  Litros bcon tapas</t>
  </si>
  <si>
    <t>Unidades</t>
  </si>
  <si>
    <t xml:space="preserve">Rollos  de malla Gallinero para cubrir el estanque para evitar depredación  por aves Malla Gallinero 1.8x50Mts </t>
  </si>
  <si>
    <t>Bulto De Sal Marina /sal De Mar ,sin refinar  de Galera zamba, Bultos de 40 kilos</t>
  </si>
  <si>
    <t>Bulto De Sal Marina /sal De Mar, sin refinar  de las salinas de Galera zamba. Bultos de 40 kilos</t>
  </si>
  <si>
    <t>Harina de arroz salvado  bultos de 40 Kilos</t>
  </si>
  <si>
    <t>Cloro En Pastillas 91% PUREZA  (hipoclorito De Calcio) X 1 Kg</t>
  </si>
  <si>
    <t>Medidor multiparámetro de pH / CE / OD HI 98199</t>
  </si>
  <si>
    <t>HI 720 Checker®HC para medición de Dureza Cálcica</t>
  </si>
  <si>
    <t>HI 719 Colorímetro Dureza Magnésica Checker® HC</t>
  </si>
  <si>
    <t>Válvula De Bola Lisa 1/2. Pulgada  PVC</t>
  </si>
  <si>
    <t>Valvula De Bola Lisa 1/2. Pulgada  PVC</t>
  </si>
  <si>
    <t>Tee  de  1/2 Pulgadas Soldar PVC</t>
  </si>
  <si>
    <t>Codos De  de 1/2 Pulgadas</t>
  </si>
  <si>
    <t>Uniones simple de 1/2 pulgadas</t>
  </si>
  <si>
    <t>Tapones simples de PVC  de 1/2 pulgadas</t>
  </si>
  <si>
    <t>Tubos de PVC de 1/2 Pulgada</t>
  </si>
  <si>
    <t>Tubo PVC Presión 1/2" X 6m - 315 Psi Para Agua</t>
  </si>
  <si>
    <t>Soldadura PVC 1/4 Galón</t>
  </si>
  <si>
    <t>Unión Universal Lisa En PVC De 1/2 Pg</t>
  </si>
  <si>
    <t>Cuchillo multiuso 8 Pulgadas Mango de madera</t>
  </si>
  <si>
    <t>Alambre simple calibre 12 utilizado para realizar amarres y cercas</t>
  </si>
  <si>
    <t>Manila Clasica #6 de 1/4 de pulgada X 50 metros.</t>
  </si>
  <si>
    <t>ReativoHI719A-0. Reactivo H719B-0.Reativo HI719C-0. ReativoHI719D-0</t>
  </si>
  <si>
    <t xml:space="preserve">ReativoHI719A-0. Reativo H719B-0.Reativo HI719C-0. ReativoH719D-0        </t>
  </si>
  <si>
    <t>Pruebas</t>
  </si>
  <si>
    <t>Reactivos para el equipo           Nitrite LR Range  HI707-0</t>
  </si>
  <si>
    <t>Reativos para el equipo           Nitrite LR Range  HI707-0</t>
  </si>
  <si>
    <t xml:space="preserve">ReativoHI720A-0. Reactivo HI720B-0.Reativo HI720C-0. </t>
  </si>
  <si>
    <t xml:space="preserve">ReativoHI720A-0. Reativo HI720B-0.Reativo HI720C-0. </t>
  </si>
  <si>
    <t>VR UNITARIO</t>
  </si>
  <si>
    <t>VR TOTAL</t>
  </si>
  <si>
    <t>LINK</t>
  </si>
  <si>
    <t>https://www.producabos.com/producto/botas-de-caucho-talla-40-vereda/</t>
  </si>
  <si>
    <t>https://villavoexpress.com/es/productos/mojarra-34-e-bulto-x-40-kg</t>
  </si>
  <si>
    <t>https://www.plazacampo.com/tilapia-24-ext-agr-40-kg-1-jpg/p?srsltid=AfmBOopJ5lxT6OYPt9VIOfFY4EkY12dRr9H1pjnt4TGPvja95sAj0HeO</t>
  </si>
  <si>
    <t>https://www.tierragro.com/products/gramera-alimentos-discover-1-kls-discover?variant=35537256743062&amp;country=CO&amp;currency=COP&amp;utm_medium=product_sync&amp;utm_source=google&amp;utm_content=sag_organic&amp;utm_campaign=sag_organic&amp;srsltid=AfmBOorA4ElSExd3FIEwQNbjYCMVHzjmia-tC1qF8K283j-zXmgCCnc1o7w</t>
  </si>
  <si>
    <t>https://ferropetrol.com/products/polisombra-4-mt-ancho-80-metro?srsltid=AfmBOorZX0qibxx-K9OA8MBVmyYsvNc-2yzI22SKrG_ogB7XuS7hU8pH</t>
  </si>
  <si>
    <t>https://colombia.bioweb.co/products/kit-de-prueba-master-api-para-agua-dulce</t>
  </si>
  <si>
    <t>https://www.homecenter.com.co/homecenter-co/product/769600/nevera-en-icopor-120-litros-1-unidades/769600/</t>
  </si>
  <si>
    <t>https://www.homecenter.com.co/homecenter-co/product/477889/malla-gallinero-18x50mts-sin-ttubo/477889/</t>
  </si>
  <si>
    <t>https://acuagranja.com.co/producto/hormona-ovaprim-syndel/</t>
  </si>
  <si>
    <t>https://agrocolombiasas.com/producto/electrobomba-electrica-periferica-para-agua-1-2-hp-barnes-bomba-110-v/?srsltid=AfmBOoqtFtxq5W7XwoJF_oOhjm4mKuzQd580HYhS9OoS4uBUYWX3KdrF</t>
  </si>
  <si>
    <t>Tilapia Reversion Hna AGR 20 kg</t>
  </si>
  <si>
    <t>https://www.plazacampo.com/tilapia-reversion-hna-agr-20-kg-1-jpg/p?srsltid=AfmBOoqsEgjSDWvTvhcdENXDiOU4UQ6b9Jt9t0-UNwiYcPzFDp5rjkjO</t>
  </si>
  <si>
    <t>https://villavoexpress.com/es/productos/mojarra-45-e-bulto-x-40-kg</t>
  </si>
  <si>
    <t>https://acuagranja.com.co/producto/artemia-salina-o-s-i/</t>
  </si>
  <si>
    <t>https://aquaintegral.co/producto/blowers-max-pump-1-2-industrial-220v/</t>
  </si>
  <si>
    <t>https://aldiaferreteria.com/sanitarios-y-ventilacion/937-tubo-de-presion-34-rde-21-200-psi?srsltid=AfmBOooMcMwaUiIZIuGQooJ5BqzUIcGX9B1z9QzrMuvsI8LbYPqNTsad</t>
  </si>
  <si>
    <t>https://aldiaferreteria.com/accesorios/1370-codo-cpvc-de-34-x-90-pavco-hotpro?srsltid=AfmBOoofYJ_EABB7nH6RCOtGlf8Ms4oQrtz5ns87xinUj5Mh7lBboGOs</t>
  </si>
  <si>
    <t>https://aldiaferreteria.com/presion/973-union-pvc-presion-de-34</t>
  </si>
  <si>
    <t>https://www.homecenter.com.co/homecenter-co/product/343603/reduccion-hembra-hembra-1-pulg-x-3-4-pulg/343603/</t>
  </si>
  <si>
    <t>https://www.homecenter.com.co/homecenter-co/product/138269/electrobomba-sumergible-drenaje-aguas-sucias-05-hp-hp-110-v-pedrollo/138269/</t>
  </si>
  <si>
    <t>https://aquafishsoluciones.co/wp-content/uploads/2021/01/CATALOGO-2021.pdf</t>
  </si>
  <si>
    <t>https://equipmaster.com.co/producto/soplador-blower-2hp-220v-440v-trifasico/?srsltid=AfmBOoqo4s7vFJMbBKLjR3-CvczfrrJqFkgd11qy13PbYCGdUEKS4OCMEIg</t>
  </si>
  <si>
    <t>https://www.electromanferonline.com/geomembranas/837-1025-geomembrana-hdpe-polietileno.html#/11-color-negro/263-calibre-40_mils/272-dimension-1_mt2</t>
  </si>
  <si>
    <t>https://villavoexpress.com/es/productos/mojarra-24-e-x-40-kg</t>
  </si>
  <si>
    <t>https://villavoexpress.com/es/productos/mojarra-38-e-bulto-x-40-kg</t>
  </si>
  <si>
    <t>Mojarra 38 E Bulto x 40 Kg</t>
  </si>
  <si>
    <t>UN</t>
  </si>
  <si>
    <t>Mojarra 45 E Bulto X 40 Kg</t>
  </si>
  <si>
    <t>Mojarra 32% Ext 40 kg</t>
  </si>
  <si>
    <t>https://www.plazacampo.com/mojarra-32--ext-40-kg-3-5-mm-1-jpg/p?srsltid=AfmBOopvCG0Ph7BJ7jwtHxYejnlnR-XJ2cLO4yb19Lm-1HsATHj0ZvEO</t>
  </si>
  <si>
    <t>https://croper.com/products/12378-venta-de-alevinos-de-tilapia-roja?srsltid=AfmBOorDYX_MhXpoFM7txq71xfaD_eji51mR1l1KVW7kDTfHbg2_E0Xd</t>
  </si>
  <si>
    <t>https://www.homecenter.com.co/homecenter-co/product/148137/pala-cuadrada-n2-con-cabo-68020/148137/</t>
  </si>
  <si>
    <t>Pala cuadrada N2 con cabo</t>
  </si>
  <si>
    <t>Mini Aireador Tipo Splash de 90 W, Pumpower</t>
  </si>
  <si>
    <t>https://www.pumpstoponline.com.co/collections/pumpower/products/mini-aireador-tipo-splash-de-90-w-pumpower</t>
  </si>
  <si>
    <t>https://ecoled.com.co/products/kit-solar-fotovoltaico-1200wh-dia?srsltid=AfmBOoqVV_zd89V9QrpPBpQR3RiTq2ir5zwnkL5nyTqcOqU8whlcjcj5&amp;variant=42344773976301</t>
  </si>
  <si>
    <t>Báscula 20 KG colgante reloj</t>
  </si>
  <si>
    <t>https://ferreteriaherkules.com.co/comprar/bascula-20-kg-colgante-reloj-tipo-mas-power/</t>
  </si>
  <si>
    <t>Balanza De Cocina Electrónica 10 Kg Sf-400</t>
  </si>
  <si>
    <t>https://greenforest.com.co/producto/balanza-de-cocina-electronica-10-kgsf-400/?srsltid=AfmBOopXmzooHH_rt6r2ct5YdgPCt8NgdoLuS0ZNAGH9ilNwifOW_v9u</t>
  </si>
  <si>
    <t>https://aldiaferreteria.com/sanitarios-y-ventilacion/938-tubo-de-presion-1-rde-21-200-psi?srsltid=AfmBOoou6Vke_ZaJZfowYFsdntSpAe4Pxl9_U7GBwsry4o11ILvu81d4</t>
  </si>
  <si>
    <t>https://aldiaferreteria.com/tuberia/1291-tubo-pvc-sanitario-novatec-3-x-6mts-2517?srsltid=AfmBOoqYZs5edCcd6X9zUn4G-C3lOzJV0QiCPdBQpjWO8gMkKdxYxp_X</t>
  </si>
  <si>
    <t>https://corona.co/productos/plomeria/valvulas-y-llaves-de-paso/valvula-bola-pvc-soldar-1-pulgada-grival/p/797520001?srsltid=AfmBOorh9-_D-80h1gFtbjsbVI1jcrx4VDKFf1Vg_bcdxxPc1iuuFqJQ</t>
  </si>
  <si>
    <t>https://www.homecenter.com.co/homecenter-co/product/575840/valvula-bola-3pulg-pvc-roscar-liviana-pcp/575840/</t>
  </si>
  <si>
    <t>https://www.agrocampo.com.co/quinocalf-10-10-ml</t>
  </si>
  <si>
    <t>Q-florfen Florfenicol al 20% por 1Kg</t>
  </si>
  <si>
    <t>https://acuagranja.com.co/producto/qflorfen-florfenicol-al-20/</t>
  </si>
  <si>
    <t>https://www.tierragro.com/products/melaza-agrorisaralda-bolsa-x-30-kls?srsltid=AfmBOoorox-cYbJErnG9nrqQxphprhLwwaT6Yx5Q67Ad55ldmryI_sBX</t>
  </si>
  <si>
    <t>https://aquaintegral.co/producto/sal-para-piscina-hidrosal/</t>
  </si>
  <si>
    <t>Sal para piscina Hidrosal x 25 Kg</t>
  </si>
  <si>
    <t>https://elestablocolombia.com/products/cal-viva-agricola-50kl?srsltid=AfmBOorRvzHbXE0ggnGkrJgEESHTiZILxbp4d6ZXO5lhSa5Vb7tv8tlV</t>
  </si>
  <si>
    <t>CAL VIVA AGRICOLA 50KL</t>
  </si>
  <si>
    <t>https://www.comproagro.com/productos/larvas-de-camaron-4374</t>
  </si>
  <si>
    <t>https://croper.com/products/2149-alevinos-de-cachama-x-unidad?srsltid=AfmBOoqv8j8euqOlDo4WyAJnaVw1QE46ZUKc6XnRPg2-To_5aVKl8U0M</t>
  </si>
  <si>
    <t>Tilapia 24 Extruida x 40 Kg</t>
  </si>
  <si>
    <t>https://www.tierragro.com/collections/concentrado-para-peces/products/tilapia-24-extruida-solla-peces-2</t>
  </si>
  <si>
    <t>Tilapia 30 Extruida x 40 Kg</t>
  </si>
  <si>
    <t>https://www.tierragro.com/products/tilapia-30-extruida?pr_prod_strat=e5_desc&amp;pr_rec_id=ac85449f5&amp;pr_rec_pid=5643128701078&amp;pr_ref_pid=5643101143190&amp;pr_seq=uniform</t>
  </si>
  <si>
    <t>https://soelco.co/producto/bomba-sumergible-tipo-bala-agua-limpia-1-2-hp-truper-16933/?srsltid=AfmBOoqCp7_TqQIE1YzGqlicU_u5aJWOql7Sk3JNZWpxXcvjrjcgbqjJ</t>
  </si>
  <si>
    <t>Fertilizante 10-30-10 Caja X 1 Kl</t>
  </si>
  <si>
    <t>https://www.tierragro.com/products/fertilizante-10-30-10-fercon-fertilizantes-jardineria?srsltid=AfmBOop7rj4ky80sVUU8VSeVUtevp5kCxGzf0vR4OqWP6ETwKfvgEgkN</t>
  </si>
  <si>
    <t>https://www.basculasbil.com/productos/balanza-mecanica-tipo-gancho-200kg/?srsltid=AfmBOopaNGP4kKOlMQNXSTQh_ldJVgkD1AeDMeCfTL_vnsmhv79r-4A8</t>
  </si>
  <si>
    <t>https://www.homecenter.com.co/homecenter-co/product/212962/silicona-acetica-sin-fungicida-transparente-82-ml/212962/</t>
  </si>
  <si>
    <t>Silicona Acética Sin Fungicida Transparente 82 ml</t>
  </si>
  <si>
    <t>Silicona Color Negra para Vidrio Y Alum 270 ml</t>
  </si>
  <si>
    <t>https://www.homecenter.com.co/homecenter-co/product/320515/silicona-color-negra-para-vidrio-y-alum-270-ml/320515/?kid=dis_adi_1435636&amp;gad_source=1&amp;gad_campaignid=23616595358&amp;gbraid=0AAAAADt6wnoUL6Paqsw2pTBVBKqI_QMZE&amp;gclid=CjwKCAjw5ZXQBhBdEiwAI5XVWQKuoG_6nbNLTG_Sxmy2CQW7QfSm2QgYNrKAaqrB3iFQCe9t_t-gVhoC92sQAvD_BwE</t>
  </si>
  <si>
    <t>https://www.homecenter.com.co/homecenter-co/product/444547/cal-hidratada-uso-general-argos-10kg/444547/</t>
  </si>
  <si>
    <t>Cal Hidratada Uso General Argos 10kg</t>
  </si>
  <si>
    <t>https://frutosysemillas.com/products/sal-de-mar-bulto-x-50-kg?srsltid=AfmBOooNNJhapZk6QYdiD8uvr6Sy2V-QPNxSkcVgcQwQxJJUktVh5k0Z</t>
  </si>
  <si>
    <t>https://bidecol.me/producto/hilo-chino-4</t>
  </si>
  <si>
    <t>https://interelectricas.com.co/cable-en-cobre-encauchetado/2840-cable-de-cobre-encauchetado-4-x-12-awg-de-metro.html</t>
  </si>
  <si>
    <t>https://deakro.co/productos/bactercol-plus-por-galon-4-litros/?srsltid=AfmBOoqZlGRScyuKUtUIwThgTgDo0qoKA7cIo86maOiqt-8Zr-v4QaAz</t>
  </si>
  <si>
    <t>Tanque 10 LT Con Tapa</t>
  </si>
  <si>
    <t>https://www.colplast.com.co/collections/tanques/products/tanque-10-lt-con-tapa</t>
  </si>
  <si>
    <t>https://www.tierragro.com/products/salvado-de-trigo-judeval-nutricion-mascotas-y-animales?srsltid=AfmBOoqWuUtF665js4icThlLJxrNNHSV4IqUbUxhpT1Ac2H4PnXJm-8D</t>
  </si>
  <si>
    <t>https://mkingenieria.co/cloro-pastillas-91/</t>
  </si>
  <si>
    <t>Fotómetro Checker Dureza Cálcica</t>
  </si>
  <si>
    <t>https://hannacolombia.com/producto/checker-hc-para-dureza-de-calcio-hi720/?srsltid=AfmBOoqI_GfD5xfPGcc-jhUe8NRy7SOE-u7VRKI5bPFTH7lks06IJTL0</t>
  </si>
  <si>
    <t>Medidor Portátil Multiparámetro para pH / CE / OD – HI98199</t>
  </si>
  <si>
    <t>https://hannachile.com/producto/medidor-portatil-multiparametro-para-ph-ce-od-hi98199/?srsltid=AfmBOoqE2VnzY8zN0jL3IrT_XOA9rw_QCZNzQKgnUltJPPZBG18Xjubo</t>
  </si>
  <si>
    <t>Checker Dureza Magnésio HI 719</t>
  </si>
  <si>
    <t>https://hannacolombia.com/producto/checker-hc-para-dureza-de-magnesio-hi719/?srsltid=AfmBOoqvYuAuPphyqM8VmNge_312VK3iFBhoeiypN6v63J_LMKgaaFhI</t>
  </si>
  <si>
    <t>https://www.homecenter.com.co/homecenter-co/product/241531/valvula-bola-pvc-1-2-lisa-soldable/241531/</t>
  </si>
  <si>
    <t>https://www.homecenter.com.co/homecenter-co/product/04727/tee-1-2-presion/04727/</t>
  </si>
  <si>
    <t>https://www.homecenter.com.co/homecenter-co/product/04730/codo-90-x-1-2-presion/04730/</t>
  </si>
  <si>
    <t>https://soelco.co/producto/union-simple-celta-1-2-pulgadas/?srsltid=AfmBOor1WxKXF9ec7a2o7Ef9AOdqI1089RCxtX-Zxgm-y9cAM1xsGr3B</t>
  </si>
  <si>
    <t>https://www.homecenter.com.co/homecenter-co/product/679393/tapon-liso-presion-tuboplex-1-2pulg-x100und/679393/</t>
  </si>
  <si>
    <t>https://aldiaferreteria.com/sanitarios-y-ventilacion/935-tubo-de-presion-12-rde-135-315-psi?srsltid=AfmBOorJmQE7exy32HfgPYrZpFC-kwydoYFHDnAkh60kopVpVae_-W8P</t>
  </si>
  <si>
    <t>https://www.homecenter.com.co/homecenter-co/product/22764/soldadura-pvc-1-4gl-946ml/22764/</t>
  </si>
  <si>
    <t>https://casaandina.com.co/universal-pvc-1-2svrvna-.html?srsltid=AfmBOoo-6RuFZBUgswW1H-rV92abtR_WDLxzy4qD-7NwFowcPsNpiNQe</t>
  </si>
  <si>
    <t>https://www.homecenter.com.co/homecenter-co/product/770756/cuchillo-cocina-8-acero-inox-mango-madera-blister-pza/770756/</t>
  </si>
  <si>
    <t>https://www.homecenter.com.co/homecenter-co/product/91669/alambre-calibre-12-galvanizado-1kg-proalco/91669/</t>
  </si>
  <si>
    <t>https://www.homecenter.com.co/homecenter-co/product/558937/soga-1-4-6mm-beige-x-500-mt/558937/</t>
  </si>
  <si>
    <t>https://hannacolombia.com/producto/reactivos-para-checker-hc-de-dureza-de-calcio-25-pruebas-hi720-25/?srsltid=AfmBOorbonhsW7ve4oPz1naupAjNjKxqcP-HR7DoQEr8aiPKdw3rAYoK</t>
  </si>
  <si>
    <t>https://hannacolombia.com/producto/reactivos-para-checker-de-nitrito-de-rango-bajo-25-pruebas-hi707-25/?srsltid=AfmBOoq-OaQSh3q5Jfirew8mT73-Eh8EVmnOr8K9RKfJH-XU7PwcEl7Q</t>
  </si>
  <si>
    <t>https://hannacolombia.com/producto/reactivos-para-checker-hc-de-dureza-de-magnesio-25-pruebas-hi719-25/?srsltid=AfmBOooZg2snDkeVxpPOpQSi_bL1lf3y3uj0Sp6XmfU-Ve0YAwsT3f_d</t>
  </si>
  <si>
    <t>COTIZACION INTERNET - MAYO 14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</si>
</sst>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font>
      <sz val="11"/>
      <color theme="1"/>
      <name val="Calibri"/>
      <charset val="134"/>
      <scheme val="minor"/>
    </font>
    <font>
      <sz val="11"/>
      <color theme="1"/>
      <name val="Calibri"/>
      <family val="2"/>
      <scheme val="minor"/>
    </font>
    <font>
      <b/>
      <sz val="10"/>
      <color theme="9" tint="-0.249977111117893"/>
      <name val="Calibri"/>
      <family val="2"/>
      <scheme val="minor"/>
    </font>
    <font>
      <sz val="10"/>
      <color theme="1"/>
      <name val="Calibri"/>
      <family val="2"/>
      <scheme val="minor"/>
    </font>
    <font>
      <sz val="10"/>
      <color theme="9" tint="-0.249977111117893"/>
      <name val="Calibri"/>
      <family val="2"/>
      <scheme val="minor"/>
    </font>
    <font>
      <b/>
      <sz val="10"/>
      <color theme="1"/>
      <name val="Calibri"/>
      <family val="2"/>
      <scheme val="minor"/>
    </font>
    <font>
      <b/>
      <sz val="10"/>
      <color rgb="FF000000"/>
      <name val="Calibri"/>
      <family val="2"/>
      <scheme val="minor"/>
    </font>
    <font>
      <b/>
      <sz val="10"/>
      <color rgb="FF000000"/>
      <name val="Calibri"/>
      <family val="2"/>
    </font>
    <font>
      <sz val="10"/>
      <color rgb="FF000000"/>
      <name val="Calibri"/>
      <family val="2"/>
    </font>
    <font>
      <u/>
      <sz val="11"/>
      <color theme="10"/>
      <name val="Calibri"/>
      <charset val="134"/>
      <scheme val="minor"/>
    </font>
    <font>
      <b/>
      <sz val="22"/>
      <color theme="1"/>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rgb="FFE2EFD9"/>
        <bgColor indexed="64"/>
      </patternFill>
    </fill>
    <fill>
      <patternFill patternType="solid">
        <fgColor rgb="FFFFFFFF"/>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s>
  <cellStyleXfs count="3">
    <xf numFmtId="0" fontId="0" fillId="0" borderId="0"/>
    <xf numFmtId="43" fontId="1" fillId="0" borderId="0" applyFont="0" applyFill="0" applyBorder="0" applyAlignment="0" applyProtection="0"/>
    <xf numFmtId="0" fontId="9" fillId="0" borderId="0" applyNumberFormat="0" applyFill="0" applyBorder="0" applyAlignment="0" applyProtection="0"/>
  </cellStyleXfs>
  <cellXfs count="28">
    <xf numFmtId="0" fontId="0" fillId="0" borderId="0" xfId="0"/>
    <xf numFmtId="0" fontId="2" fillId="0" borderId="0" xfId="0" applyFont="1" applyAlignment="1">
      <alignment horizontal="center"/>
    </xf>
    <xf numFmtId="43" fontId="3" fillId="0" borderId="0" xfId="1" applyFont="1"/>
    <xf numFmtId="0" fontId="4" fillId="0" borderId="0" xfId="0" applyFont="1" applyAlignment="1">
      <alignment horizontal="center"/>
    </xf>
    <xf numFmtId="0" fontId="4" fillId="0" borderId="0" xfId="0" applyFont="1"/>
    <xf numFmtId="0" fontId="3" fillId="0" borderId="0" xfId="0" applyFont="1" applyAlignment="1">
      <alignment horizontal="center"/>
    </xf>
    <xf numFmtId="0" fontId="3" fillId="0" borderId="0" xfId="0" applyFont="1"/>
    <xf numFmtId="0" fontId="5" fillId="0" borderId="0" xfId="0" applyFont="1" applyAlignment="1">
      <alignment horizont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 xfId="0" applyFont="1" applyFill="1" applyBorder="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justify" vertical="center" wrapText="1"/>
    </xf>
    <xf numFmtId="0" fontId="6" fillId="2" borderId="1" xfId="0" applyFont="1" applyFill="1" applyBorder="1" applyAlignment="1">
      <alignment horizontal="center" vertical="center" wrapText="1"/>
    </xf>
    <xf numFmtId="0" fontId="9" fillId="0" borderId="0" xfId="2"/>
    <xf numFmtId="43" fontId="3" fillId="0" borderId="0" xfId="0" applyNumberFormat="1" applyFont="1"/>
    <xf numFmtId="43" fontId="6" fillId="2" borderId="1" xfId="1" applyFont="1" applyFill="1" applyBorder="1" applyAlignment="1">
      <alignment horizontal="center" vertical="center" wrapText="1"/>
    </xf>
    <xf numFmtId="0" fontId="9" fillId="0" borderId="0" xfId="2" applyAlignment="1">
      <alignment vertical="center"/>
    </xf>
    <xf numFmtId="43" fontId="0" fillId="0" borderId="0" xfId="1" applyFont="1" applyAlignment="1">
      <alignment vertical="center"/>
    </xf>
    <xf numFmtId="43" fontId="3" fillId="0" borderId="0" xfId="0" applyNumberFormat="1" applyFont="1" applyAlignment="1">
      <alignment vertical="center"/>
    </xf>
    <xf numFmtId="43" fontId="10" fillId="0" borderId="3" xfId="1" applyFont="1" applyBorder="1" applyAlignment="1">
      <alignment horizontal="center" vertical="center"/>
    </xf>
    <xf numFmtId="43" fontId="10" fillId="0" borderId="0" xfId="1" applyFont="1" applyAlignment="1">
      <alignment horizontal="center" vertical="center"/>
    </xf>
    <xf numFmtId="43" fontId="10" fillId="0" borderId="4" xfId="1" applyFont="1" applyBorder="1" applyAlignment="1">
      <alignment horizontal="center" vertical="center"/>
    </xf>
    <xf numFmtId="43" fontId="10" fillId="0" borderId="5" xfId="1" applyFont="1" applyBorder="1" applyAlignment="1">
      <alignment horizontal="center" vertical="center"/>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139700</xdr:colOff>
      <xdr:row>0</xdr:row>
      <xdr:rowOff>63500</xdr:rowOff>
    </xdr:from>
    <xdr:to>
      <xdr:col>3</xdr:col>
      <xdr:colOff>1219200</xdr:colOff>
      <xdr:row>6</xdr:row>
      <xdr:rowOff>146506</xdr:rowOff>
    </xdr:to>
    <xdr:pic>
      <xdr:nvPicPr>
        <xdr:cNvPr id="2" name="Imagen 1">
          <a:extLst>
            <a:ext uri="{FF2B5EF4-FFF2-40B4-BE49-F238E27FC236}">
              <a16:creationId xmlns:a16="http://schemas.microsoft.com/office/drawing/2014/main" id="{02F3B1A4-F4A2-4E37-B7C9-76F4523E07E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2244725" y="63500"/>
          <a:ext cx="1079500" cy="100693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aquaintegral.co/producto/blowers-max-pump-1-2-industrial-220v/" TargetMode="External"/><Relationship Id="rId117" Type="http://schemas.openxmlformats.org/officeDocument/2006/relationships/hyperlink" Target="https://www.homecenter.com.co/homecenter-co/product/558937/soga-1-4-6mm-beige-x-500-mt/558937/" TargetMode="External"/><Relationship Id="rId21" Type="http://schemas.openxmlformats.org/officeDocument/2006/relationships/hyperlink" Target="https://acuagranja.com.co/producto/hormona-ovaprim-syndel/" TargetMode="External"/><Relationship Id="rId42" Type="http://schemas.openxmlformats.org/officeDocument/2006/relationships/hyperlink" Target="https://ferropetrol.com/products/polisombra-4-mt-ancho-80-metro?srsltid=AfmBOorZX0qibxx-K9OA8MBVmyYsvNc-2yzI22SKrG_ogB7XuS7hU8pH" TargetMode="External"/><Relationship Id="rId47" Type="http://schemas.openxmlformats.org/officeDocument/2006/relationships/hyperlink" Target="https://ecoled.com.co/products/kit-solar-fotovoltaico-1200wh-dia?srsltid=AfmBOoqVV_zd89V9QrpPBpQR3RiTq2ir5zwnkL5nyTqcOqU8whlcjcj5&amp;variant=42344773976301" TargetMode="External"/><Relationship Id="rId63" Type="http://schemas.openxmlformats.org/officeDocument/2006/relationships/hyperlink" Target="https://www.pumpstoponline.com.co/collections/pumpower/products/mini-aireador-tipo-splash-de-90-w-pumpower" TargetMode="External"/><Relationship Id="rId68" Type="http://schemas.openxmlformats.org/officeDocument/2006/relationships/hyperlink" Target="https://villavoexpress.com/es/productos/mojarra-45-e-bulto-x-40-kg" TargetMode="External"/><Relationship Id="rId84" Type="http://schemas.openxmlformats.org/officeDocument/2006/relationships/hyperlink" Target="https://www.tierragro.com/collections/concentrado-para-peces/products/tilapia-24-extruida-solla-peces-2" TargetMode="External"/><Relationship Id="rId89" Type="http://schemas.openxmlformats.org/officeDocument/2006/relationships/hyperlink" Target="https://www.basculasbil.com/productos/balanza-mecanica-tipo-gancho-200kg/?srsltid=AfmBOopaNGP4kKOlMQNXSTQh_ldJVgkD1AeDMeCfTL_vnsmhv79r-4A8" TargetMode="External"/><Relationship Id="rId112" Type="http://schemas.openxmlformats.org/officeDocument/2006/relationships/hyperlink" Target="https://aldiaferreteria.com/sanitarios-y-ventilacion/935-tubo-de-presion-12-rde-135-315-psi?srsltid=AfmBOorJmQE7exy32HfgPYrZpFC-kwydoYFHDnAkh60kopVpVae_-W8P" TargetMode="External"/><Relationship Id="rId16" Type="http://schemas.openxmlformats.org/officeDocument/2006/relationships/hyperlink" Target="https://www.plazacampo.com/tilapia-24-ext-agr-40-kg-1-jpg/p?srsltid=AfmBOopJ5lxT6OYPt9VIOfFY4EkY12dRr9H1pjnt4TGPvja95sAj0HeO" TargetMode="External"/><Relationship Id="rId107" Type="http://schemas.openxmlformats.org/officeDocument/2006/relationships/hyperlink" Target="https://www.homecenter.com.co/homecenter-co/product/241531/valvula-bola-pvc-1-2-lisa-soldable/241531/" TargetMode="External"/><Relationship Id="rId11" Type="http://schemas.openxmlformats.org/officeDocument/2006/relationships/hyperlink" Target="https://colombia.bioweb.co/products/kit-de-prueba-master-api-para-agua-dulce" TargetMode="External"/><Relationship Id="rId32" Type="http://schemas.openxmlformats.org/officeDocument/2006/relationships/hyperlink" Target="https://colombia.bioweb.co/products/kit-de-prueba-master-api-para-agua-dulce" TargetMode="External"/><Relationship Id="rId37" Type="http://schemas.openxmlformats.org/officeDocument/2006/relationships/hyperlink" Target="https://villavoexpress.com/es/productos/mojarra-45-e-bulto-x-40-kg" TargetMode="External"/><Relationship Id="rId53" Type="http://schemas.openxmlformats.org/officeDocument/2006/relationships/hyperlink" Target="https://www.homecenter.com.co/homecenter-co/product/575840/valvula-bola-3pulg-pvc-roscar-liviana-pcp/575840/" TargetMode="External"/><Relationship Id="rId58" Type="http://schemas.openxmlformats.org/officeDocument/2006/relationships/hyperlink" Target="https://www.plazacampo.com/mojarra-32--ext-40-kg-3-5-mm-1-jpg/p?srsltid=AfmBOopvCG0Ph7BJ7jwtHxYejnlnR-XJ2cLO4yb19Lm-1HsATHj0ZvEO" TargetMode="External"/><Relationship Id="rId74" Type="http://schemas.openxmlformats.org/officeDocument/2006/relationships/hyperlink" Target="https://www.tierragro.com/products/melaza-agrorisaralda-bolsa-x-30-kls?srsltid=AfmBOoorox-cYbJErnG9nrqQxphprhLwwaT6Yx5Q67Ad55ldmryI_sBX" TargetMode="External"/><Relationship Id="rId79" Type="http://schemas.openxmlformats.org/officeDocument/2006/relationships/hyperlink" Target="https://www.comproagro.com/productos/larvas-de-camaron-4374" TargetMode="External"/><Relationship Id="rId102" Type="http://schemas.openxmlformats.org/officeDocument/2006/relationships/hyperlink" Target="https://www.tierragro.com/products/salvado-de-trigo-judeval-nutricion-mascotas-y-animales?srsltid=AfmBOoqWuUtF665js4icThlLJxrNNHSV4IqUbUxhpT1Ac2H4PnXJm-8D" TargetMode="External"/><Relationship Id="rId5" Type="http://schemas.openxmlformats.org/officeDocument/2006/relationships/hyperlink" Target="https://ferropetrol.com/products/polisombra-4-mt-ancho-80-metro?srsltid=AfmBOorZX0qibxx-K9OA8MBVmyYsvNc-2yzI22SKrG_ogB7XuS7hU8pH" TargetMode="External"/><Relationship Id="rId90" Type="http://schemas.openxmlformats.org/officeDocument/2006/relationships/hyperlink" Target="https://colombia.bioweb.co/products/kit-de-prueba-master-api-para-agua-dulce" TargetMode="External"/><Relationship Id="rId95" Type="http://schemas.openxmlformats.org/officeDocument/2006/relationships/hyperlink" Target="https://www.tierragro.com/products/melaza-agrorisaralda-bolsa-x-30-kls?srsltid=AfmBOoorox-cYbJErnG9nrqQxphprhLwwaT6Yx5Q67Ad55ldmryI_sBX" TargetMode="External"/><Relationship Id="rId22" Type="http://schemas.openxmlformats.org/officeDocument/2006/relationships/hyperlink" Target="https://agrocolombiasas.com/producto/electrobomba-electrica-periferica-para-agua-1-2-hp-barnes-bomba-110-v/?srsltid=AfmBOoqtFtxq5W7XwoJF_oOhjm4mKuzQd580HYhS9OoS4uBUYWX3KdrF" TargetMode="External"/><Relationship Id="rId27" Type="http://schemas.openxmlformats.org/officeDocument/2006/relationships/hyperlink" Target="https://aldiaferreteria.com/sanitarios-y-ventilacion/937-tubo-de-presion-34-rde-21-200-psi?srsltid=AfmBOooMcMwaUiIZIuGQooJ5BqzUIcGX9B1z9QzrMuvsI8LbYPqNTsad" TargetMode="External"/><Relationship Id="rId43" Type="http://schemas.openxmlformats.org/officeDocument/2006/relationships/hyperlink" Target="https://www.homecenter.com.co/homecenter-co/product/148137/pala-cuadrada-n2-con-cabo-68020/148137/" TargetMode="External"/><Relationship Id="rId48" Type="http://schemas.openxmlformats.org/officeDocument/2006/relationships/hyperlink" Target="https://ferreteriaherkules.com.co/comprar/bascula-20-kg-colgante-reloj-tipo-mas-power/" TargetMode="External"/><Relationship Id="rId64" Type="http://schemas.openxmlformats.org/officeDocument/2006/relationships/hyperlink" Target="https://ecoled.com.co/products/kit-solar-fotovoltaico-1200wh-dia?srsltid=AfmBOoqVV_zd89V9QrpPBpQR3RiTq2ir5zwnkL5nyTqcOqU8whlcjcj5&amp;variant=42344773976301" TargetMode="External"/><Relationship Id="rId69" Type="http://schemas.openxmlformats.org/officeDocument/2006/relationships/hyperlink" Target="https://villavoexpress.com/es/productos/mojarra-38-e-bulto-x-40-kg" TargetMode="External"/><Relationship Id="rId113" Type="http://schemas.openxmlformats.org/officeDocument/2006/relationships/hyperlink" Target="https://www.homecenter.com.co/homecenter-co/product/22764/soldadura-pvc-1-4gl-946ml/22764/" TargetMode="External"/><Relationship Id="rId118" Type="http://schemas.openxmlformats.org/officeDocument/2006/relationships/hyperlink" Target="https://hannacolombia.com/producto/reactivos-para-checker-hc-de-dureza-de-calcio-25-pruebas-hi720-25/?srsltid=AfmBOorbonhsW7ve4oPz1naupAjNjKxqcP-HR7DoQEr8aiPKdw3rAYoK" TargetMode="External"/><Relationship Id="rId80" Type="http://schemas.openxmlformats.org/officeDocument/2006/relationships/hyperlink" Target="https://croper.com/products/2149-alevinos-de-cachama-x-unidad?srsltid=AfmBOoqv8j8euqOlDo4WyAJnaVw1QE46ZUKc6XnRPg2-To_5aVKl8U0M" TargetMode="External"/><Relationship Id="rId85" Type="http://schemas.openxmlformats.org/officeDocument/2006/relationships/hyperlink" Target="https://www.tierragro.com/products/tilapia-30-extruida?pr_prod_strat=e5_desc&amp;pr_rec_id=ac85449f5&amp;pr_rec_pid=5643128701078&amp;pr_ref_pid=5643101143190&amp;pr_seq=uniform" TargetMode="External"/><Relationship Id="rId12" Type="http://schemas.openxmlformats.org/officeDocument/2006/relationships/hyperlink" Target="https://www.homecenter.com.co/homecenter-co/product/769600/nevera-en-icopor-120-litros-1-unidades/769600/" TargetMode="External"/><Relationship Id="rId17" Type="http://schemas.openxmlformats.org/officeDocument/2006/relationships/hyperlink" Target="https://www.tierragro.com/products/gramera-alimentos-discover-1-kls-discover?variant=35537256743062&amp;country=CO&amp;currency=COP&amp;utm_medium=product_sync&amp;utm_source=google&amp;utm_content=sag_organic&amp;utm_campaign=sag_organic&amp;srsltid=AfmBOorA4ElSExd3FIEwQNbjYCMVHzjmia-tC1qF8K283j-zXmgCCnc1o7w" TargetMode="External"/><Relationship Id="rId33" Type="http://schemas.openxmlformats.org/officeDocument/2006/relationships/hyperlink" Target="https://aquafishsoluciones.co/wp-content/uploads/2021/01/CATALOGO-2021.pdf" TargetMode="External"/><Relationship Id="rId38" Type="http://schemas.openxmlformats.org/officeDocument/2006/relationships/hyperlink" Target="https://villavoexpress.com/es/productos/mojarra-38-e-bulto-x-40-kg" TargetMode="External"/><Relationship Id="rId59" Type="http://schemas.openxmlformats.org/officeDocument/2006/relationships/hyperlink" Target="https://croper.com/products/12378-venta-de-alevinos-de-tilapia-roja?srsltid=AfmBOorDYX_MhXpoFM7txq71xfaD_eji51mR1l1KVW7kDTfHbg2_E0Xd" TargetMode="External"/><Relationship Id="rId103" Type="http://schemas.openxmlformats.org/officeDocument/2006/relationships/hyperlink" Target="https://mkingenieria.co/cloro-pastillas-91/" TargetMode="External"/><Relationship Id="rId108" Type="http://schemas.openxmlformats.org/officeDocument/2006/relationships/hyperlink" Target="https://www.homecenter.com.co/homecenter-co/product/04727/tee-1-2-presion/04727/" TargetMode="External"/><Relationship Id="rId54" Type="http://schemas.openxmlformats.org/officeDocument/2006/relationships/hyperlink" Target="https://aldiaferreteria.com/accesorios/1370-codo-cpvc-de-34-x-90-pavco-hotpro?srsltid=AfmBOoofYJ_EABB7nH6RCOtGlf8Ms4oQrtz5ns87xinUj5Mh7lBboGOs" TargetMode="External"/><Relationship Id="rId70" Type="http://schemas.openxmlformats.org/officeDocument/2006/relationships/hyperlink" Target="https://www.plazacampo.com/mojarra-32--ext-40-kg-3-5-mm-1-jpg/p?srsltid=AfmBOopvCG0Ph7BJ7jwtHxYejnlnR-XJ2cLO4yb19Lm-1HsATHj0ZvEO" TargetMode="External"/><Relationship Id="rId75" Type="http://schemas.openxmlformats.org/officeDocument/2006/relationships/hyperlink" Target="https://aquaintegral.co/producto/sal-para-piscina-hidrosal/" TargetMode="External"/><Relationship Id="rId91" Type="http://schemas.openxmlformats.org/officeDocument/2006/relationships/hyperlink" Target="https://www.homecenter.com.co/homecenter-co/product/212962/silicona-acetica-sin-fungicida-transparente-82-ml/212962/" TargetMode="External"/><Relationship Id="rId96" Type="http://schemas.openxmlformats.org/officeDocument/2006/relationships/hyperlink" Target="https://www.homecenter.com.co/homecenter-co/product/477889/malla-gallinero-18x50mts-sin-ttubo/477889/" TargetMode="External"/><Relationship Id="rId1" Type="http://schemas.openxmlformats.org/officeDocument/2006/relationships/hyperlink" Target="https://www.producabos.com/producto/botas-de-caucho-talla-40-vereda/" TargetMode="External"/><Relationship Id="rId6" Type="http://schemas.openxmlformats.org/officeDocument/2006/relationships/hyperlink" Target="https://colombia.bioweb.co/products/kit-de-prueba-master-api-para-agua-dulce" TargetMode="External"/><Relationship Id="rId23" Type="http://schemas.openxmlformats.org/officeDocument/2006/relationships/hyperlink" Target="https://www.plazacampo.com/tilapia-reversion-hna-agr-20-kg-1-jpg/p?srsltid=AfmBOoqsEgjSDWvTvhcdENXDiOU4UQ6b9Jt9t0-UNwiYcPzFDp5rjkjO" TargetMode="External"/><Relationship Id="rId28" Type="http://schemas.openxmlformats.org/officeDocument/2006/relationships/hyperlink" Target="https://aldiaferreteria.com/accesorios/1370-codo-cpvc-de-34-x-90-pavco-hotpro?srsltid=AfmBOoofYJ_EABB7nH6RCOtGlf8Ms4oQrtz5ns87xinUj5Mh7lBboGOs" TargetMode="External"/><Relationship Id="rId49" Type="http://schemas.openxmlformats.org/officeDocument/2006/relationships/hyperlink" Target="https://greenforest.com.co/producto/balanza-de-cocina-electronica-10-kgsf-400/?srsltid=AfmBOopXmzooHH_rt6r2ct5YdgPCt8NgdoLuS0ZNAGH9ilNwifOW_v9u" TargetMode="External"/><Relationship Id="rId114" Type="http://schemas.openxmlformats.org/officeDocument/2006/relationships/hyperlink" Target="https://casaandina.com.co/universal-pvc-1-2svrvna-.html?srsltid=AfmBOoo-6RuFZBUgswW1H-rV92abtR_WDLxzy4qD-7NwFowcPsNpiNQe" TargetMode="External"/><Relationship Id="rId119" Type="http://schemas.openxmlformats.org/officeDocument/2006/relationships/hyperlink" Target="https://hannacolombia.com/producto/reactivos-para-checker-de-nitrito-de-rango-bajo-25-pruebas-hi707-25/?srsltid=AfmBOoq-OaQSh3q5Jfirew8mT73-Eh8EVmnOr8K9RKfJH-XU7PwcEl7Q" TargetMode="External"/><Relationship Id="rId44" Type="http://schemas.openxmlformats.org/officeDocument/2006/relationships/hyperlink" Target="https://aquafishsoluciones.co/wp-content/uploads/2021/01/CATALOGO-2021.pdf" TargetMode="External"/><Relationship Id="rId60" Type="http://schemas.openxmlformats.org/officeDocument/2006/relationships/hyperlink" Target="https://www.agrocampo.com.co/quinocalf-10-10-ml" TargetMode="External"/><Relationship Id="rId65" Type="http://schemas.openxmlformats.org/officeDocument/2006/relationships/hyperlink" Target="https://colombia.bioweb.co/products/kit-de-prueba-master-api-para-agua-dulce" TargetMode="External"/><Relationship Id="rId81" Type="http://schemas.openxmlformats.org/officeDocument/2006/relationships/hyperlink" Target="https://www.plazacampo.com/mojarra-32--ext-40-kg-3-5-mm-1-jpg/p?srsltid=AfmBOopvCG0Ph7BJ7jwtHxYejnlnR-XJ2cLO4yb19Lm-1HsATHj0ZvEO" TargetMode="External"/><Relationship Id="rId86" Type="http://schemas.openxmlformats.org/officeDocument/2006/relationships/hyperlink" Target="https://soelco.co/producto/bomba-sumergible-tipo-bala-agua-limpia-1-2-hp-truper-16933/?srsltid=AfmBOoqCp7_TqQIE1YzGqlicU_u5aJWOql7Sk3JNZWpxXcvjrjcgbqjJ" TargetMode="External"/><Relationship Id="rId4" Type="http://schemas.openxmlformats.org/officeDocument/2006/relationships/hyperlink" Target="https://www.tierragro.com/products/gramera-alimentos-discover-1-kls-discover?variant=35537256743062&amp;country=CO&amp;currency=COP&amp;utm_medium=product_sync&amp;utm_source=google&amp;utm_content=sag_organic&amp;utm_campaign=sag_organic&amp;srsltid=AfmBOorA4ElSExd3FIEwQNbjYCMVHzjmia-tC1qF8K283j-zXmgCCnc1o7w" TargetMode="External"/><Relationship Id="rId9" Type="http://schemas.openxmlformats.org/officeDocument/2006/relationships/hyperlink" Target="https://www.tierragro.com/products/gramera-alimentos-discover-1-kls-discover?variant=35537256743062&amp;country=CO&amp;currency=COP&amp;utm_medium=product_sync&amp;utm_source=google&amp;utm_content=sag_organic&amp;utm_campaign=sag_organic&amp;srsltid=AfmBOorA4ElSExd3FIEwQNbjYCMVHzjmia-tC1qF8K283j-zXmgCCnc1o7w" TargetMode="External"/><Relationship Id="rId13" Type="http://schemas.openxmlformats.org/officeDocument/2006/relationships/hyperlink" Target="https://villavoexpress.com/es/productos/mojarra-34-e-bulto-x-40-kg" TargetMode="External"/><Relationship Id="rId18" Type="http://schemas.openxmlformats.org/officeDocument/2006/relationships/hyperlink" Target="https://ferropetrol.com/products/polisombra-4-mt-ancho-80-metro?srsltid=AfmBOorZX0qibxx-K9OA8MBVmyYsvNc-2yzI22SKrG_ogB7XuS7hU8pH" TargetMode="External"/><Relationship Id="rId39" Type="http://schemas.openxmlformats.org/officeDocument/2006/relationships/hyperlink" Target="https://www.plazacampo.com/mojarra-32--ext-40-kg-3-5-mm-1-jpg/p?srsltid=AfmBOopvCG0Ph7BJ7jwtHxYejnlnR-XJ2cLO4yb19Lm-1HsATHj0ZvEO" TargetMode="External"/><Relationship Id="rId109" Type="http://schemas.openxmlformats.org/officeDocument/2006/relationships/hyperlink" Target="https://www.homecenter.com.co/homecenter-co/product/04730/codo-90-x-1-2-presion/04730/" TargetMode="External"/><Relationship Id="rId34" Type="http://schemas.openxmlformats.org/officeDocument/2006/relationships/hyperlink" Target="https://equipmaster.com.co/producto/soplador-blower-2hp-220v-440v-trifasico/?srsltid=AfmBOoqo4s7vFJMbBKLjR3-CvczfrrJqFkgd11qy13PbYCGdUEKS4OCMEIg" TargetMode="External"/><Relationship Id="rId50" Type="http://schemas.openxmlformats.org/officeDocument/2006/relationships/hyperlink" Target="https://aldiaferreteria.com/sanitarios-y-ventilacion/938-tubo-de-presion-1-rde-21-200-psi?srsltid=AfmBOoou6Vke_ZaJZfowYFsdntSpAe4Pxl9_U7GBwsry4o11ILvu81d4" TargetMode="External"/><Relationship Id="rId55" Type="http://schemas.openxmlformats.org/officeDocument/2006/relationships/hyperlink" Target="https://aldiaferreteria.com/presion/973-union-pvc-presion-de-34" TargetMode="External"/><Relationship Id="rId76" Type="http://schemas.openxmlformats.org/officeDocument/2006/relationships/hyperlink" Target="https://elestablocolombia.com/products/cal-viva-agricola-50kl?srsltid=AfmBOorRvzHbXE0ggnGkrJgEESHTiZILxbp4d6ZXO5lhSa5Vb7tv8tlV" TargetMode="External"/><Relationship Id="rId97" Type="http://schemas.openxmlformats.org/officeDocument/2006/relationships/hyperlink" Target="https://frutosysemillas.com/products/sal-de-mar-bulto-x-50-kg?srsltid=AfmBOooNNJhapZk6QYdiD8uvr6Sy2V-QPNxSkcVgcQwQxJJUktVh5k0Z" TargetMode="External"/><Relationship Id="rId104" Type="http://schemas.openxmlformats.org/officeDocument/2006/relationships/hyperlink" Target="https://hannacolombia.com/producto/checker-hc-para-dureza-de-calcio-hi720/?srsltid=AfmBOoqI_GfD5xfPGcc-jhUe8NRy7SOE-u7VRKI5bPFTH7lks06IJTL0" TargetMode="External"/><Relationship Id="rId120" Type="http://schemas.openxmlformats.org/officeDocument/2006/relationships/hyperlink" Target="https://hannacolombia.com/producto/reactivos-para-checker-hc-de-dureza-de-magnesio-25-pruebas-hi719-25/?srsltid=AfmBOooZg2snDkeVxpPOpQSi_bL1lf3y3uj0Sp6XmfU-Ve0YAwsT3f_d" TargetMode="External"/><Relationship Id="rId7" Type="http://schemas.openxmlformats.org/officeDocument/2006/relationships/hyperlink" Target="https://www.homecenter.com.co/homecenter-co/product/769600/nevera-en-icopor-120-litros-1-unidades/769600/" TargetMode="External"/><Relationship Id="rId71" Type="http://schemas.openxmlformats.org/officeDocument/2006/relationships/hyperlink" Target="https://croper.com/products/12378-venta-de-alevinos-de-tilapia-roja?srsltid=AfmBOorDYX_MhXpoFM7txq71xfaD_eji51mR1l1KVW7kDTfHbg2_E0Xd" TargetMode="External"/><Relationship Id="rId92" Type="http://schemas.openxmlformats.org/officeDocument/2006/relationships/hyperlink" Target="https://villavoexpress.com/es/productos/mojarra-38-e-bulto-x-40-kg" TargetMode="External"/><Relationship Id="rId2" Type="http://schemas.openxmlformats.org/officeDocument/2006/relationships/hyperlink" Target="https://villavoexpress.com/es/productos/mojarra-34-e-bulto-x-40-kg" TargetMode="External"/><Relationship Id="rId29" Type="http://schemas.openxmlformats.org/officeDocument/2006/relationships/hyperlink" Target="https://aldiaferreteria.com/presion/973-union-pvc-presion-de-34" TargetMode="External"/><Relationship Id="rId24" Type="http://schemas.openxmlformats.org/officeDocument/2006/relationships/hyperlink" Target="https://villavoexpress.com/es/productos/mojarra-45-e-bulto-x-40-kg" TargetMode="External"/><Relationship Id="rId40" Type="http://schemas.openxmlformats.org/officeDocument/2006/relationships/hyperlink" Target="https://croper.com/products/12378-venta-de-alevinos-de-tilapia-roja?srsltid=AfmBOorDYX_MhXpoFM7txq71xfaD_eji51mR1l1KVW7kDTfHbg2_E0Xd" TargetMode="External"/><Relationship Id="rId45" Type="http://schemas.openxmlformats.org/officeDocument/2006/relationships/hyperlink" Target="https://colombia.bioweb.co/products/kit-de-prueba-master-api-para-agua-dulce" TargetMode="External"/><Relationship Id="rId66" Type="http://schemas.openxmlformats.org/officeDocument/2006/relationships/hyperlink" Target="https://ferreteriaherkules.com.co/comprar/bascula-20-kg-colgante-reloj-tipo-mas-power/" TargetMode="External"/><Relationship Id="rId87" Type="http://schemas.openxmlformats.org/officeDocument/2006/relationships/hyperlink" Target="https://www.homecenter.com.co/homecenter-co/product/138269/electrobomba-sumergible-drenaje-aguas-sucias-05-hp-hp-110-v-pedrollo/138269/" TargetMode="External"/><Relationship Id="rId110" Type="http://schemas.openxmlformats.org/officeDocument/2006/relationships/hyperlink" Target="https://soelco.co/producto/union-simple-celta-1-2-pulgadas/?srsltid=AfmBOor1WxKXF9ec7a2o7Ef9AOdqI1089RCxtX-Zxgm-y9cAM1xsGr3B" TargetMode="External"/><Relationship Id="rId115" Type="http://schemas.openxmlformats.org/officeDocument/2006/relationships/hyperlink" Target="https://www.homecenter.com.co/homecenter-co/product/770756/cuchillo-cocina-8-acero-inox-mango-madera-blister-pza/770756/" TargetMode="External"/><Relationship Id="rId61" Type="http://schemas.openxmlformats.org/officeDocument/2006/relationships/hyperlink" Target="https://acuagranja.com.co/producto/qflorfen-florfenicol-al-20/" TargetMode="External"/><Relationship Id="rId82" Type="http://schemas.openxmlformats.org/officeDocument/2006/relationships/hyperlink" Target="https://villavoexpress.com/es/productos/mojarra-38-e-bulto-x-40-kg" TargetMode="External"/><Relationship Id="rId19" Type="http://schemas.openxmlformats.org/officeDocument/2006/relationships/hyperlink" Target="https://colombia.bioweb.co/products/kit-de-prueba-master-api-para-agua-dulce" TargetMode="External"/><Relationship Id="rId14" Type="http://schemas.openxmlformats.org/officeDocument/2006/relationships/hyperlink" Target="https://www.plazacampo.com/tilapia-24-ext-agr-40-kg-1-jpg/p?srsltid=AfmBOopJ5lxT6OYPt9VIOfFY4EkY12dRr9H1pjnt4TGPvja95sAj0HeO" TargetMode="External"/><Relationship Id="rId30" Type="http://schemas.openxmlformats.org/officeDocument/2006/relationships/hyperlink" Target="https://www.homecenter.com.co/homecenter-co/product/343603/reduccion-hembra-hembra-1-pulg-x-3-4-pulg/343603/" TargetMode="External"/><Relationship Id="rId35" Type="http://schemas.openxmlformats.org/officeDocument/2006/relationships/hyperlink" Target="https://www.electromanferonline.com/geomembranas/837-1025-geomembrana-hdpe-polietileno.html" TargetMode="External"/><Relationship Id="rId56" Type="http://schemas.openxmlformats.org/officeDocument/2006/relationships/hyperlink" Target="https://villavoexpress.com/es/productos/mojarra-45-e-bulto-x-40-kg" TargetMode="External"/><Relationship Id="rId77" Type="http://schemas.openxmlformats.org/officeDocument/2006/relationships/hyperlink" Target="https://croper.com/products/12378-venta-de-alevinos-de-tilapia-roja?srsltid=AfmBOorDYX_MhXpoFM7txq71xfaD_eji51mR1l1KVW7kDTfHbg2_E0Xd" TargetMode="External"/><Relationship Id="rId100" Type="http://schemas.openxmlformats.org/officeDocument/2006/relationships/hyperlink" Target="https://deakro.co/productos/bactercol-plus-por-galon-4-litros/?srsltid=AfmBOoqZlGRScyuKUtUIwThgTgDo0qoKA7cIo86maOiqt-8Zr-v4QaAz" TargetMode="External"/><Relationship Id="rId105" Type="http://schemas.openxmlformats.org/officeDocument/2006/relationships/hyperlink" Target="https://hannachile.com/producto/medidor-portatil-multiparametro-para-ph-ce-od-hi98199/?srsltid=AfmBOoqE2VnzY8zN0jL3IrT_XOA9rw_QCZNzQKgnUltJPPZBG18Xjubo" TargetMode="External"/><Relationship Id="rId8" Type="http://schemas.openxmlformats.org/officeDocument/2006/relationships/hyperlink" Target="https://www.producabos.com/producto/botas-de-caucho-talla-40-vereda/" TargetMode="External"/><Relationship Id="rId51" Type="http://schemas.openxmlformats.org/officeDocument/2006/relationships/hyperlink" Target="https://aldiaferreteria.com/tuberia/1291-tubo-pvc-sanitario-novatec-3-x-6mts-2517?srsltid=AfmBOoqYZs5edCcd6X9zUn4G-C3lOzJV0QiCPdBQpjWO8gMkKdxYxp_X" TargetMode="External"/><Relationship Id="rId72" Type="http://schemas.openxmlformats.org/officeDocument/2006/relationships/hyperlink" Target="https://www.agrocampo.com.co/quinocalf-10-10-ml" TargetMode="External"/><Relationship Id="rId93" Type="http://schemas.openxmlformats.org/officeDocument/2006/relationships/hyperlink" Target="https://www.homecenter.com.co/homecenter-co/product/320515/silicona-color-negra-para-vidrio-y-alum-270-ml/320515/?kid=dis_adi_1435636&amp;gad_source=1&amp;gad_campaignid=23616595358&amp;gbraid=0AAAAADt6wnoUL6Paqsw2pTBVBKqI_QMZE&amp;gclid=CjwKCAjw5ZXQBhBdEiwAI5XVWQKuoG_6nbNLTG_Sxmy2CQW7QfSm2QgYNrKAaqrB3iFQCe9t_t-gVhoC92sQAvD_BwE" TargetMode="External"/><Relationship Id="rId98" Type="http://schemas.openxmlformats.org/officeDocument/2006/relationships/hyperlink" Target="https://bidecol.me/producto/hilo-chino-4" TargetMode="External"/><Relationship Id="rId121" Type="http://schemas.openxmlformats.org/officeDocument/2006/relationships/printerSettings" Target="../printerSettings/printerSettings1.bin"/><Relationship Id="rId3" Type="http://schemas.openxmlformats.org/officeDocument/2006/relationships/hyperlink" Target="https://www.plazacampo.com/tilapia-24-ext-agr-40-kg-1-jpg/p?srsltid=AfmBOopJ5lxT6OYPt9VIOfFY4EkY12dRr9H1pjnt4TGPvja95sAj0HeO" TargetMode="External"/><Relationship Id="rId25" Type="http://schemas.openxmlformats.org/officeDocument/2006/relationships/hyperlink" Target="https://acuagranja.com.co/producto/artemia-salina-o-s-i/" TargetMode="External"/><Relationship Id="rId46" Type="http://schemas.openxmlformats.org/officeDocument/2006/relationships/hyperlink" Target="https://www.pumpstoponline.com.co/collections/pumpower/products/mini-aireador-tipo-splash-de-90-w-pumpower" TargetMode="External"/><Relationship Id="rId67" Type="http://schemas.openxmlformats.org/officeDocument/2006/relationships/hyperlink" Target="https://greenforest.com.co/producto/balanza-de-cocina-electronica-10-kgsf-400/?srsltid=AfmBOopXmzooHH_rt6r2ct5YdgPCt8NgdoLuS0ZNAGH9ilNwifOW_v9u" TargetMode="External"/><Relationship Id="rId116" Type="http://schemas.openxmlformats.org/officeDocument/2006/relationships/hyperlink" Target="https://www.homecenter.com.co/homecenter-co/product/91669/alambre-calibre-12-galvanizado-1kg-proalco/91669/" TargetMode="External"/><Relationship Id="rId20" Type="http://schemas.openxmlformats.org/officeDocument/2006/relationships/hyperlink" Target="https://www.homecenter.com.co/homecenter-co/product/477889/malla-gallinero-18x50mts-sin-ttubo/477889/" TargetMode="External"/><Relationship Id="rId41" Type="http://schemas.openxmlformats.org/officeDocument/2006/relationships/hyperlink" Target="https://www.homecenter.com.co/homecenter-co/product/477889/malla-gallinero-18x50mts-sin-ttubo/477889/" TargetMode="External"/><Relationship Id="rId62" Type="http://schemas.openxmlformats.org/officeDocument/2006/relationships/hyperlink" Target="https://www.homecenter.com.co/homecenter-co/product/477889/malla-gallinero-18x50mts-sin-ttubo/477889/" TargetMode="External"/><Relationship Id="rId83" Type="http://schemas.openxmlformats.org/officeDocument/2006/relationships/hyperlink" Target="https://villavoexpress.com/es/productos/mojarra-45-e-bulto-x-40-kg" TargetMode="External"/><Relationship Id="rId88" Type="http://schemas.openxmlformats.org/officeDocument/2006/relationships/hyperlink" Target="https://www.tierragro.com/products/fertilizante-10-30-10-fercon-fertilizantes-jardineria?srsltid=AfmBOop7rj4ky80sVUU8VSeVUtevp5kCxGzf0vR4OqWP6ETwKfvgEgkN" TargetMode="External"/><Relationship Id="rId111" Type="http://schemas.openxmlformats.org/officeDocument/2006/relationships/hyperlink" Target="https://www.homecenter.com.co/homecenter-co/product/679393/tapon-liso-presion-tuboplex-1-2pulg-x100und/679393/" TargetMode="External"/><Relationship Id="rId15" Type="http://schemas.openxmlformats.org/officeDocument/2006/relationships/hyperlink" Target="https://villavoexpress.com/es/productos/mojarra-34-e-bulto-x-40-kg" TargetMode="External"/><Relationship Id="rId36" Type="http://schemas.openxmlformats.org/officeDocument/2006/relationships/hyperlink" Target="https://villavoexpress.com/es/productos/mojarra-24-e-x-40-kg" TargetMode="External"/><Relationship Id="rId57" Type="http://schemas.openxmlformats.org/officeDocument/2006/relationships/hyperlink" Target="https://villavoexpress.com/es/productos/mojarra-38-e-bulto-x-40-kg" TargetMode="External"/><Relationship Id="rId106" Type="http://schemas.openxmlformats.org/officeDocument/2006/relationships/hyperlink" Target="https://hannacolombia.com/producto/checker-hc-para-dureza-de-magnesio-hi719/?srsltid=AfmBOoqvYuAuPphyqM8VmNge_312VK3iFBhoeiypN6v63J_LMKgaaFhI" TargetMode="External"/><Relationship Id="rId10" Type="http://schemas.openxmlformats.org/officeDocument/2006/relationships/hyperlink" Target="https://ferropetrol.com/products/polisombra-4-mt-ancho-80-metro?srsltid=AfmBOorZX0qibxx-K9OA8MBVmyYsvNc-2yzI22SKrG_ogB7XuS7hU8pH" TargetMode="External"/><Relationship Id="rId31" Type="http://schemas.openxmlformats.org/officeDocument/2006/relationships/hyperlink" Target="https://www.homecenter.com.co/homecenter-co/product/138269/electrobomba-sumergible-drenaje-aguas-sucias-05-hp-hp-110-v-pedrollo/138269/" TargetMode="External"/><Relationship Id="rId52" Type="http://schemas.openxmlformats.org/officeDocument/2006/relationships/hyperlink" Target="https://corona.co/productos/plomeria/valvulas-y-llaves-de-paso/valvula-bola-pvc-soldar-1-pulgada-grival/p/797520001?srsltid=AfmBOorh9-_D-80h1gFtbjsbVI1jcrx4VDKFf1Vg_bcdxxPc1iuuFqJQ" TargetMode="External"/><Relationship Id="rId73" Type="http://schemas.openxmlformats.org/officeDocument/2006/relationships/hyperlink" Target="https://acuagranja.com.co/producto/qflorfen-florfenicol-al-20/" TargetMode="External"/><Relationship Id="rId78" Type="http://schemas.openxmlformats.org/officeDocument/2006/relationships/hyperlink" Target="https://croper.com/products/12378-venta-de-alevinos-de-tilapia-roja?srsltid=AfmBOorDYX_MhXpoFM7txq71xfaD_eji51mR1l1KVW7kDTfHbg2_E0Xd" TargetMode="External"/><Relationship Id="rId94" Type="http://schemas.openxmlformats.org/officeDocument/2006/relationships/hyperlink" Target="https://www.homecenter.com.co/homecenter-co/product/444547/cal-hidratada-uso-general-argos-10kg/444547/" TargetMode="External"/><Relationship Id="rId99" Type="http://schemas.openxmlformats.org/officeDocument/2006/relationships/hyperlink" Target="https://interelectricas.com.co/cable-en-cobre-encauchetado/2840-cable-de-cobre-encauchetado-4-x-12-awg-de-metro.html" TargetMode="External"/><Relationship Id="rId101" Type="http://schemas.openxmlformats.org/officeDocument/2006/relationships/hyperlink" Target="https://www.colplast.com.co/collections/tanques/products/tanque-10-lt-con-tapa" TargetMode="External"/><Relationship Id="rId12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71C38-6948-4D3E-9AC4-FB1335AD39BC}">
  <dimension ref="B1:J158"/>
  <sheetViews>
    <sheetView tabSelected="1" topLeftCell="A8" zoomScale="75" zoomScaleNormal="75" workbookViewId="0">
      <pane ySplit="3" topLeftCell="A17" activePane="bottomLeft" state="frozen"/>
      <selection activeCell="B8" sqref="B8"/>
      <selection pane="bottomLeft" activeCell="J21" sqref="J21"/>
    </sheetView>
  </sheetViews>
  <sheetFormatPr baseColWidth="10" defaultColWidth="11" defaultRowHeight="12.75"/>
  <cols>
    <col min="1" max="1" width="11" style="6"/>
    <col min="2" max="2" width="8.7109375" style="5" customWidth="1"/>
    <col min="3" max="3" width="11.85546875" style="6" customWidth="1"/>
    <col min="4" max="5" width="42.42578125" style="6" customWidth="1"/>
    <col min="6" max="6" width="13.28515625" style="6" customWidth="1"/>
    <col min="7" max="7" width="7" style="6" customWidth="1"/>
    <col min="8" max="8" width="16.7109375" style="2" bestFit="1" customWidth="1"/>
    <col min="9" max="9" width="19.5703125" style="6" bestFit="1" customWidth="1"/>
    <col min="10" max="10" width="70" style="6" bestFit="1" customWidth="1"/>
    <col min="11" max="16384" width="11" style="6"/>
  </cols>
  <sheetData>
    <row r="1" spans="2:10">
      <c r="B1" s="1" t="s">
        <v>0</v>
      </c>
      <c r="C1" s="1"/>
      <c r="D1" s="1"/>
      <c r="E1" s="1"/>
      <c r="F1" s="1"/>
      <c r="G1" s="1"/>
    </row>
    <row r="2" spans="2:10" ht="9" customHeight="1">
      <c r="B2" s="3"/>
      <c r="C2" s="4"/>
      <c r="D2" s="4"/>
      <c r="E2" s="4"/>
      <c r="F2" s="4"/>
      <c r="G2" s="4"/>
    </row>
    <row r="3" spans="2:10">
      <c r="B3" s="1" t="s">
        <v>1</v>
      </c>
      <c r="C3" s="1"/>
      <c r="D3" s="1"/>
      <c r="E3" s="1"/>
      <c r="F3" s="1"/>
      <c r="G3" s="1"/>
    </row>
    <row r="4" spans="2:10">
      <c r="B4" s="1" t="s">
        <v>2</v>
      </c>
      <c r="C4" s="1"/>
      <c r="D4" s="1"/>
      <c r="E4" s="1"/>
      <c r="F4" s="1"/>
      <c r="G4" s="1"/>
    </row>
    <row r="5" spans="2:10">
      <c r="D5" s="6" t="s">
        <v>3</v>
      </c>
      <c r="G5" s="7"/>
    </row>
    <row r="6" spans="2:10">
      <c r="B6" s="5" t="s">
        <v>4</v>
      </c>
    </row>
    <row r="7" spans="2:10">
      <c r="B7" s="5" t="s">
        <v>5</v>
      </c>
    </row>
    <row r="9" spans="2:10" ht="69.75" customHeight="1">
      <c r="B9" s="8" t="s">
        <v>6</v>
      </c>
      <c r="C9" s="8" t="s">
        <v>7</v>
      </c>
      <c r="D9" s="8" t="s">
        <v>8</v>
      </c>
      <c r="E9" s="8" t="s">
        <v>9</v>
      </c>
      <c r="F9" s="8" t="s">
        <v>10</v>
      </c>
      <c r="G9" s="8" t="s">
        <v>11</v>
      </c>
      <c r="H9" s="24" t="s">
        <v>248</v>
      </c>
      <c r="I9" s="25"/>
      <c r="J9" s="25"/>
    </row>
    <row r="10" spans="2:10">
      <c r="B10" s="9"/>
      <c r="C10" s="9"/>
      <c r="D10" s="9"/>
      <c r="E10" s="9"/>
      <c r="F10" s="9"/>
      <c r="G10" s="9"/>
      <c r="H10" s="26"/>
      <c r="I10" s="27"/>
      <c r="J10" s="27"/>
    </row>
    <row r="11" spans="2:10" ht="33.75" customHeight="1">
      <c r="B11" s="10" t="s">
        <v>12</v>
      </c>
      <c r="C11" s="10"/>
      <c r="D11" s="10"/>
      <c r="E11" s="10"/>
      <c r="F11" s="10"/>
      <c r="G11" s="10"/>
      <c r="H11" s="17" t="s">
        <v>149</v>
      </c>
      <c r="I11" s="17" t="s">
        <v>150</v>
      </c>
      <c r="J11" s="17" t="s">
        <v>151</v>
      </c>
    </row>
    <row r="12" spans="2:10" ht="15">
      <c r="B12" s="11">
        <v>1</v>
      </c>
      <c r="C12" s="12">
        <v>46181604</v>
      </c>
      <c r="D12" s="13" t="s">
        <v>13</v>
      </c>
      <c r="E12" s="13" t="s">
        <v>13</v>
      </c>
      <c r="F12" s="12" t="s">
        <v>14</v>
      </c>
      <c r="G12" s="12">
        <v>20</v>
      </c>
      <c r="H12" s="2">
        <v>54500</v>
      </c>
      <c r="I12" s="19">
        <f>+G12*H12</f>
        <v>1090000</v>
      </c>
      <c r="J12" s="18" t="s">
        <v>152</v>
      </c>
    </row>
    <row r="13" spans="2:10" ht="15">
      <c r="B13" s="11">
        <v>2</v>
      </c>
      <c r="C13" s="12">
        <v>10121702</v>
      </c>
      <c r="D13" s="13" t="s">
        <v>15</v>
      </c>
      <c r="E13" s="13" t="s">
        <v>15</v>
      </c>
      <c r="F13" s="12" t="s">
        <v>16</v>
      </c>
      <c r="G13" s="14">
        <v>4</v>
      </c>
      <c r="H13" s="2">
        <v>172200</v>
      </c>
      <c r="I13" s="19">
        <f t="shared" ref="I13:I18" si="0">+G13*H13</f>
        <v>688800</v>
      </c>
      <c r="J13" s="18" t="s">
        <v>153</v>
      </c>
    </row>
    <row r="14" spans="2:10" ht="15">
      <c r="B14" s="11">
        <v>3</v>
      </c>
      <c r="C14" s="12">
        <v>10121702</v>
      </c>
      <c r="D14" s="13" t="s">
        <v>17</v>
      </c>
      <c r="E14" s="13" t="s">
        <v>17</v>
      </c>
      <c r="F14" s="12" t="s">
        <v>16</v>
      </c>
      <c r="G14" s="14">
        <v>8</v>
      </c>
      <c r="H14" s="2">
        <v>114500</v>
      </c>
      <c r="I14" s="19">
        <f t="shared" si="0"/>
        <v>916000</v>
      </c>
      <c r="J14" s="18" t="s">
        <v>154</v>
      </c>
    </row>
    <row r="15" spans="2:10" ht="15">
      <c r="B15" s="11">
        <v>4</v>
      </c>
      <c r="C15" s="12">
        <v>41111507</v>
      </c>
      <c r="D15" s="13" t="s">
        <v>18</v>
      </c>
      <c r="E15" s="13" t="s">
        <v>18</v>
      </c>
      <c r="F15" s="12" t="s">
        <v>19</v>
      </c>
      <c r="G15" s="12">
        <v>2</v>
      </c>
      <c r="H15" s="2">
        <v>18300</v>
      </c>
      <c r="I15" s="19">
        <f t="shared" si="0"/>
        <v>36600</v>
      </c>
      <c r="J15" s="18" t="s">
        <v>155</v>
      </c>
    </row>
    <row r="16" spans="2:10" ht="25.5">
      <c r="B16" s="11">
        <v>5</v>
      </c>
      <c r="C16" s="12">
        <v>11162108</v>
      </c>
      <c r="D16" s="15" t="s">
        <v>20</v>
      </c>
      <c r="E16" s="15" t="s">
        <v>20</v>
      </c>
      <c r="F16" s="14" t="s">
        <v>21</v>
      </c>
      <c r="G16" s="14">
        <v>4</v>
      </c>
      <c r="H16" s="2">
        <v>1162500</v>
      </c>
      <c r="I16" s="19">
        <f t="shared" si="0"/>
        <v>4650000</v>
      </c>
      <c r="J16" s="21" t="s">
        <v>156</v>
      </c>
    </row>
    <row r="17" spans="2:10" ht="38.25">
      <c r="B17" s="11">
        <v>6</v>
      </c>
      <c r="C17" s="12">
        <v>41113319</v>
      </c>
      <c r="D17" s="15" t="s">
        <v>22</v>
      </c>
      <c r="E17" s="15" t="s">
        <v>22</v>
      </c>
      <c r="F17" s="14" t="s">
        <v>23</v>
      </c>
      <c r="G17" s="14">
        <v>4</v>
      </c>
      <c r="H17" s="2">
        <v>375100</v>
      </c>
      <c r="I17" s="19">
        <f t="shared" si="0"/>
        <v>1500400</v>
      </c>
      <c r="J17" s="18" t="s">
        <v>157</v>
      </c>
    </row>
    <row r="18" spans="2:10" ht="25.5">
      <c r="B18" s="11">
        <v>7</v>
      </c>
      <c r="C18" s="12">
        <v>13102026</v>
      </c>
      <c r="D18" s="15" t="s">
        <v>24</v>
      </c>
      <c r="E18" s="15" t="s">
        <v>24</v>
      </c>
      <c r="F18" s="14" t="s">
        <v>25</v>
      </c>
      <c r="G18" s="14">
        <v>4</v>
      </c>
      <c r="H18" s="2">
        <v>205900</v>
      </c>
      <c r="I18" s="19">
        <f t="shared" si="0"/>
        <v>823600</v>
      </c>
      <c r="J18" s="21" t="s">
        <v>158</v>
      </c>
    </row>
    <row r="19" spans="2:10">
      <c r="B19" s="11"/>
      <c r="C19" s="12"/>
      <c r="D19" s="15"/>
      <c r="E19" s="15"/>
      <c r="F19" s="14"/>
      <c r="G19" s="14"/>
      <c r="I19" s="20">
        <f>SUM(I12:I18)</f>
        <v>9705400</v>
      </c>
    </row>
    <row r="20" spans="2:10">
      <c r="B20" s="11"/>
      <c r="C20" s="12"/>
      <c r="D20" s="15"/>
      <c r="E20" s="15"/>
      <c r="F20" s="14"/>
      <c r="G20" s="14"/>
      <c r="I20" s="19"/>
    </row>
    <row r="21" spans="2:10" ht="36.75" customHeight="1">
      <c r="B21" s="10" t="s">
        <v>26</v>
      </c>
      <c r="C21" s="10"/>
      <c r="D21" s="10"/>
      <c r="E21" s="10"/>
      <c r="F21" s="10"/>
      <c r="G21" s="10"/>
    </row>
    <row r="22" spans="2:10" ht="15">
      <c r="B22" s="11">
        <v>1</v>
      </c>
      <c r="C22" s="12">
        <v>46181604</v>
      </c>
      <c r="D22" s="13" t="s">
        <v>13</v>
      </c>
      <c r="E22" s="13" t="s">
        <v>13</v>
      </c>
      <c r="F22" s="12" t="s">
        <v>14</v>
      </c>
      <c r="G22" s="12">
        <v>20</v>
      </c>
      <c r="H22" s="2">
        <v>54500</v>
      </c>
      <c r="I22" s="19">
        <f>+G22*H22</f>
        <v>1090000</v>
      </c>
      <c r="J22" s="18" t="s">
        <v>152</v>
      </c>
    </row>
    <row r="23" spans="2:10" ht="15">
      <c r="B23" s="11">
        <v>2</v>
      </c>
      <c r="C23" s="14">
        <v>20101709</v>
      </c>
      <c r="D23" s="13" t="s">
        <v>15</v>
      </c>
      <c r="E23" s="13" t="s">
        <v>15</v>
      </c>
      <c r="F23" s="12" t="s">
        <v>16</v>
      </c>
      <c r="G23" s="14">
        <v>4</v>
      </c>
      <c r="H23" s="2">
        <v>172200</v>
      </c>
      <c r="I23" s="19">
        <f t="shared" ref="I23:I24" si="1">+G23*H23</f>
        <v>688800</v>
      </c>
      <c r="J23" s="18" t="s">
        <v>153</v>
      </c>
    </row>
    <row r="24" spans="2:10" ht="15">
      <c r="B24" s="11">
        <v>3</v>
      </c>
      <c r="C24" s="14">
        <v>20101709</v>
      </c>
      <c r="D24" s="13" t="s">
        <v>17</v>
      </c>
      <c r="E24" s="13" t="s">
        <v>17</v>
      </c>
      <c r="F24" s="12" t="s">
        <v>16</v>
      </c>
      <c r="G24" s="14">
        <v>4</v>
      </c>
      <c r="H24" s="2">
        <v>114500</v>
      </c>
      <c r="I24" s="19">
        <f t="shared" si="1"/>
        <v>458000</v>
      </c>
      <c r="J24" s="18" t="s">
        <v>154</v>
      </c>
    </row>
    <row r="25" spans="2:10" ht="15">
      <c r="B25" s="11">
        <v>4</v>
      </c>
      <c r="C25" s="12">
        <v>41111507</v>
      </c>
      <c r="D25" s="13" t="s">
        <v>18</v>
      </c>
      <c r="E25" s="13" t="s">
        <v>18</v>
      </c>
      <c r="F25" s="12" t="s">
        <v>19</v>
      </c>
      <c r="G25" s="12">
        <v>4</v>
      </c>
      <c r="H25" s="2">
        <v>18300</v>
      </c>
      <c r="I25" s="19">
        <f t="shared" ref="I25:I28" si="2">+G25*H25</f>
        <v>73200</v>
      </c>
      <c r="J25" s="18" t="s">
        <v>155</v>
      </c>
    </row>
    <row r="26" spans="2:10" ht="25.5">
      <c r="B26" s="11">
        <v>5</v>
      </c>
      <c r="C26" s="12">
        <v>11162108</v>
      </c>
      <c r="D26" s="15" t="s">
        <v>20</v>
      </c>
      <c r="E26" s="15" t="s">
        <v>20</v>
      </c>
      <c r="F26" s="14" t="s">
        <v>21</v>
      </c>
      <c r="G26" s="14">
        <v>4</v>
      </c>
      <c r="H26" s="2">
        <v>1162500</v>
      </c>
      <c r="I26" s="19">
        <f t="shared" si="2"/>
        <v>4650000</v>
      </c>
      <c r="J26" s="21" t="s">
        <v>156</v>
      </c>
    </row>
    <row r="27" spans="2:10" ht="38.25">
      <c r="B27" s="11">
        <v>6</v>
      </c>
      <c r="C27" s="12">
        <v>41113319</v>
      </c>
      <c r="D27" s="15" t="s">
        <v>22</v>
      </c>
      <c r="E27" s="15" t="s">
        <v>22</v>
      </c>
      <c r="F27" s="14" t="s">
        <v>23</v>
      </c>
      <c r="G27" s="14">
        <v>4</v>
      </c>
      <c r="H27" s="2">
        <v>375100</v>
      </c>
      <c r="I27" s="19">
        <f t="shared" si="2"/>
        <v>1500400</v>
      </c>
      <c r="J27" s="18" t="s">
        <v>157</v>
      </c>
    </row>
    <row r="28" spans="2:10" ht="25.5">
      <c r="B28" s="11">
        <v>7</v>
      </c>
      <c r="C28" s="12">
        <v>13102026</v>
      </c>
      <c r="D28" s="15" t="s">
        <v>24</v>
      </c>
      <c r="E28" s="15" t="s">
        <v>24</v>
      </c>
      <c r="F28" s="14" t="s">
        <v>25</v>
      </c>
      <c r="G28" s="14">
        <v>4</v>
      </c>
      <c r="H28" s="2">
        <v>205900</v>
      </c>
      <c r="I28" s="19">
        <f t="shared" si="2"/>
        <v>823600</v>
      </c>
      <c r="J28" s="21" t="s">
        <v>158</v>
      </c>
    </row>
    <row r="29" spans="2:10" ht="15">
      <c r="B29" s="11"/>
      <c r="C29" s="12"/>
      <c r="D29" s="15"/>
      <c r="E29" s="15"/>
      <c r="F29" s="14"/>
      <c r="G29" s="14"/>
      <c r="I29" s="20">
        <f>SUM(I22:I28)</f>
        <v>9284000</v>
      </c>
      <c r="J29" s="21"/>
    </row>
    <row r="30" spans="2:10" ht="15">
      <c r="B30" s="11"/>
      <c r="C30" s="12"/>
      <c r="D30" s="15"/>
      <c r="E30" s="15"/>
      <c r="F30" s="14"/>
      <c r="G30" s="14"/>
      <c r="I30" s="19"/>
      <c r="J30" s="21"/>
    </row>
    <row r="31" spans="2:10" ht="63" customHeight="1">
      <c r="B31" s="10" t="s">
        <v>27</v>
      </c>
      <c r="C31" s="10"/>
      <c r="D31" s="10"/>
      <c r="E31" s="10"/>
      <c r="F31" s="10"/>
      <c r="G31" s="10"/>
    </row>
    <row r="32" spans="2:10" ht="15">
      <c r="B32" s="11">
        <v>1</v>
      </c>
      <c r="C32" s="12">
        <v>10121702</v>
      </c>
      <c r="D32" s="13" t="s">
        <v>15</v>
      </c>
      <c r="E32" s="13" t="s">
        <v>15</v>
      </c>
      <c r="F32" s="12" t="s">
        <v>16</v>
      </c>
      <c r="G32" s="14">
        <v>21</v>
      </c>
      <c r="H32" s="2">
        <v>172200</v>
      </c>
      <c r="I32" s="19">
        <f t="shared" ref="I32:I37" si="3">+G32*H32</f>
        <v>3616200</v>
      </c>
      <c r="J32" s="18" t="s">
        <v>153</v>
      </c>
    </row>
    <row r="33" spans="2:10" ht="15">
      <c r="B33" s="11">
        <v>2</v>
      </c>
      <c r="C33" s="12">
        <v>10121702</v>
      </c>
      <c r="D33" s="13" t="s">
        <v>17</v>
      </c>
      <c r="E33" s="13" t="s">
        <v>17</v>
      </c>
      <c r="F33" s="12" t="s">
        <v>16</v>
      </c>
      <c r="G33" s="14">
        <v>42</v>
      </c>
      <c r="H33" s="2">
        <v>114500</v>
      </c>
      <c r="I33" s="19">
        <f t="shared" si="3"/>
        <v>4809000</v>
      </c>
      <c r="J33" s="18" t="s">
        <v>154</v>
      </c>
    </row>
    <row r="34" spans="2:10" ht="15">
      <c r="B34" s="11">
        <v>3</v>
      </c>
      <c r="C34" s="12">
        <v>41111507</v>
      </c>
      <c r="D34" s="13" t="s">
        <v>18</v>
      </c>
      <c r="E34" s="13" t="s">
        <v>18</v>
      </c>
      <c r="F34" s="12" t="s">
        <v>19</v>
      </c>
      <c r="G34" s="12">
        <v>9</v>
      </c>
      <c r="H34" s="2">
        <v>18300</v>
      </c>
      <c r="I34" s="19">
        <f t="shared" si="3"/>
        <v>164700</v>
      </c>
      <c r="J34" s="18" t="s">
        <v>155</v>
      </c>
    </row>
    <row r="35" spans="2:10" ht="25.5">
      <c r="B35" s="11">
        <v>4</v>
      </c>
      <c r="C35" s="12">
        <v>11162108</v>
      </c>
      <c r="D35" s="15" t="s">
        <v>20</v>
      </c>
      <c r="E35" s="15" t="s">
        <v>20</v>
      </c>
      <c r="F35" s="14" t="s">
        <v>21</v>
      </c>
      <c r="G35" s="14">
        <v>21</v>
      </c>
      <c r="H35" s="2">
        <v>1162500</v>
      </c>
      <c r="I35" s="19">
        <f t="shared" si="3"/>
        <v>24412500</v>
      </c>
      <c r="J35" s="21" t="s">
        <v>156</v>
      </c>
    </row>
    <row r="36" spans="2:10" ht="38.25">
      <c r="B36" s="11">
        <v>5</v>
      </c>
      <c r="C36" s="12">
        <v>41113319</v>
      </c>
      <c r="D36" s="15" t="s">
        <v>22</v>
      </c>
      <c r="E36" s="15" t="s">
        <v>22</v>
      </c>
      <c r="F36" s="14" t="s">
        <v>23</v>
      </c>
      <c r="G36" s="14">
        <v>9</v>
      </c>
      <c r="H36" s="2">
        <v>375100</v>
      </c>
      <c r="I36" s="19">
        <f t="shared" si="3"/>
        <v>3375900</v>
      </c>
      <c r="J36" s="18" t="s">
        <v>157</v>
      </c>
    </row>
    <row r="37" spans="2:10" ht="25.5">
      <c r="B37" s="11">
        <v>6</v>
      </c>
      <c r="C37" s="12">
        <v>11162108</v>
      </c>
      <c r="D37" s="16" t="s">
        <v>28</v>
      </c>
      <c r="E37" s="16" t="s">
        <v>28</v>
      </c>
      <c r="F37" s="14" t="s">
        <v>21</v>
      </c>
      <c r="G37" s="14">
        <v>21</v>
      </c>
      <c r="H37" s="22">
        <v>114900</v>
      </c>
      <c r="I37" s="19">
        <f t="shared" si="3"/>
        <v>2412900</v>
      </c>
      <c r="J37" s="21" t="s">
        <v>159</v>
      </c>
    </row>
    <row r="38" spans="2:10" ht="15">
      <c r="B38" s="11"/>
      <c r="C38" s="12"/>
      <c r="D38" s="16"/>
      <c r="E38" s="15"/>
      <c r="F38" s="14"/>
      <c r="G38" s="14"/>
      <c r="H38" s="22"/>
      <c r="I38" s="20">
        <f>SUM(I32:I37)</f>
        <v>38791200</v>
      </c>
      <c r="J38" s="21"/>
    </row>
    <row r="39" spans="2:10" ht="15">
      <c r="B39" s="11"/>
      <c r="C39" s="12"/>
      <c r="D39" s="16"/>
      <c r="E39" s="15"/>
      <c r="F39" s="14"/>
      <c r="G39" s="14"/>
      <c r="H39" s="22"/>
      <c r="I39" s="19"/>
      <c r="J39" s="21"/>
    </row>
    <row r="40" spans="2:10" ht="37.5" customHeight="1">
      <c r="B40" s="10" t="s">
        <v>29</v>
      </c>
      <c r="C40" s="10"/>
      <c r="D40" s="10"/>
      <c r="E40" s="10"/>
      <c r="F40" s="10"/>
      <c r="G40" s="10"/>
    </row>
    <row r="41" spans="2:10" ht="35.25" customHeight="1">
      <c r="B41" s="11">
        <v>1</v>
      </c>
      <c r="C41" s="12">
        <v>42121607</v>
      </c>
      <c r="D41" s="15" t="s">
        <v>30</v>
      </c>
      <c r="E41" s="15" t="s">
        <v>30</v>
      </c>
      <c r="F41" s="14" t="s">
        <v>31</v>
      </c>
      <c r="G41" s="14">
        <v>24</v>
      </c>
      <c r="H41" s="2">
        <v>250048</v>
      </c>
      <c r="I41" s="19">
        <f t="shared" ref="I41:I50" si="4">+G41*H41</f>
        <v>6001152</v>
      </c>
      <c r="J41" s="18" t="s">
        <v>160</v>
      </c>
    </row>
    <row r="42" spans="2:10" ht="15">
      <c r="B42" s="11">
        <v>2</v>
      </c>
      <c r="C42" s="12">
        <v>40151510</v>
      </c>
      <c r="D42" s="15" t="s">
        <v>32</v>
      </c>
      <c r="E42" s="15" t="s">
        <v>32</v>
      </c>
      <c r="F42" s="14" t="s">
        <v>31</v>
      </c>
      <c r="G42" s="14">
        <v>4</v>
      </c>
      <c r="H42" s="2">
        <v>238700</v>
      </c>
      <c r="I42" s="19">
        <f t="shared" si="4"/>
        <v>954800</v>
      </c>
      <c r="J42" s="18" t="s">
        <v>161</v>
      </c>
    </row>
    <row r="43" spans="2:10" ht="15">
      <c r="B43" s="11">
        <v>3</v>
      </c>
      <c r="C43" s="12">
        <v>10121702</v>
      </c>
      <c r="D43" s="15" t="s">
        <v>33</v>
      </c>
      <c r="E43" s="15" t="s">
        <v>162</v>
      </c>
      <c r="F43" s="14" t="s">
        <v>34</v>
      </c>
      <c r="G43" s="14">
        <v>4</v>
      </c>
      <c r="H43" s="2">
        <v>147700</v>
      </c>
      <c r="I43" s="19">
        <f t="shared" si="4"/>
        <v>590800</v>
      </c>
      <c r="J43" s="18" t="s">
        <v>163</v>
      </c>
    </row>
    <row r="44" spans="2:10" ht="30.75" customHeight="1">
      <c r="B44" s="11">
        <v>4</v>
      </c>
      <c r="C44" s="12">
        <v>10121702</v>
      </c>
      <c r="D44" s="15" t="s">
        <v>35</v>
      </c>
      <c r="E44" s="15" t="s">
        <v>35</v>
      </c>
      <c r="F44" s="14" t="s">
        <v>31</v>
      </c>
      <c r="G44" s="14">
        <v>4</v>
      </c>
      <c r="H44" s="2">
        <v>220150</v>
      </c>
      <c r="I44" s="19">
        <f t="shared" si="4"/>
        <v>880600</v>
      </c>
      <c r="J44" s="18" t="s">
        <v>164</v>
      </c>
    </row>
    <row r="45" spans="2:10" ht="15">
      <c r="B45" s="11">
        <v>5</v>
      </c>
      <c r="C45" s="12">
        <v>10121701</v>
      </c>
      <c r="D45" s="15" t="s">
        <v>36</v>
      </c>
      <c r="E45" s="15" t="s">
        <v>36</v>
      </c>
      <c r="F45" s="14" t="s">
        <v>31</v>
      </c>
      <c r="G45" s="14">
        <v>4</v>
      </c>
      <c r="H45" s="2">
        <v>308393</v>
      </c>
      <c r="I45" s="19">
        <f t="shared" si="4"/>
        <v>1233572</v>
      </c>
      <c r="J45" s="18" t="s">
        <v>165</v>
      </c>
    </row>
    <row r="46" spans="2:10" ht="15">
      <c r="B46" s="11">
        <v>6</v>
      </c>
      <c r="C46" s="12">
        <v>41102605</v>
      </c>
      <c r="D46" s="15" t="s">
        <v>37</v>
      </c>
      <c r="E46" s="15" t="s">
        <v>37</v>
      </c>
      <c r="F46" s="14" t="s">
        <v>31</v>
      </c>
      <c r="G46" s="14">
        <v>4</v>
      </c>
      <c r="H46" s="2">
        <v>1096645</v>
      </c>
      <c r="I46" s="19">
        <f t="shared" si="4"/>
        <v>4386580</v>
      </c>
      <c r="J46" s="18" t="s">
        <v>166</v>
      </c>
    </row>
    <row r="47" spans="2:10" ht="15">
      <c r="B47" s="11">
        <v>8</v>
      </c>
      <c r="C47" s="12">
        <v>40171517</v>
      </c>
      <c r="D47" s="15" t="s">
        <v>38</v>
      </c>
      <c r="E47" s="15" t="s">
        <v>38</v>
      </c>
      <c r="F47" s="14" t="s">
        <v>31</v>
      </c>
      <c r="G47" s="14">
        <v>8</v>
      </c>
      <c r="H47" s="2">
        <v>14445</v>
      </c>
      <c r="I47" s="19">
        <f t="shared" si="4"/>
        <v>115560</v>
      </c>
      <c r="J47" s="18" t="s">
        <v>167</v>
      </c>
    </row>
    <row r="48" spans="2:10" ht="15">
      <c r="B48" s="11">
        <v>9</v>
      </c>
      <c r="C48" s="12">
        <v>40183101</v>
      </c>
      <c r="D48" s="15" t="s">
        <v>39</v>
      </c>
      <c r="E48" s="15" t="s">
        <v>39</v>
      </c>
      <c r="F48" s="14" t="s">
        <v>31</v>
      </c>
      <c r="G48" s="14">
        <v>8</v>
      </c>
      <c r="H48" s="2">
        <v>1998</v>
      </c>
      <c r="I48" s="19">
        <f t="shared" si="4"/>
        <v>15984</v>
      </c>
      <c r="J48" s="18" t="s">
        <v>168</v>
      </c>
    </row>
    <row r="49" spans="2:10" ht="15">
      <c r="B49" s="11">
        <v>10</v>
      </c>
      <c r="C49" s="12">
        <v>40183103</v>
      </c>
      <c r="D49" s="15" t="s">
        <v>40</v>
      </c>
      <c r="E49" s="15" t="s">
        <v>40</v>
      </c>
      <c r="F49" s="14" t="s">
        <v>31</v>
      </c>
      <c r="G49" s="14">
        <v>8</v>
      </c>
      <c r="H49" s="2">
        <v>455</v>
      </c>
      <c r="I49" s="19">
        <f t="shared" si="4"/>
        <v>3640</v>
      </c>
      <c r="J49" s="18" t="s">
        <v>169</v>
      </c>
    </row>
    <row r="50" spans="2:10" ht="15">
      <c r="B50" s="11">
        <v>11</v>
      </c>
      <c r="C50" s="12">
        <v>40183112</v>
      </c>
      <c r="D50" s="15" t="s">
        <v>41</v>
      </c>
      <c r="E50" s="15" t="s">
        <v>41</v>
      </c>
      <c r="F50" s="14" t="s">
        <v>31</v>
      </c>
      <c r="G50" s="14">
        <v>8</v>
      </c>
      <c r="H50" s="2">
        <v>16900</v>
      </c>
      <c r="I50" s="19">
        <f t="shared" si="4"/>
        <v>135200</v>
      </c>
      <c r="J50" s="18" t="s">
        <v>170</v>
      </c>
    </row>
    <row r="51" spans="2:10">
      <c r="B51" s="11"/>
      <c r="C51" s="12"/>
      <c r="D51" s="15"/>
      <c r="E51" s="15"/>
      <c r="F51" s="14"/>
      <c r="G51" s="14"/>
      <c r="I51" s="20">
        <f>SUM(I41:I50)</f>
        <v>14317888</v>
      </c>
    </row>
    <row r="52" spans="2:10">
      <c r="B52" s="11"/>
      <c r="C52" s="12"/>
      <c r="D52" s="15"/>
      <c r="E52" s="15"/>
      <c r="F52" s="14"/>
      <c r="G52" s="14"/>
      <c r="I52" s="19"/>
    </row>
    <row r="53" spans="2:10" ht="39" customHeight="1">
      <c r="B53" s="10" t="s">
        <v>42</v>
      </c>
      <c r="C53" s="10"/>
      <c r="D53" s="10"/>
      <c r="E53" s="10"/>
      <c r="F53" s="10"/>
      <c r="G53" s="10"/>
    </row>
    <row r="54" spans="2:10" ht="25.5">
      <c r="B54" s="11">
        <v>1</v>
      </c>
      <c r="C54" s="12">
        <v>40151513</v>
      </c>
      <c r="D54" s="15" t="s">
        <v>43</v>
      </c>
      <c r="E54" s="15" t="s">
        <v>44</v>
      </c>
      <c r="F54" s="14" t="s">
        <v>31</v>
      </c>
      <c r="G54" s="14">
        <v>6</v>
      </c>
      <c r="H54" s="2">
        <v>1967900</v>
      </c>
      <c r="I54" s="19">
        <f t="shared" ref="I54:I59" si="5">+G54*H54</f>
        <v>11807400</v>
      </c>
      <c r="J54" s="18" t="s">
        <v>171</v>
      </c>
    </row>
    <row r="55" spans="2:10" ht="25.5">
      <c r="B55" s="11">
        <v>2</v>
      </c>
      <c r="C55" s="12">
        <v>41104207</v>
      </c>
      <c r="D55" s="15" t="s">
        <v>45</v>
      </c>
      <c r="E55" s="15" t="s">
        <v>45</v>
      </c>
      <c r="F55" s="14" t="s">
        <v>31</v>
      </c>
      <c r="G55" s="14">
        <v>10</v>
      </c>
      <c r="H55" s="2">
        <v>375100</v>
      </c>
      <c r="I55" s="19">
        <f t="shared" si="5"/>
        <v>3751000</v>
      </c>
      <c r="J55" s="18" t="s">
        <v>157</v>
      </c>
    </row>
    <row r="56" spans="2:10" ht="51">
      <c r="B56" s="11">
        <v>3</v>
      </c>
      <c r="C56" s="12">
        <v>20142900</v>
      </c>
      <c r="D56" s="15" t="s">
        <v>46</v>
      </c>
      <c r="E56" s="15" t="s">
        <v>46</v>
      </c>
      <c r="F56" s="14" t="s">
        <v>47</v>
      </c>
      <c r="G56" s="14">
        <v>1</v>
      </c>
      <c r="H56" s="2">
        <v>3900000</v>
      </c>
      <c r="I56" s="19">
        <f t="shared" si="5"/>
        <v>3900000</v>
      </c>
      <c r="J56" s="18" t="s">
        <v>172</v>
      </c>
    </row>
    <row r="57" spans="2:10" ht="76.5">
      <c r="B57" s="11">
        <v>4</v>
      </c>
      <c r="C57" s="12">
        <v>41102605</v>
      </c>
      <c r="D57" s="15" t="s">
        <v>48</v>
      </c>
      <c r="E57" s="15" t="s">
        <v>49</v>
      </c>
      <c r="F57" s="14" t="s">
        <v>47</v>
      </c>
      <c r="G57" s="14">
        <v>2</v>
      </c>
      <c r="H57" s="2">
        <v>1939000</v>
      </c>
      <c r="I57" s="19">
        <f t="shared" si="5"/>
        <v>3878000</v>
      </c>
      <c r="J57" s="18" t="s">
        <v>173</v>
      </c>
    </row>
    <row r="58" spans="2:10" ht="63.75">
      <c r="B58" s="11">
        <v>5</v>
      </c>
      <c r="C58" s="12">
        <v>12164900</v>
      </c>
      <c r="D58" s="15" t="s">
        <v>50</v>
      </c>
      <c r="E58" s="15" t="s">
        <v>51</v>
      </c>
      <c r="F58" s="14" t="s">
        <v>47</v>
      </c>
      <c r="G58" s="14">
        <v>2</v>
      </c>
      <c r="H58" s="2">
        <f>23205*200</f>
        <v>4641000</v>
      </c>
      <c r="I58" s="19">
        <f t="shared" si="5"/>
        <v>9282000</v>
      </c>
      <c r="J58" s="18" t="s">
        <v>174</v>
      </c>
    </row>
    <row r="59" spans="2:10" ht="25.5">
      <c r="B59" s="11">
        <v>7</v>
      </c>
      <c r="C59" s="12">
        <v>10121700</v>
      </c>
      <c r="D59" s="15" t="s">
        <v>52</v>
      </c>
      <c r="E59" s="15" t="s">
        <v>52</v>
      </c>
      <c r="F59" s="14" t="s">
        <v>53</v>
      </c>
      <c r="G59" s="14">
        <v>10</v>
      </c>
      <c r="H59" s="2">
        <v>152100</v>
      </c>
      <c r="I59" s="19">
        <f t="shared" si="5"/>
        <v>1521000</v>
      </c>
      <c r="J59" s="18" t="s">
        <v>175</v>
      </c>
    </row>
    <row r="60" spans="2:10">
      <c r="B60" s="11"/>
      <c r="C60" s="12"/>
      <c r="D60" s="15"/>
      <c r="E60" s="15"/>
      <c r="F60" s="14"/>
      <c r="G60" s="14"/>
      <c r="I60" s="20">
        <f>SUM(I54:I59)</f>
        <v>34139400</v>
      </c>
    </row>
    <row r="61" spans="2:10">
      <c r="B61" s="11"/>
      <c r="C61" s="12"/>
      <c r="D61" s="15"/>
      <c r="E61" s="15"/>
      <c r="F61" s="14"/>
      <c r="G61" s="14"/>
      <c r="I61" s="19"/>
    </row>
    <row r="62" spans="2:10" ht="44.25" customHeight="1">
      <c r="B62" s="10" t="s">
        <v>54</v>
      </c>
      <c r="C62" s="10"/>
      <c r="D62" s="10"/>
      <c r="E62" s="10"/>
      <c r="F62" s="10"/>
      <c r="G62" s="10"/>
    </row>
    <row r="63" spans="2:10" ht="15">
      <c r="B63" s="11">
        <v>1</v>
      </c>
      <c r="C63" s="12">
        <v>10121702</v>
      </c>
      <c r="D63" s="15" t="s">
        <v>55</v>
      </c>
      <c r="E63" s="15" t="s">
        <v>179</v>
      </c>
      <c r="F63" s="14" t="s">
        <v>178</v>
      </c>
      <c r="G63" s="14">
        <v>8</v>
      </c>
      <c r="H63" s="2">
        <v>220150</v>
      </c>
      <c r="I63" s="19">
        <f t="shared" ref="I63:I66" si="6">+G63*H63</f>
        <v>1761200</v>
      </c>
      <c r="J63" s="18" t="s">
        <v>164</v>
      </c>
    </row>
    <row r="64" spans="2:10" ht="15">
      <c r="B64" s="11">
        <v>2</v>
      </c>
      <c r="C64" s="12">
        <v>10121702</v>
      </c>
      <c r="D64" s="15" t="s">
        <v>57</v>
      </c>
      <c r="E64" s="15" t="s">
        <v>177</v>
      </c>
      <c r="F64" s="14" t="s">
        <v>178</v>
      </c>
      <c r="G64" s="14">
        <v>30</v>
      </c>
      <c r="H64" s="2">
        <v>183400</v>
      </c>
      <c r="I64" s="19">
        <f t="shared" si="6"/>
        <v>5502000</v>
      </c>
      <c r="J64" s="18" t="s">
        <v>176</v>
      </c>
    </row>
    <row r="65" spans="2:10" ht="15">
      <c r="B65" s="11">
        <v>3</v>
      </c>
      <c r="C65" s="12">
        <v>10121702</v>
      </c>
      <c r="D65" s="15" t="s">
        <v>58</v>
      </c>
      <c r="E65" s="15" t="s">
        <v>180</v>
      </c>
      <c r="F65" s="14" t="s">
        <v>56</v>
      </c>
      <c r="G65" s="14">
        <v>30</v>
      </c>
      <c r="H65" s="2">
        <v>138000</v>
      </c>
      <c r="I65" s="19">
        <f t="shared" si="6"/>
        <v>4140000</v>
      </c>
      <c r="J65" s="18" t="s">
        <v>181</v>
      </c>
    </row>
    <row r="66" spans="2:10" ht="15">
      <c r="B66" s="11">
        <v>4</v>
      </c>
      <c r="C66" s="12">
        <v>10101703</v>
      </c>
      <c r="D66" s="15" t="s">
        <v>59</v>
      </c>
      <c r="E66" s="15" t="s">
        <v>59</v>
      </c>
      <c r="F66" s="14" t="s">
        <v>31</v>
      </c>
      <c r="G66" s="14">
        <v>7500</v>
      </c>
      <c r="H66" s="2">
        <v>156</v>
      </c>
      <c r="I66" s="19">
        <f t="shared" si="6"/>
        <v>1170000</v>
      </c>
      <c r="J66" s="18" t="s">
        <v>182</v>
      </c>
    </row>
    <row r="67" spans="2:10">
      <c r="B67" s="11"/>
      <c r="C67" s="12"/>
      <c r="D67" s="15"/>
      <c r="E67" s="15"/>
      <c r="F67" s="14"/>
      <c r="G67" s="14"/>
      <c r="I67" s="20">
        <f>SUM(I63:I66)</f>
        <v>12573200</v>
      </c>
    </row>
    <row r="68" spans="2:10">
      <c r="B68" s="11"/>
      <c r="C68" s="12"/>
      <c r="D68" s="15"/>
      <c r="E68" s="15"/>
      <c r="F68" s="14"/>
      <c r="G68" s="14"/>
    </row>
    <row r="69" spans="2:10" ht="51.75" customHeight="1">
      <c r="B69" s="10" t="s">
        <v>60</v>
      </c>
      <c r="C69" s="10"/>
      <c r="D69" s="10"/>
      <c r="E69" s="10"/>
      <c r="F69" s="10"/>
      <c r="G69" s="10"/>
    </row>
    <row r="70" spans="2:10" ht="15">
      <c r="B70" s="11">
        <v>1</v>
      </c>
      <c r="C70" s="12">
        <v>11162108</v>
      </c>
      <c r="D70" s="15" t="s">
        <v>61</v>
      </c>
      <c r="E70" s="15" t="s">
        <v>61</v>
      </c>
      <c r="F70" s="14" t="s">
        <v>62</v>
      </c>
      <c r="G70" s="14">
        <v>20</v>
      </c>
      <c r="H70" s="22">
        <v>114900</v>
      </c>
      <c r="I70" s="19">
        <f t="shared" ref="I70:I90" si="7">+G70*H70</f>
        <v>2298000</v>
      </c>
      <c r="J70" s="21" t="s">
        <v>159</v>
      </c>
    </row>
    <row r="71" spans="2:10" ht="25.5">
      <c r="B71" s="11">
        <v>2</v>
      </c>
      <c r="C71" s="12">
        <v>11162108</v>
      </c>
      <c r="D71" s="15" t="s">
        <v>63</v>
      </c>
      <c r="E71" s="15" t="s">
        <v>63</v>
      </c>
      <c r="F71" s="14" t="s">
        <v>62</v>
      </c>
      <c r="G71" s="14">
        <v>20</v>
      </c>
      <c r="H71" s="2">
        <v>1162500</v>
      </c>
      <c r="I71" s="19">
        <f t="shared" si="7"/>
        <v>23250000</v>
      </c>
      <c r="J71" s="21" t="s">
        <v>156</v>
      </c>
    </row>
    <row r="72" spans="2:10" ht="15">
      <c r="B72" s="11">
        <v>3</v>
      </c>
      <c r="C72" s="12">
        <v>27112209</v>
      </c>
      <c r="D72" s="15" t="s">
        <v>64</v>
      </c>
      <c r="E72" s="15" t="s">
        <v>184</v>
      </c>
      <c r="F72" s="14" t="s">
        <v>31</v>
      </c>
      <c r="G72" s="14">
        <v>10</v>
      </c>
      <c r="H72" s="2">
        <v>82900</v>
      </c>
      <c r="I72" s="19">
        <f t="shared" si="7"/>
        <v>829000</v>
      </c>
      <c r="J72" s="18" t="s">
        <v>183</v>
      </c>
    </row>
    <row r="73" spans="2:10" ht="25.5">
      <c r="B73" s="11">
        <v>4</v>
      </c>
      <c r="C73" s="12">
        <v>47101523</v>
      </c>
      <c r="D73" s="15" t="s">
        <v>65</v>
      </c>
      <c r="E73" s="15" t="s">
        <v>65</v>
      </c>
      <c r="F73" s="14" t="s">
        <v>31</v>
      </c>
      <c r="G73" s="14">
        <v>5</v>
      </c>
      <c r="H73" s="2">
        <v>2600000</v>
      </c>
      <c r="I73" s="19">
        <f t="shared" si="7"/>
        <v>13000000</v>
      </c>
      <c r="J73" s="18" t="s">
        <v>172</v>
      </c>
    </row>
    <row r="74" spans="2:10" ht="25.5">
      <c r="B74" s="11">
        <v>5</v>
      </c>
      <c r="C74" s="12">
        <v>41113319</v>
      </c>
      <c r="D74" s="15" t="s">
        <v>45</v>
      </c>
      <c r="E74" s="15" t="s">
        <v>45</v>
      </c>
      <c r="F74" s="14" t="s">
        <v>31</v>
      </c>
      <c r="G74" s="14">
        <v>5</v>
      </c>
      <c r="H74" s="2">
        <v>375100</v>
      </c>
      <c r="I74" s="19">
        <f t="shared" si="7"/>
        <v>1875500</v>
      </c>
      <c r="J74" s="18" t="s">
        <v>157</v>
      </c>
    </row>
    <row r="75" spans="2:10" ht="15">
      <c r="B75" s="11">
        <v>6</v>
      </c>
      <c r="C75" s="12">
        <v>41102605</v>
      </c>
      <c r="D75" s="15" t="s">
        <v>66</v>
      </c>
      <c r="E75" s="15" t="s">
        <v>185</v>
      </c>
      <c r="F75" s="14" t="s">
        <v>31</v>
      </c>
      <c r="G75" s="14">
        <v>5</v>
      </c>
      <c r="H75" s="2">
        <v>980000</v>
      </c>
      <c r="I75" s="19">
        <f t="shared" si="7"/>
        <v>4900000</v>
      </c>
      <c r="J75" s="18" t="s">
        <v>186</v>
      </c>
    </row>
    <row r="76" spans="2:10" ht="15">
      <c r="B76" s="11">
        <v>7</v>
      </c>
      <c r="C76" s="12">
        <v>60104702</v>
      </c>
      <c r="D76" s="15" t="s">
        <v>67</v>
      </c>
      <c r="E76" s="15" t="s">
        <v>67</v>
      </c>
      <c r="F76" s="14" t="s">
        <v>31</v>
      </c>
      <c r="G76" s="14">
        <v>5</v>
      </c>
      <c r="H76" s="2">
        <v>3990500</v>
      </c>
      <c r="I76" s="19">
        <f t="shared" si="7"/>
        <v>19952500</v>
      </c>
      <c r="J76" s="18" t="s">
        <v>187</v>
      </c>
    </row>
    <row r="77" spans="2:10" ht="15">
      <c r="B77" s="11">
        <v>8</v>
      </c>
      <c r="C77" s="12">
        <v>41111507</v>
      </c>
      <c r="D77" s="15" t="s">
        <v>68</v>
      </c>
      <c r="E77" s="15" t="s">
        <v>188</v>
      </c>
      <c r="F77" s="14" t="s">
        <v>31</v>
      </c>
      <c r="G77" s="14">
        <v>5</v>
      </c>
      <c r="H77" s="2">
        <v>58000</v>
      </c>
      <c r="I77" s="19">
        <f t="shared" si="7"/>
        <v>290000</v>
      </c>
      <c r="J77" s="18" t="s">
        <v>189</v>
      </c>
    </row>
    <row r="78" spans="2:10" ht="15">
      <c r="B78" s="11">
        <v>9</v>
      </c>
      <c r="C78" s="12">
        <v>41111507</v>
      </c>
      <c r="D78" s="15" t="s">
        <v>69</v>
      </c>
      <c r="E78" s="15" t="s">
        <v>190</v>
      </c>
      <c r="F78" s="14" t="s">
        <v>31</v>
      </c>
      <c r="G78" s="14">
        <v>5</v>
      </c>
      <c r="H78" s="2">
        <v>250000</v>
      </c>
      <c r="I78" s="19">
        <f t="shared" si="7"/>
        <v>1250000</v>
      </c>
      <c r="J78" s="18" t="s">
        <v>191</v>
      </c>
    </row>
    <row r="79" spans="2:10" ht="15">
      <c r="B79" s="11">
        <v>10</v>
      </c>
      <c r="C79" s="12">
        <v>40171517</v>
      </c>
      <c r="D79" s="15" t="s">
        <v>70</v>
      </c>
      <c r="E79" s="15" t="s">
        <v>70</v>
      </c>
      <c r="F79" s="14" t="s">
        <v>31</v>
      </c>
      <c r="G79" s="14">
        <v>10</v>
      </c>
      <c r="H79" s="2">
        <v>20270</v>
      </c>
      <c r="I79" s="19">
        <f t="shared" si="7"/>
        <v>202700</v>
      </c>
      <c r="J79" s="18" t="s">
        <v>192</v>
      </c>
    </row>
    <row r="80" spans="2:10" ht="15">
      <c r="B80" s="11">
        <v>11</v>
      </c>
      <c r="C80" s="12">
        <v>40171517</v>
      </c>
      <c r="D80" s="15" t="s">
        <v>71</v>
      </c>
      <c r="E80" s="15" t="s">
        <v>71</v>
      </c>
      <c r="F80" s="14" t="s">
        <v>31</v>
      </c>
      <c r="G80" s="14">
        <v>5</v>
      </c>
      <c r="H80" s="2">
        <v>77988</v>
      </c>
      <c r="I80" s="19">
        <f t="shared" si="7"/>
        <v>389940</v>
      </c>
      <c r="J80" s="18" t="s">
        <v>193</v>
      </c>
    </row>
    <row r="81" spans="2:10" ht="15">
      <c r="B81" s="11">
        <v>12</v>
      </c>
      <c r="C81" s="12">
        <v>30181701</v>
      </c>
      <c r="D81" s="15" t="s">
        <v>72</v>
      </c>
      <c r="E81" s="15" t="s">
        <v>72</v>
      </c>
      <c r="F81" s="14" t="s">
        <v>31</v>
      </c>
      <c r="G81" s="14">
        <v>10</v>
      </c>
      <c r="H81" s="2">
        <v>16700</v>
      </c>
      <c r="I81" s="19">
        <f t="shared" si="7"/>
        <v>167000</v>
      </c>
      <c r="J81" s="18" t="s">
        <v>194</v>
      </c>
    </row>
    <row r="82" spans="2:10" ht="15">
      <c r="B82" s="11">
        <v>13</v>
      </c>
      <c r="C82" s="12">
        <v>30181701</v>
      </c>
      <c r="D82" s="15" t="s">
        <v>73</v>
      </c>
      <c r="E82" s="15" t="s">
        <v>73</v>
      </c>
      <c r="F82" s="14" t="s">
        <v>31</v>
      </c>
      <c r="G82" s="14">
        <v>5</v>
      </c>
      <c r="H82" s="2">
        <v>166900</v>
      </c>
      <c r="I82" s="19">
        <f t="shared" si="7"/>
        <v>834500</v>
      </c>
      <c r="J82" s="18" t="s">
        <v>195</v>
      </c>
    </row>
    <row r="83" spans="2:10" ht="15">
      <c r="B83" s="11">
        <v>14</v>
      </c>
      <c r="C83" s="12">
        <v>40183101</v>
      </c>
      <c r="D83" s="15" t="s">
        <v>74</v>
      </c>
      <c r="E83" s="15" t="s">
        <v>74</v>
      </c>
      <c r="F83" s="14" t="s">
        <v>31</v>
      </c>
      <c r="G83" s="14">
        <v>5</v>
      </c>
      <c r="H83" s="2">
        <v>1998</v>
      </c>
      <c r="I83" s="19">
        <f t="shared" si="7"/>
        <v>9990</v>
      </c>
      <c r="J83" s="18" t="s">
        <v>168</v>
      </c>
    </row>
    <row r="84" spans="2:10" ht="15">
      <c r="B84" s="11">
        <v>15</v>
      </c>
      <c r="C84" s="12">
        <v>40183103</v>
      </c>
      <c r="D84" s="15" t="s">
        <v>75</v>
      </c>
      <c r="E84" s="15" t="s">
        <v>75</v>
      </c>
      <c r="F84" s="14" t="s">
        <v>31</v>
      </c>
      <c r="G84" s="14">
        <v>5</v>
      </c>
      <c r="H84" s="2">
        <v>455</v>
      </c>
      <c r="I84" s="19">
        <f t="shared" si="7"/>
        <v>2275</v>
      </c>
      <c r="J84" s="18" t="s">
        <v>169</v>
      </c>
    </row>
    <row r="85" spans="2:10" ht="15">
      <c r="B85" s="11">
        <v>16</v>
      </c>
      <c r="C85" s="12">
        <v>10121702</v>
      </c>
      <c r="D85" s="15" t="s">
        <v>55</v>
      </c>
      <c r="E85" s="15" t="s">
        <v>179</v>
      </c>
      <c r="F85" s="14" t="s">
        <v>178</v>
      </c>
      <c r="G85" s="14">
        <v>3</v>
      </c>
      <c r="H85" s="2">
        <v>220150</v>
      </c>
      <c r="I85" s="19">
        <f t="shared" si="7"/>
        <v>660450</v>
      </c>
      <c r="J85" s="18" t="s">
        <v>164</v>
      </c>
    </row>
    <row r="86" spans="2:10" ht="15">
      <c r="B86" s="11">
        <v>17</v>
      </c>
      <c r="C86" s="12">
        <v>10121702</v>
      </c>
      <c r="D86" s="15" t="s">
        <v>57</v>
      </c>
      <c r="E86" s="15" t="s">
        <v>177</v>
      </c>
      <c r="F86" s="14" t="s">
        <v>178</v>
      </c>
      <c r="G86" s="14">
        <v>28</v>
      </c>
      <c r="H86" s="2">
        <v>183400</v>
      </c>
      <c r="I86" s="19">
        <f t="shared" si="7"/>
        <v>5135200</v>
      </c>
      <c r="J86" s="18" t="s">
        <v>176</v>
      </c>
    </row>
    <row r="87" spans="2:10" ht="15">
      <c r="B87" s="11">
        <v>18</v>
      </c>
      <c r="C87" s="12">
        <v>10121702</v>
      </c>
      <c r="D87" s="15" t="s">
        <v>58</v>
      </c>
      <c r="E87" s="15" t="s">
        <v>180</v>
      </c>
      <c r="F87" s="14" t="s">
        <v>178</v>
      </c>
      <c r="G87" s="14">
        <v>23</v>
      </c>
      <c r="H87" s="2">
        <v>138000</v>
      </c>
      <c r="I87" s="19">
        <f t="shared" si="7"/>
        <v>3174000</v>
      </c>
      <c r="J87" s="18" t="s">
        <v>181</v>
      </c>
    </row>
    <row r="88" spans="2:10" ht="15">
      <c r="B88" s="11">
        <v>19</v>
      </c>
      <c r="C88" s="12">
        <v>10101703</v>
      </c>
      <c r="D88" s="15" t="s">
        <v>59</v>
      </c>
      <c r="E88" s="15" t="s">
        <v>59</v>
      </c>
      <c r="F88" s="14" t="s">
        <v>31</v>
      </c>
      <c r="G88" s="14">
        <v>3000</v>
      </c>
      <c r="H88" s="2">
        <v>156</v>
      </c>
      <c r="I88" s="19">
        <f t="shared" si="7"/>
        <v>468000</v>
      </c>
      <c r="J88" s="18" t="s">
        <v>182</v>
      </c>
    </row>
    <row r="89" spans="2:10" ht="15">
      <c r="B89" s="11">
        <v>20</v>
      </c>
      <c r="C89" s="12">
        <v>41106201</v>
      </c>
      <c r="D89" s="15" t="s">
        <v>76</v>
      </c>
      <c r="E89" s="15" t="s">
        <v>76</v>
      </c>
      <c r="F89" s="14" t="s">
        <v>31</v>
      </c>
      <c r="G89" s="14">
        <v>5</v>
      </c>
      <c r="H89" s="2">
        <v>9413</v>
      </c>
      <c r="I89" s="19">
        <f t="shared" si="7"/>
        <v>47065</v>
      </c>
      <c r="J89" s="18" t="s">
        <v>196</v>
      </c>
    </row>
    <row r="90" spans="2:10" ht="15">
      <c r="B90" s="11">
        <v>21</v>
      </c>
      <c r="C90" s="12">
        <v>41106201</v>
      </c>
      <c r="D90" s="15" t="s">
        <v>77</v>
      </c>
      <c r="E90" s="15" t="s">
        <v>197</v>
      </c>
      <c r="F90" s="14" t="s">
        <v>31</v>
      </c>
      <c r="G90" s="14">
        <v>5</v>
      </c>
      <c r="H90" s="2">
        <v>133359</v>
      </c>
      <c r="I90" s="19">
        <f t="shared" si="7"/>
        <v>666795</v>
      </c>
      <c r="J90" s="18" t="s">
        <v>198</v>
      </c>
    </row>
    <row r="91" spans="2:10">
      <c r="B91" s="11"/>
      <c r="C91" s="12"/>
      <c r="D91" s="15"/>
      <c r="E91" s="15"/>
      <c r="F91" s="14"/>
      <c r="G91" s="14"/>
      <c r="I91" s="20">
        <f>SUM(I70:I90)</f>
        <v>79402915</v>
      </c>
    </row>
    <row r="92" spans="2:10">
      <c r="B92" s="11"/>
      <c r="C92" s="12"/>
      <c r="D92" s="15"/>
      <c r="E92" s="15"/>
      <c r="F92" s="14"/>
      <c r="G92" s="14"/>
      <c r="I92" s="19"/>
    </row>
    <row r="93" spans="2:10" ht="49.5" customHeight="1">
      <c r="B93" s="10" t="s">
        <v>79</v>
      </c>
      <c r="C93" s="10"/>
      <c r="D93" s="10"/>
      <c r="E93" s="10"/>
      <c r="F93" s="10"/>
      <c r="G93" s="10"/>
    </row>
    <row r="94" spans="2:10" ht="25.5">
      <c r="B94" s="11">
        <v>1</v>
      </c>
      <c r="C94" s="12">
        <v>11162108</v>
      </c>
      <c r="D94" s="15" t="s">
        <v>80</v>
      </c>
      <c r="E94" s="15" t="s">
        <v>80</v>
      </c>
      <c r="F94" s="14" t="s">
        <v>81</v>
      </c>
      <c r="G94" s="14">
        <v>24</v>
      </c>
      <c r="H94" s="19">
        <v>114900</v>
      </c>
      <c r="I94" s="19">
        <f t="shared" ref="I94:I108" si="8">+G94*H94</f>
        <v>2757600</v>
      </c>
      <c r="J94" s="21" t="s">
        <v>159</v>
      </c>
    </row>
    <row r="95" spans="2:10" ht="15">
      <c r="B95" s="11">
        <v>2</v>
      </c>
      <c r="C95" s="12">
        <v>41102605</v>
      </c>
      <c r="D95" s="15" t="s">
        <v>82</v>
      </c>
      <c r="E95" s="15" t="s">
        <v>83</v>
      </c>
      <c r="F95" s="14" t="s">
        <v>31</v>
      </c>
      <c r="G95" s="14">
        <v>12</v>
      </c>
      <c r="H95" s="19">
        <v>980000</v>
      </c>
      <c r="I95" s="19">
        <f t="shared" si="8"/>
        <v>11760000</v>
      </c>
      <c r="J95" s="18" t="s">
        <v>186</v>
      </c>
    </row>
    <row r="96" spans="2:10" ht="15">
      <c r="B96" s="11">
        <v>3</v>
      </c>
      <c r="C96" s="12">
        <v>60104702</v>
      </c>
      <c r="D96" s="15" t="s">
        <v>67</v>
      </c>
      <c r="E96" s="15" t="s">
        <v>84</v>
      </c>
      <c r="F96" s="14" t="s">
        <v>31</v>
      </c>
      <c r="G96" s="14">
        <v>6</v>
      </c>
      <c r="H96" s="19">
        <v>3990500</v>
      </c>
      <c r="I96" s="19">
        <f t="shared" si="8"/>
        <v>23943000</v>
      </c>
      <c r="J96" s="18" t="s">
        <v>187</v>
      </c>
    </row>
    <row r="97" spans="2:10" ht="25.5">
      <c r="B97" s="11">
        <v>4</v>
      </c>
      <c r="C97" s="12">
        <v>41113319</v>
      </c>
      <c r="D97" s="15" t="s">
        <v>45</v>
      </c>
      <c r="E97" s="15" t="s">
        <v>45</v>
      </c>
      <c r="F97" s="14" t="s">
        <v>31</v>
      </c>
      <c r="G97" s="14">
        <v>10</v>
      </c>
      <c r="H97" s="19">
        <v>375100</v>
      </c>
      <c r="I97" s="19">
        <f t="shared" si="8"/>
        <v>3751000</v>
      </c>
      <c r="J97" s="18" t="s">
        <v>157</v>
      </c>
    </row>
    <row r="98" spans="2:10" ht="15">
      <c r="B98" s="11">
        <v>5</v>
      </c>
      <c r="C98" s="12">
        <v>41111507</v>
      </c>
      <c r="D98" s="15" t="s">
        <v>68</v>
      </c>
      <c r="E98" s="15" t="s">
        <v>188</v>
      </c>
      <c r="F98" s="14" t="s">
        <v>31</v>
      </c>
      <c r="G98" s="14">
        <v>6</v>
      </c>
      <c r="H98" s="19">
        <v>58000</v>
      </c>
      <c r="I98" s="19">
        <f t="shared" si="8"/>
        <v>348000</v>
      </c>
      <c r="J98" s="18" t="s">
        <v>189</v>
      </c>
    </row>
    <row r="99" spans="2:10" ht="15">
      <c r="B99" s="11">
        <v>6</v>
      </c>
      <c r="C99" s="12">
        <v>41111507</v>
      </c>
      <c r="D99" s="15" t="s">
        <v>85</v>
      </c>
      <c r="E99" s="15" t="s">
        <v>190</v>
      </c>
      <c r="F99" s="14" t="s">
        <v>31</v>
      </c>
      <c r="G99" s="14">
        <v>6</v>
      </c>
      <c r="H99" s="19">
        <v>250000</v>
      </c>
      <c r="I99" s="19">
        <f t="shared" si="8"/>
        <v>1500000</v>
      </c>
      <c r="J99" s="18" t="s">
        <v>191</v>
      </c>
    </row>
    <row r="100" spans="2:10" ht="15">
      <c r="B100" s="11">
        <v>7</v>
      </c>
      <c r="C100" s="12">
        <v>10121702</v>
      </c>
      <c r="D100" s="15" t="s">
        <v>86</v>
      </c>
      <c r="E100" s="15" t="s">
        <v>179</v>
      </c>
      <c r="F100" s="14" t="s">
        <v>178</v>
      </c>
      <c r="G100" s="14">
        <v>6</v>
      </c>
      <c r="H100" s="19">
        <v>220150</v>
      </c>
      <c r="I100" s="19">
        <f t="shared" si="8"/>
        <v>1320900</v>
      </c>
      <c r="J100" s="18" t="s">
        <v>164</v>
      </c>
    </row>
    <row r="101" spans="2:10" ht="15">
      <c r="B101" s="11">
        <v>8</v>
      </c>
      <c r="C101" s="12">
        <v>10121702</v>
      </c>
      <c r="D101" s="15" t="s">
        <v>57</v>
      </c>
      <c r="E101" s="15" t="s">
        <v>177</v>
      </c>
      <c r="F101" s="14" t="s">
        <v>178</v>
      </c>
      <c r="G101" s="14">
        <v>66</v>
      </c>
      <c r="H101" s="19">
        <v>183400</v>
      </c>
      <c r="I101" s="19">
        <f t="shared" si="8"/>
        <v>12104400</v>
      </c>
      <c r="J101" s="18" t="s">
        <v>176</v>
      </c>
    </row>
    <row r="102" spans="2:10" ht="15">
      <c r="B102" s="11">
        <v>9</v>
      </c>
      <c r="C102" s="12">
        <v>10121702</v>
      </c>
      <c r="D102" s="15" t="s">
        <v>58</v>
      </c>
      <c r="E102" s="15" t="s">
        <v>180</v>
      </c>
      <c r="F102" s="14" t="s">
        <v>178</v>
      </c>
      <c r="G102" s="14">
        <v>54</v>
      </c>
      <c r="H102" s="19">
        <v>138000</v>
      </c>
      <c r="I102" s="19">
        <f t="shared" si="8"/>
        <v>7452000</v>
      </c>
      <c r="J102" s="18" t="s">
        <v>181</v>
      </c>
    </row>
    <row r="103" spans="2:10" ht="15">
      <c r="B103" s="11">
        <v>10</v>
      </c>
      <c r="C103" s="12">
        <v>10101703</v>
      </c>
      <c r="D103" s="15" t="s">
        <v>59</v>
      </c>
      <c r="E103" s="15" t="s">
        <v>59</v>
      </c>
      <c r="F103" s="14" t="s">
        <v>31</v>
      </c>
      <c r="G103" s="14">
        <v>12000</v>
      </c>
      <c r="H103" s="19">
        <v>156</v>
      </c>
      <c r="I103" s="19">
        <f t="shared" si="8"/>
        <v>1872000</v>
      </c>
      <c r="J103" s="18" t="s">
        <v>182</v>
      </c>
    </row>
    <row r="104" spans="2:10" ht="15">
      <c r="B104" s="11">
        <v>11</v>
      </c>
      <c r="C104" s="12">
        <v>41106201</v>
      </c>
      <c r="D104" s="15" t="s">
        <v>76</v>
      </c>
      <c r="E104" s="15" t="s">
        <v>76</v>
      </c>
      <c r="F104" s="14" t="s">
        <v>31</v>
      </c>
      <c r="G104" s="14">
        <v>6</v>
      </c>
      <c r="H104" s="19">
        <v>9413</v>
      </c>
      <c r="I104" s="19">
        <f t="shared" si="8"/>
        <v>56478</v>
      </c>
      <c r="J104" s="18" t="s">
        <v>196</v>
      </c>
    </row>
    <row r="105" spans="2:10" ht="15">
      <c r="B105" s="11">
        <v>12</v>
      </c>
      <c r="C105" s="12">
        <v>41106201</v>
      </c>
      <c r="D105" s="15" t="s">
        <v>77</v>
      </c>
      <c r="E105" s="15" t="s">
        <v>77</v>
      </c>
      <c r="F105" s="14" t="s">
        <v>56</v>
      </c>
      <c r="G105" s="14">
        <v>6</v>
      </c>
      <c r="H105" s="19">
        <v>133359</v>
      </c>
      <c r="I105" s="19">
        <f t="shared" si="8"/>
        <v>800154</v>
      </c>
      <c r="J105" s="18" t="s">
        <v>198</v>
      </c>
    </row>
    <row r="106" spans="2:10" ht="15">
      <c r="B106" s="11">
        <v>13</v>
      </c>
      <c r="C106" s="12">
        <v>70141507</v>
      </c>
      <c r="D106" s="15" t="s">
        <v>87</v>
      </c>
      <c r="E106" s="15" t="s">
        <v>87</v>
      </c>
      <c r="F106" s="14" t="s">
        <v>34</v>
      </c>
      <c r="G106" s="14">
        <v>6</v>
      </c>
      <c r="H106" s="19">
        <v>60900</v>
      </c>
      <c r="I106" s="19">
        <f t="shared" si="8"/>
        <v>365400</v>
      </c>
      <c r="J106" s="18" t="s">
        <v>199</v>
      </c>
    </row>
    <row r="107" spans="2:10" ht="15">
      <c r="B107" s="11">
        <v>14</v>
      </c>
      <c r="C107" s="12">
        <v>50171551</v>
      </c>
      <c r="D107" s="15" t="s">
        <v>88</v>
      </c>
      <c r="E107" s="15" t="s">
        <v>201</v>
      </c>
      <c r="F107" s="14" t="s">
        <v>34</v>
      </c>
      <c r="G107" s="14">
        <v>6</v>
      </c>
      <c r="H107" s="19">
        <v>50055</v>
      </c>
      <c r="I107" s="19">
        <f t="shared" si="8"/>
        <v>300330</v>
      </c>
      <c r="J107" s="18" t="s">
        <v>200</v>
      </c>
    </row>
    <row r="108" spans="2:10" ht="15">
      <c r="B108" s="11">
        <v>15</v>
      </c>
      <c r="C108" s="12">
        <v>30111607</v>
      </c>
      <c r="D108" s="15" t="s">
        <v>89</v>
      </c>
      <c r="E108" s="15" t="s">
        <v>203</v>
      </c>
      <c r="F108" s="14" t="s">
        <v>56</v>
      </c>
      <c r="G108" s="14">
        <v>150</v>
      </c>
      <c r="H108" s="19">
        <v>43792</v>
      </c>
      <c r="I108" s="19">
        <f t="shared" si="8"/>
        <v>6568800</v>
      </c>
      <c r="J108" s="18" t="s">
        <v>202</v>
      </c>
    </row>
    <row r="109" spans="2:10">
      <c r="B109" s="11"/>
      <c r="C109" s="12"/>
      <c r="D109" s="15"/>
      <c r="E109" s="15"/>
      <c r="F109" s="14"/>
      <c r="G109" s="14"/>
      <c r="I109" s="20">
        <f>SUM(I94:I108)</f>
        <v>74900062</v>
      </c>
    </row>
    <row r="110" spans="2:10">
      <c r="B110" s="11"/>
      <c r="C110" s="12"/>
      <c r="D110" s="15"/>
      <c r="E110" s="15"/>
      <c r="F110" s="14"/>
      <c r="G110" s="14"/>
    </row>
    <row r="111" spans="2:10" ht="48.75" customHeight="1">
      <c r="B111" s="10" t="s">
        <v>90</v>
      </c>
      <c r="C111" s="10"/>
      <c r="D111" s="10"/>
      <c r="E111" s="10"/>
      <c r="F111" s="10"/>
      <c r="G111" s="10"/>
    </row>
    <row r="112" spans="2:10" ht="38.25">
      <c r="B112" s="11">
        <v>1</v>
      </c>
      <c r="C112" s="12">
        <v>10101703</v>
      </c>
      <c r="D112" s="15" t="s">
        <v>91</v>
      </c>
      <c r="E112" s="15" t="s">
        <v>92</v>
      </c>
      <c r="F112" s="14" t="s">
        <v>78</v>
      </c>
      <c r="G112" s="14">
        <v>500</v>
      </c>
      <c r="H112" s="19">
        <v>156</v>
      </c>
      <c r="I112" s="19">
        <f t="shared" ref="I112:I155" si="9">+G112*H112</f>
        <v>78000</v>
      </c>
      <c r="J112" s="18" t="s">
        <v>182</v>
      </c>
    </row>
    <row r="113" spans="2:10" ht="38.25">
      <c r="B113" s="11">
        <v>2</v>
      </c>
      <c r="C113" s="12">
        <v>10101703</v>
      </c>
      <c r="D113" s="15" t="s">
        <v>91</v>
      </c>
      <c r="E113" s="15" t="s">
        <v>93</v>
      </c>
      <c r="F113" s="14" t="s">
        <v>78</v>
      </c>
      <c r="G113" s="14">
        <v>500</v>
      </c>
      <c r="H113" s="19">
        <v>156</v>
      </c>
      <c r="I113" s="19">
        <f t="shared" si="9"/>
        <v>78000</v>
      </c>
      <c r="J113" s="18" t="s">
        <v>182</v>
      </c>
    </row>
    <row r="114" spans="2:10" ht="38.25">
      <c r="B114" s="11">
        <v>3</v>
      </c>
      <c r="C114" s="12">
        <v>10101703</v>
      </c>
      <c r="D114" s="15" t="s">
        <v>94</v>
      </c>
      <c r="E114" s="15" t="s">
        <v>95</v>
      </c>
      <c r="F114" s="14" t="s">
        <v>78</v>
      </c>
      <c r="G114" s="14">
        <v>10000</v>
      </c>
      <c r="H114" s="2">
        <v>80</v>
      </c>
      <c r="I114" s="19">
        <f t="shared" si="9"/>
        <v>800000</v>
      </c>
      <c r="J114" s="18" t="s">
        <v>204</v>
      </c>
    </row>
    <row r="115" spans="2:10" ht="38.25">
      <c r="B115" s="11">
        <v>4</v>
      </c>
      <c r="C115" s="12">
        <v>10101703</v>
      </c>
      <c r="D115" s="15" t="s">
        <v>96</v>
      </c>
      <c r="E115" s="15" t="s">
        <v>97</v>
      </c>
      <c r="F115" s="14" t="s">
        <v>78</v>
      </c>
      <c r="G115" s="14">
        <v>500</v>
      </c>
      <c r="H115" s="2">
        <v>156</v>
      </c>
      <c r="I115" s="19">
        <f t="shared" si="9"/>
        <v>78000</v>
      </c>
      <c r="J115" s="18" t="s">
        <v>205</v>
      </c>
    </row>
    <row r="116" spans="2:10" ht="25.5">
      <c r="B116" s="11">
        <v>5</v>
      </c>
      <c r="C116" s="12">
        <v>10121702</v>
      </c>
      <c r="D116" s="15" t="s">
        <v>99</v>
      </c>
      <c r="E116" s="15" t="s">
        <v>180</v>
      </c>
      <c r="F116" s="14" t="s">
        <v>53</v>
      </c>
      <c r="G116" s="14">
        <v>1</v>
      </c>
      <c r="H116" s="19">
        <v>138000</v>
      </c>
      <c r="I116" s="19">
        <f t="shared" si="9"/>
        <v>138000</v>
      </c>
      <c r="J116" s="18" t="s">
        <v>181</v>
      </c>
    </row>
    <row r="117" spans="2:10" ht="15">
      <c r="B117" s="11">
        <v>6</v>
      </c>
      <c r="C117" s="12">
        <v>10121702</v>
      </c>
      <c r="D117" s="15" t="s">
        <v>100</v>
      </c>
      <c r="E117" s="15" t="s">
        <v>177</v>
      </c>
      <c r="F117" s="14" t="s">
        <v>178</v>
      </c>
      <c r="G117" s="14">
        <v>2</v>
      </c>
      <c r="H117" s="19">
        <v>183400</v>
      </c>
      <c r="I117" s="19">
        <f t="shared" si="9"/>
        <v>366800</v>
      </c>
      <c r="J117" s="18" t="s">
        <v>176</v>
      </c>
    </row>
    <row r="118" spans="2:10" ht="15">
      <c r="B118" s="11">
        <v>7</v>
      </c>
      <c r="C118" s="12">
        <v>10121702</v>
      </c>
      <c r="D118" s="15" t="s">
        <v>98</v>
      </c>
      <c r="E118" s="15" t="s">
        <v>179</v>
      </c>
      <c r="F118" s="14" t="s">
        <v>53</v>
      </c>
      <c r="G118" s="14">
        <v>2</v>
      </c>
      <c r="H118" s="19">
        <v>220150</v>
      </c>
      <c r="I118" s="19">
        <f t="shared" si="9"/>
        <v>440300</v>
      </c>
      <c r="J118" s="18" t="s">
        <v>164</v>
      </c>
    </row>
    <row r="119" spans="2:10" ht="15">
      <c r="B119" s="11">
        <v>8</v>
      </c>
      <c r="C119" s="12">
        <v>10121702</v>
      </c>
      <c r="D119" s="15" t="s">
        <v>98</v>
      </c>
      <c r="E119" s="15" t="s">
        <v>206</v>
      </c>
      <c r="F119" s="14" t="s">
        <v>53</v>
      </c>
      <c r="G119" s="14">
        <v>5</v>
      </c>
      <c r="H119" s="19">
        <v>125600</v>
      </c>
      <c r="I119" s="19">
        <f t="shared" ref="I119:I121" si="10">+G119*H119</f>
        <v>628000</v>
      </c>
      <c r="J119" s="18" t="s">
        <v>207</v>
      </c>
    </row>
    <row r="120" spans="2:10" ht="15">
      <c r="B120" s="11">
        <v>9</v>
      </c>
      <c r="C120" s="12">
        <v>10121702</v>
      </c>
      <c r="D120" s="15" t="s">
        <v>98</v>
      </c>
      <c r="E120" s="15" t="s">
        <v>208</v>
      </c>
      <c r="F120" s="14" t="s">
        <v>53</v>
      </c>
      <c r="G120" s="14">
        <v>5</v>
      </c>
      <c r="H120" s="19">
        <v>142400</v>
      </c>
      <c r="I120" s="19">
        <f t="shared" si="10"/>
        <v>712000</v>
      </c>
      <c r="J120" s="18" t="s">
        <v>209</v>
      </c>
    </row>
    <row r="121" spans="2:10" ht="63.75">
      <c r="B121" s="11">
        <v>10</v>
      </c>
      <c r="C121" s="12">
        <v>10121702</v>
      </c>
      <c r="D121" s="15" t="s">
        <v>101</v>
      </c>
      <c r="E121" s="15" t="s">
        <v>102</v>
      </c>
      <c r="F121" s="14" t="s">
        <v>53</v>
      </c>
      <c r="G121" s="14">
        <v>3</v>
      </c>
      <c r="H121" s="23">
        <v>183400</v>
      </c>
      <c r="I121" s="23">
        <f t="shared" si="10"/>
        <v>550200</v>
      </c>
      <c r="J121" s="21" t="s">
        <v>176</v>
      </c>
    </row>
    <row r="122" spans="2:10" ht="15">
      <c r="B122" s="11">
        <v>11</v>
      </c>
      <c r="C122" s="12">
        <v>40151513</v>
      </c>
      <c r="D122" s="15" t="s">
        <v>103</v>
      </c>
      <c r="E122" s="15" t="s">
        <v>103</v>
      </c>
      <c r="F122" s="14" t="s">
        <v>31</v>
      </c>
      <c r="G122" s="14">
        <v>1</v>
      </c>
      <c r="H122" s="2">
        <v>672400</v>
      </c>
      <c r="I122" s="19">
        <f t="shared" si="9"/>
        <v>672400</v>
      </c>
      <c r="J122" s="18" t="s">
        <v>210</v>
      </c>
    </row>
    <row r="123" spans="2:10" ht="25.5">
      <c r="B123" s="11">
        <v>12</v>
      </c>
      <c r="C123" s="12">
        <v>40151513</v>
      </c>
      <c r="D123" s="15" t="s">
        <v>43</v>
      </c>
      <c r="E123" s="15" t="s">
        <v>44</v>
      </c>
      <c r="F123" s="14" t="s">
        <v>31</v>
      </c>
      <c r="G123" s="14">
        <v>1</v>
      </c>
      <c r="H123" s="2">
        <v>1967900</v>
      </c>
      <c r="I123" s="19">
        <f t="shared" si="9"/>
        <v>1967900</v>
      </c>
      <c r="J123" s="18" t="s">
        <v>171</v>
      </c>
    </row>
    <row r="124" spans="2:10" ht="63.75">
      <c r="B124" s="11">
        <v>13</v>
      </c>
      <c r="C124" s="12">
        <v>10171601</v>
      </c>
      <c r="D124" s="15" t="s">
        <v>104</v>
      </c>
      <c r="E124" s="15" t="s">
        <v>211</v>
      </c>
      <c r="F124" s="14" t="s">
        <v>31</v>
      </c>
      <c r="G124" s="14">
        <v>2</v>
      </c>
      <c r="H124" s="2">
        <v>16300</v>
      </c>
      <c r="I124" s="19">
        <f t="shared" si="9"/>
        <v>32600</v>
      </c>
      <c r="J124" s="18" t="s">
        <v>212</v>
      </c>
    </row>
    <row r="125" spans="2:10" ht="25.5">
      <c r="B125" s="11">
        <v>14</v>
      </c>
      <c r="C125" s="12">
        <v>41111503</v>
      </c>
      <c r="D125" s="15" t="s">
        <v>105</v>
      </c>
      <c r="E125" s="15" t="s">
        <v>106</v>
      </c>
      <c r="F125" s="14" t="s">
        <v>78</v>
      </c>
      <c r="G125" s="14">
        <v>1</v>
      </c>
      <c r="H125" s="2">
        <v>180000</v>
      </c>
      <c r="I125" s="19">
        <f t="shared" si="9"/>
        <v>180000</v>
      </c>
      <c r="J125" s="18" t="s">
        <v>213</v>
      </c>
    </row>
    <row r="126" spans="2:10" ht="25.5">
      <c r="B126" s="11">
        <v>15</v>
      </c>
      <c r="C126" s="12">
        <v>41104207</v>
      </c>
      <c r="D126" s="15" t="s">
        <v>107</v>
      </c>
      <c r="E126" s="15" t="s">
        <v>108</v>
      </c>
      <c r="F126" s="14" t="s">
        <v>31</v>
      </c>
      <c r="G126" s="14">
        <v>4</v>
      </c>
      <c r="H126" s="19">
        <v>375100</v>
      </c>
      <c r="I126" s="19">
        <f t="shared" si="9"/>
        <v>1500400</v>
      </c>
      <c r="J126" s="18" t="s">
        <v>157</v>
      </c>
    </row>
    <row r="127" spans="2:10" ht="24.75" customHeight="1">
      <c r="B127" s="11">
        <v>16</v>
      </c>
      <c r="C127" s="12">
        <v>12352310</v>
      </c>
      <c r="D127" s="15" t="s">
        <v>109</v>
      </c>
      <c r="E127" s="15" t="s">
        <v>215</v>
      </c>
      <c r="F127" s="14" t="s">
        <v>31</v>
      </c>
      <c r="G127" s="14">
        <v>12</v>
      </c>
      <c r="H127" s="2">
        <v>11900</v>
      </c>
      <c r="I127" s="19">
        <f t="shared" si="9"/>
        <v>142800</v>
      </c>
      <c r="J127" s="18" t="s">
        <v>214</v>
      </c>
    </row>
    <row r="128" spans="2:10" ht="15">
      <c r="B128" s="11">
        <v>17</v>
      </c>
      <c r="C128" s="12">
        <v>12352310</v>
      </c>
      <c r="D128" s="15" t="s">
        <v>110</v>
      </c>
      <c r="E128" s="15" t="s">
        <v>216</v>
      </c>
      <c r="F128" s="14" t="s">
        <v>31</v>
      </c>
      <c r="G128" s="14">
        <v>12</v>
      </c>
      <c r="H128" s="2">
        <v>25900</v>
      </c>
      <c r="I128" s="19">
        <f t="shared" si="9"/>
        <v>310800</v>
      </c>
      <c r="J128" s="18" t="s">
        <v>217</v>
      </c>
    </row>
    <row r="129" spans="2:10" ht="15">
      <c r="B129" s="11">
        <v>18</v>
      </c>
      <c r="C129" s="12">
        <v>12352319</v>
      </c>
      <c r="D129" s="15" t="s">
        <v>111</v>
      </c>
      <c r="E129" s="15" t="s">
        <v>219</v>
      </c>
      <c r="F129" s="14" t="s">
        <v>53</v>
      </c>
      <c r="G129" s="14">
        <v>10</v>
      </c>
      <c r="H129" s="2">
        <v>16800</v>
      </c>
      <c r="I129" s="19">
        <f t="shared" si="9"/>
        <v>168000</v>
      </c>
      <c r="J129" s="18" t="s">
        <v>218</v>
      </c>
    </row>
    <row r="130" spans="2:10" ht="51">
      <c r="B130" s="11">
        <v>19</v>
      </c>
      <c r="C130" s="12">
        <v>50161512</v>
      </c>
      <c r="D130" s="15" t="s">
        <v>112</v>
      </c>
      <c r="E130" s="15" t="s">
        <v>113</v>
      </c>
      <c r="F130" s="14" t="s">
        <v>53</v>
      </c>
      <c r="G130" s="14">
        <v>10</v>
      </c>
      <c r="H130" s="19">
        <v>60900</v>
      </c>
      <c r="I130" s="19">
        <f t="shared" si="9"/>
        <v>609000</v>
      </c>
      <c r="J130" s="18" t="s">
        <v>199</v>
      </c>
    </row>
    <row r="131" spans="2:10" ht="15">
      <c r="B131" s="11">
        <v>20</v>
      </c>
      <c r="C131" s="12">
        <v>11162110</v>
      </c>
      <c r="D131" s="15" t="s">
        <v>114</v>
      </c>
      <c r="E131" s="15" t="s">
        <v>114</v>
      </c>
      <c r="F131" s="14" t="s">
        <v>81</v>
      </c>
      <c r="G131" s="14">
        <v>3</v>
      </c>
      <c r="H131" s="2">
        <v>10000</v>
      </c>
      <c r="I131" s="19">
        <f t="shared" si="9"/>
        <v>30000</v>
      </c>
      <c r="J131" s="18" t="s">
        <v>221</v>
      </c>
    </row>
    <row r="132" spans="2:10" ht="15">
      <c r="B132" s="11">
        <v>21</v>
      </c>
      <c r="C132" s="12">
        <v>41106200</v>
      </c>
      <c r="D132" s="15" t="s">
        <v>115</v>
      </c>
      <c r="E132" s="15" t="s">
        <v>115</v>
      </c>
      <c r="F132" s="14" t="s">
        <v>116</v>
      </c>
      <c r="G132" s="14">
        <v>1</v>
      </c>
      <c r="H132" s="2">
        <v>37250</v>
      </c>
      <c r="I132" s="19">
        <f t="shared" si="9"/>
        <v>37250</v>
      </c>
      <c r="J132" s="18" t="s">
        <v>223</v>
      </c>
    </row>
    <row r="133" spans="2:10" ht="25.5">
      <c r="B133" s="11">
        <v>22</v>
      </c>
      <c r="C133" s="12">
        <v>26121628</v>
      </c>
      <c r="D133" s="15" t="s">
        <v>117</v>
      </c>
      <c r="E133" s="15" t="s">
        <v>117</v>
      </c>
      <c r="F133" s="14" t="s">
        <v>81</v>
      </c>
      <c r="G133" s="14">
        <v>1</v>
      </c>
      <c r="H133" s="2">
        <v>406500</v>
      </c>
      <c r="I133" s="19">
        <f t="shared" si="9"/>
        <v>406500</v>
      </c>
      <c r="J133" s="18" t="s">
        <v>222</v>
      </c>
    </row>
    <row r="134" spans="2:10" ht="15">
      <c r="B134" s="11">
        <v>23</v>
      </c>
      <c r="C134" s="12">
        <v>24111810</v>
      </c>
      <c r="D134" s="15" t="s">
        <v>119</v>
      </c>
      <c r="E134" s="15" t="s">
        <v>224</v>
      </c>
      <c r="F134" s="14" t="s">
        <v>120</v>
      </c>
      <c r="G134" s="14">
        <v>6</v>
      </c>
      <c r="H134" s="2">
        <v>15990</v>
      </c>
      <c r="I134" s="19">
        <f t="shared" si="9"/>
        <v>95940</v>
      </c>
      <c r="J134" s="18" t="s">
        <v>225</v>
      </c>
    </row>
    <row r="135" spans="2:10" ht="38.25">
      <c r="B135" s="11">
        <v>24</v>
      </c>
      <c r="C135" s="12">
        <v>11162111</v>
      </c>
      <c r="D135" s="15" t="s">
        <v>121</v>
      </c>
      <c r="E135" s="15" t="s">
        <v>121</v>
      </c>
      <c r="F135" s="14" t="s">
        <v>120</v>
      </c>
      <c r="G135" s="14">
        <v>10</v>
      </c>
      <c r="H135" s="22">
        <v>114900</v>
      </c>
      <c r="I135" s="19">
        <f t="shared" si="9"/>
        <v>1149000</v>
      </c>
      <c r="J135" s="21" t="s">
        <v>159</v>
      </c>
    </row>
    <row r="136" spans="2:10" ht="25.5">
      <c r="B136" s="11">
        <v>25</v>
      </c>
      <c r="C136" s="12">
        <v>50171551</v>
      </c>
      <c r="D136" s="15" t="s">
        <v>122</v>
      </c>
      <c r="E136" s="15" t="s">
        <v>123</v>
      </c>
      <c r="F136" s="14" t="s">
        <v>53</v>
      </c>
      <c r="G136" s="14">
        <v>10</v>
      </c>
      <c r="H136" s="2">
        <v>82500</v>
      </c>
      <c r="I136" s="19">
        <f t="shared" si="9"/>
        <v>825000</v>
      </c>
      <c r="J136" s="18" t="s">
        <v>220</v>
      </c>
    </row>
    <row r="137" spans="2:10" ht="15">
      <c r="B137" s="11">
        <v>26</v>
      </c>
      <c r="C137" s="12">
        <v>50221301</v>
      </c>
      <c r="D137" s="15" t="s">
        <v>124</v>
      </c>
      <c r="E137" s="15" t="s">
        <v>124</v>
      </c>
      <c r="F137" s="14" t="s">
        <v>53</v>
      </c>
      <c r="G137" s="14">
        <v>5</v>
      </c>
      <c r="H137" s="2">
        <v>92300</v>
      </c>
      <c r="I137" s="19">
        <f t="shared" si="9"/>
        <v>461500</v>
      </c>
      <c r="J137" s="18" t="s">
        <v>226</v>
      </c>
    </row>
    <row r="138" spans="2:10" ht="25.5">
      <c r="B138" s="11">
        <v>27</v>
      </c>
      <c r="C138" s="12">
        <v>41103206</v>
      </c>
      <c r="D138" s="15" t="s">
        <v>125</v>
      </c>
      <c r="E138" s="15" t="s">
        <v>125</v>
      </c>
      <c r="F138" s="14" t="s">
        <v>56</v>
      </c>
      <c r="G138" s="14">
        <v>5</v>
      </c>
      <c r="H138" s="2">
        <v>29700</v>
      </c>
      <c r="I138" s="19">
        <f t="shared" si="9"/>
        <v>148500</v>
      </c>
      <c r="J138" s="18" t="s">
        <v>227</v>
      </c>
    </row>
    <row r="139" spans="2:10" ht="25.5">
      <c r="B139" s="11">
        <v>28</v>
      </c>
      <c r="C139" s="13">
        <v>41104007</v>
      </c>
      <c r="D139" s="15" t="s">
        <v>126</v>
      </c>
      <c r="E139" s="15" t="s">
        <v>230</v>
      </c>
      <c r="F139" s="15" t="s">
        <v>47</v>
      </c>
      <c r="G139" s="14">
        <v>1</v>
      </c>
      <c r="H139" s="2">
        <v>1475362</v>
      </c>
      <c r="I139" s="19">
        <f t="shared" si="9"/>
        <v>1475362</v>
      </c>
      <c r="J139" s="18" t="s">
        <v>231</v>
      </c>
    </row>
    <row r="140" spans="2:10" ht="25.5">
      <c r="B140" s="11">
        <v>29</v>
      </c>
      <c r="C140" s="12">
        <v>41104007</v>
      </c>
      <c r="D140" s="15" t="s">
        <v>127</v>
      </c>
      <c r="E140" s="15" t="s">
        <v>228</v>
      </c>
      <c r="F140" s="14" t="s">
        <v>47</v>
      </c>
      <c r="G140" s="14">
        <v>1</v>
      </c>
      <c r="H140" s="2">
        <v>386383</v>
      </c>
      <c r="I140" s="19">
        <f t="shared" si="9"/>
        <v>386383</v>
      </c>
      <c r="J140" s="18" t="s">
        <v>229</v>
      </c>
    </row>
    <row r="141" spans="2:10" ht="15">
      <c r="B141" s="11">
        <v>30</v>
      </c>
      <c r="C141" s="12">
        <v>41104007</v>
      </c>
      <c r="D141" s="15" t="s">
        <v>128</v>
      </c>
      <c r="E141" s="15" t="s">
        <v>232</v>
      </c>
      <c r="F141" s="14" t="s">
        <v>47</v>
      </c>
      <c r="G141" s="14">
        <v>1</v>
      </c>
      <c r="H141" s="2">
        <v>386383</v>
      </c>
      <c r="I141" s="19">
        <f t="shared" si="9"/>
        <v>386383</v>
      </c>
      <c r="J141" s="18" t="s">
        <v>233</v>
      </c>
    </row>
    <row r="142" spans="2:10" ht="15">
      <c r="B142" s="11">
        <v>32</v>
      </c>
      <c r="C142" s="12">
        <v>40183104</v>
      </c>
      <c r="D142" s="15" t="s">
        <v>129</v>
      </c>
      <c r="E142" s="15" t="s">
        <v>130</v>
      </c>
      <c r="F142" s="14" t="s">
        <v>78</v>
      </c>
      <c r="G142" s="14">
        <v>50</v>
      </c>
      <c r="H142" s="2">
        <v>8700</v>
      </c>
      <c r="I142" s="19">
        <f t="shared" si="9"/>
        <v>435000</v>
      </c>
      <c r="J142" s="18" t="s">
        <v>234</v>
      </c>
    </row>
    <row r="143" spans="2:10" ht="15">
      <c r="B143" s="11">
        <v>33</v>
      </c>
      <c r="C143" s="12">
        <v>40183104</v>
      </c>
      <c r="D143" s="15" t="s">
        <v>131</v>
      </c>
      <c r="E143" s="15" t="s">
        <v>131</v>
      </c>
      <c r="F143" s="14" t="s">
        <v>78</v>
      </c>
      <c r="G143" s="14">
        <v>50</v>
      </c>
      <c r="H143" s="2">
        <v>600</v>
      </c>
      <c r="I143" s="19">
        <f t="shared" si="9"/>
        <v>30000</v>
      </c>
      <c r="J143" s="18" t="s">
        <v>235</v>
      </c>
    </row>
    <row r="144" spans="2:10" ht="15">
      <c r="B144" s="11">
        <v>34</v>
      </c>
      <c r="C144" s="12">
        <v>40183104</v>
      </c>
      <c r="D144" s="15" t="s">
        <v>132</v>
      </c>
      <c r="E144" s="15" t="s">
        <v>132</v>
      </c>
      <c r="F144" s="14" t="s">
        <v>78</v>
      </c>
      <c r="G144" s="14">
        <v>50</v>
      </c>
      <c r="H144" s="2">
        <v>450</v>
      </c>
      <c r="I144" s="19">
        <f t="shared" si="9"/>
        <v>22500</v>
      </c>
      <c r="J144" s="18" t="s">
        <v>236</v>
      </c>
    </row>
    <row r="145" spans="2:10" ht="15">
      <c r="B145" s="11">
        <v>35</v>
      </c>
      <c r="C145" s="12">
        <v>40183104</v>
      </c>
      <c r="D145" s="15" t="s">
        <v>133</v>
      </c>
      <c r="E145" s="15" t="s">
        <v>133</v>
      </c>
      <c r="F145" s="14" t="s">
        <v>78</v>
      </c>
      <c r="G145" s="14">
        <v>50</v>
      </c>
      <c r="H145" s="2">
        <v>500</v>
      </c>
      <c r="I145" s="19">
        <f t="shared" si="9"/>
        <v>25000</v>
      </c>
      <c r="J145" s="18" t="s">
        <v>237</v>
      </c>
    </row>
    <row r="146" spans="2:10" ht="15">
      <c r="B146" s="11">
        <v>36</v>
      </c>
      <c r="C146" s="12">
        <v>40183104</v>
      </c>
      <c r="D146" s="15" t="s">
        <v>134</v>
      </c>
      <c r="E146" s="15" t="s">
        <v>134</v>
      </c>
      <c r="F146" s="14" t="s">
        <v>78</v>
      </c>
      <c r="G146" s="14">
        <v>50</v>
      </c>
      <c r="H146" s="2">
        <v>369</v>
      </c>
      <c r="I146" s="19">
        <f t="shared" si="9"/>
        <v>18450</v>
      </c>
      <c r="J146" s="18" t="s">
        <v>238</v>
      </c>
    </row>
    <row r="147" spans="2:10" ht="15">
      <c r="B147" s="11">
        <v>37</v>
      </c>
      <c r="C147" s="12">
        <v>40183104</v>
      </c>
      <c r="D147" s="15" t="s">
        <v>135</v>
      </c>
      <c r="E147" s="15" t="s">
        <v>136</v>
      </c>
      <c r="F147" s="14" t="s">
        <v>78</v>
      </c>
      <c r="G147" s="14">
        <v>10</v>
      </c>
      <c r="H147" s="2">
        <v>11658</v>
      </c>
      <c r="I147" s="19">
        <f t="shared" si="9"/>
        <v>116580</v>
      </c>
      <c r="J147" s="18" t="s">
        <v>239</v>
      </c>
    </row>
    <row r="148" spans="2:10" ht="15">
      <c r="B148" s="11">
        <v>38</v>
      </c>
      <c r="C148" s="12">
        <v>23153401</v>
      </c>
      <c r="D148" s="15" t="s">
        <v>137</v>
      </c>
      <c r="E148" s="15" t="s">
        <v>137</v>
      </c>
      <c r="F148" s="14" t="s">
        <v>78</v>
      </c>
      <c r="G148" s="14">
        <v>2</v>
      </c>
      <c r="H148" s="2">
        <v>71900</v>
      </c>
      <c r="I148" s="19">
        <f t="shared" si="9"/>
        <v>143800</v>
      </c>
      <c r="J148" s="18" t="s">
        <v>240</v>
      </c>
    </row>
    <row r="149" spans="2:10" ht="15">
      <c r="B149" s="11">
        <v>39</v>
      </c>
      <c r="C149" s="12">
        <v>40183104</v>
      </c>
      <c r="D149" s="15" t="s">
        <v>138</v>
      </c>
      <c r="E149" s="15" t="s">
        <v>138</v>
      </c>
      <c r="F149" s="14" t="s">
        <v>78</v>
      </c>
      <c r="G149" s="14">
        <v>25</v>
      </c>
      <c r="H149" s="2">
        <v>2487</v>
      </c>
      <c r="I149" s="19">
        <f t="shared" si="9"/>
        <v>62175</v>
      </c>
      <c r="J149" s="18" t="s">
        <v>241</v>
      </c>
    </row>
    <row r="150" spans="2:10" ht="15">
      <c r="B150" s="11">
        <v>40</v>
      </c>
      <c r="C150" s="12">
        <v>27111503</v>
      </c>
      <c r="D150" s="15" t="s">
        <v>139</v>
      </c>
      <c r="E150" s="15" t="s">
        <v>139</v>
      </c>
      <c r="F150" s="14" t="s">
        <v>78</v>
      </c>
      <c r="G150" s="14">
        <v>6</v>
      </c>
      <c r="H150" s="2">
        <v>43900</v>
      </c>
      <c r="I150" s="19">
        <f t="shared" si="9"/>
        <v>263400</v>
      </c>
      <c r="J150" s="18" t="s">
        <v>242</v>
      </c>
    </row>
    <row r="151" spans="2:10" ht="25.5">
      <c r="B151" s="11">
        <v>41</v>
      </c>
      <c r="C151" s="12">
        <v>26121611</v>
      </c>
      <c r="D151" s="15" t="s">
        <v>140</v>
      </c>
      <c r="E151" s="15" t="s">
        <v>140</v>
      </c>
      <c r="F151" s="14" t="s">
        <v>81</v>
      </c>
      <c r="G151" s="14">
        <v>4</v>
      </c>
      <c r="H151" s="2">
        <v>11900</v>
      </c>
      <c r="I151" s="19">
        <f t="shared" si="9"/>
        <v>47600</v>
      </c>
      <c r="J151" s="18" t="s">
        <v>243</v>
      </c>
    </row>
    <row r="152" spans="2:10" ht="15">
      <c r="B152" s="11">
        <v>42</v>
      </c>
      <c r="C152" s="12">
        <v>49211805</v>
      </c>
      <c r="D152" s="15" t="s">
        <v>141</v>
      </c>
      <c r="E152" s="15" t="s">
        <v>141</v>
      </c>
      <c r="F152" s="14" t="s">
        <v>118</v>
      </c>
      <c r="G152" s="14">
        <v>50</v>
      </c>
      <c r="H152" s="2">
        <v>451</v>
      </c>
      <c r="I152" s="19">
        <f t="shared" si="9"/>
        <v>22550</v>
      </c>
      <c r="J152" s="18" t="s">
        <v>244</v>
      </c>
    </row>
    <row r="153" spans="2:10" ht="25.5">
      <c r="B153" s="11">
        <v>43</v>
      </c>
      <c r="C153" s="12">
        <v>12161503</v>
      </c>
      <c r="D153" s="15" t="s">
        <v>142</v>
      </c>
      <c r="E153" s="15" t="s">
        <v>143</v>
      </c>
      <c r="F153" s="14" t="s">
        <v>144</v>
      </c>
      <c r="G153" s="14">
        <v>100</v>
      </c>
      <c r="H153" s="2">
        <v>78528</v>
      </c>
      <c r="I153" s="19">
        <f t="shared" si="9"/>
        <v>7852800</v>
      </c>
      <c r="J153" s="18" t="s">
        <v>247</v>
      </c>
    </row>
    <row r="154" spans="2:10" ht="25.5">
      <c r="B154" s="11">
        <v>44</v>
      </c>
      <c r="C154" s="12">
        <v>12161503</v>
      </c>
      <c r="D154" s="15" t="s">
        <v>145</v>
      </c>
      <c r="E154" s="15" t="s">
        <v>146</v>
      </c>
      <c r="F154" s="14" t="s">
        <v>144</v>
      </c>
      <c r="G154" s="14">
        <v>100</v>
      </c>
      <c r="H154" s="2">
        <v>115418</v>
      </c>
      <c r="I154" s="19">
        <f t="shared" si="9"/>
        <v>11541800</v>
      </c>
      <c r="J154" s="18" t="s">
        <v>246</v>
      </c>
    </row>
    <row r="155" spans="2:10" ht="25.5">
      <c r="B155" s="11">
        <v>45</v>
      </c>
      <c r="C155" s="12">
        <v>12161503</v>
      </c>
      <c r="D155" s="15" t="s">
        <v>147</v>
      </c>
      <c r="E155" s="15" t="s">
        <v>148</v>
      </c>
      <c r="F155" s="14" t="s">
        <v>144</v>
      </c>
      <c r="G155" s="14">
        <v>100</v>
      </c>
      <c r="H155" s="2">
        <v>78528</v>
      </c>
      <c r="I155" s="19">
        <f t="shared" si="9"/>
        <v>7852800</v>
      </c>
      <c r="J155" s="18" t="s">
        <v>245</v>
      </c>
    </row>
    <row r="156" spans="2:10">
      <c r="I156" s="20">
        <f>SUM(I112:I155)</f>
        <v>43289473</v>
      </c>
    </row>
    <row r="158" spans="2:10">
      <c r="I158" s="19">
        <f>+I19+I29+I38+I51+I60+I67+I91+I109+I156</f>
        <v>316403538</v>
      </c>
    </row>
  </sheetData>
  <autoFilter ref="B9:G10" xr:uid="{00000000-0001-0000-0000-000000000000}"/>
  <mergeCells count="19">
    <mergeCell ref="B40:G40"/>
    <mergeCell ref="B53:G53"/>
    <mergeCell ref="B62:G62"/>
    <mergeCell ref="B69:G69"/>
    <mergeCell ref="B93:G93"/>
    <mergeCell ref="B111:G111"/>
    <mergeCell ref="B11:G11"/>
    <mergeCell ref="B21:G21"/>
    <mergeCell ref="B31:G31"/>
    <mergeCell ref="H9:J10"/>
    <mergeCell ref="B1:G1"/>
    <mergeCell ref="B3:G3"/>
    <mergeCell ref="B4:G4"/>
    <mergeCell ref="B9:B10"/>
    <mergeCell ref="C9:C10"/>
    <mergeCell ref="D9:D10"/>
    <mergeCell ref="E9:E10"/>
    <mergeCell ref="F9:F10"/>
    <mergeCell ref="G9:G10"/>
  </mergeCells>
  <hyperlinks>
    <hyperlink ref="J12" r:id="rId1" xr:uid="{543C3010-0069-4F92-840A-6616398FEECF}"/>
    <hyperlink ref="J13" r:id="rId2" xr:uid="{DE839BF5-8C5B-45C4-8AB0-678AD1D9D95C}"/>
    <hyperlink ref="J14" r:id="rId3" xr:uid="{FEE17545-189D-44D0-88F8-9C26E6C06678}"/>
    <hyperlink ref="J15" r:id="rId4" display="https://www.tierragro.com/products/gramera-alimentos-discover-1-kls-discover?variant=35537256743062&amp;country=CO&amp;currency=COP&amp;utm_medium=product_sync&amp;utm_source=google&amp;utm_content=sag_organic&amp;utm_campaign=sag_organic&amp;srsltid=AfmBOorA4ElSExd3FIEwQNbjYCMVHzjmia-tC1qF8K283j-zXmgCCnc1o7w" xr:uid="{0A43C84B-DFE2-489D-9C0E-5E089FC22008}"/>
    <hyperlink ref="J16" r:id="rId5" xr:uid="{9FD7CFF1-D180-48AE-8A27-A9D601F5A3B1}"/>
    <hyperlink ref="J17" r:id="rId6" xr:uid="{84BC9372-8EB1-4DCA-9904-24B6EE0FDDE1}"/>
    <hyperlink ref="J18" r:id="rId7" xr:uid="{9E67DEFE-9305-437B-902F-10F3A822CA4B}"/>
    <hyperlink ref="J22" r:id="rId8" xr:uid="{FDC96EAA-0CAA-43EA-9946-0A7265C74EA1}"/>
    <hyperlink ref="J25" r:id="rId9" display="https://www.tierragro.com/products/gramera-alimentos-discover-1-kls-discover?variant=35537256743062&amp;country=CO&amp;currency=COP&amp;utm_medium=product_sync&amp;utm_source=google&amp;utm_content=sag_organic&amp;utm_campaign=sag_organic&amp;srsltid=AfmBOorA4ElSExd3FIEwQNbjYCMVHzjmia-tC1qF8K283j-zXmgCCnc1o7w" xr:uid="{2A660499-ACA7-495A-8595-AC3182F84E3F}"/>
    <hyperlink ref="J26" r:id="rId10" xr:uid="{09BD1D97-2079-44F8-B3C5-6532E4C86359}"/>
    <hyperlink ref="J27" r:id="rId11" xr:uid="{DBBDADB4-4E52-4A69-97EE-F90C49556070}"/>
    <hyperlink ref="J28" r:id="rId12" xr:uid="{462C39E2-A7B0-4B3C-A4E1-28FFFFA97DC1}"/>
    <hyperlink ref="J23" r:id="rId13" xr:uid="{C7E5F142-7C5F-4D74-BA0D-AA763D6703F9}"/>
    <hyperlink ref="J24" r:id="rId14" xr:uid="{DF539B5D-40CD-4F80-A2A8-C080B5DD571B}"/>
    <hyperlink ref="J32" r:id="rId15" xr:uid="{33575A13-FCC6-474F-A05A-D4F52909FBFA}"/>
    <hyperlink ref="J33" r:id="rId16" xr:uid="{5FA7FBBF-3AFB-490F-A83B-A06D00A156B8}"/>
    <hyperlink ref="J34" r:id="rId17" display="https://www.tierragro.com/products/gramera-alimentos-discover-1-kls-discover?variant=35537256743062&amp;country=CO&amp;currency=COP&amp;utm_medium=product_sync&amp;utm_source=google&amp;utm_content=sag_organic&amp;utm_campaign=sag_organic&amp;srsltid=AfmBOorA4ElSExd3FIEwQNbjYCMVHzjmia-tC1qF8K283j-zXmgCCnc1o7w" xr:uid="{4A752925-062A-403F-858F-B658A387571F}"/>
    <hyperlink ref="J35" r:id="rId18" xr:uid="{4A70ABA2-4082-46A8-ABAF-882B0418E6F2}"/>
    <hyperlink ref="J36" r:id="rId19" xr:uid="{DEB49A53-A13C-455B-B2B3-DE39C7B0072C}"/>
    <hyperlink ref="J37" r:id="rId20" xr:uid="{BED975A2-9E7F-4DCF-98AC-DE2F92136310}"/>
    <hyperlink ref="J41" r:id="rId21" xr:uid="{B42F9BC2-24C5-4070-A223-B379BA8438BA}"/>
    <hyperlink ref="J42" r:id="rId22" xr:uid="{09B38926-63F0-4B56-9E79-92B425E37E8C}"/>
    <hyperlink ref="J43" r:id="rId23" xr:uid="{C281621D-5CB9-4976-B208-45631263054F}"/>
    <hyperlink ref="J44" r:id="rId24" xr:uid="{DA020DA9-3675-424D-9771-ACB71717C4A9}"/>
    <hyperlink ref="J45" r:id="rId25" xr:uid="{BB3A8561-A185-489A-8087-1AB98FA95113}"/>
    <hyperlink ref="J46" r:id="rId26" xr:uid="{FAF1330B-A7A4-41B5-9CE2-914A652E3495}"/>
    <hyperlink ref="J47" r:id="rId27" xr:uid="{D2684332-2162-4944-A569-471D141CB0E7}"/>
    <hyperlink ref="J48" r:id="rId28" xr:uid="{95836D61-C250-41A3-93B0-496639286EF8}"/>
    <hyperlink ref="J49" r:id="rId29" xr:uid="{9A476DE2-79AE-4CAA-A217-0D8DDD1E8DD3}"/>
    <hyperlink ref="J50" r:id="rId30" xr:uid="{1961B981-A5E2-436E-9342-8FA57B8E83FC}"/>
    <hyperlink ref="J54" r:id="rId31" xr:uid="{9127C9FC-EB1E-4800-A206-6DE3752E1EA8}"/>
    <hyperlink ref="J55" r:id="rId32" xr:uid="{2681BDD0-8F86-4E51-B468-54836C5600F5}"/>
    <hyperlink ref="J56" r:id="rId33" xr:uid="{C66FA9CE-0542-47EF-81EE-2FDB2474E17A}"/>
    <hyperlink ref="J57" r:id="rId34" xr:uid="{D874EF0D-53D2-4DD7-9EA0-C5B99920D7A6}"/>
    <hyperlink ref="J58" r:id="rId35" location="/11-color-negro/263-calibre-40_mils/272-dimension-1_mt2" xr:uid="{CA600DA5-A74A-4E74-B1FB-893176FF57C3}"/>
    <hyperlink ref="J59" r:id="rId36" xr:uid="{00AD08BE-B0D7-4FDF-928C-3E72AE96FC49}"/>
    <hyperlink ref="J63" r:id="rId37" xr:uid="{E1E097FF-B650-450B-A593-FD84EE117742}"/>
    <hyperlink ref="J64" r:id="rId38" xr:uid="{94770516-4C8A-4EA0-8756-C3EBE4071B35}"/>
    <hyperlink ref="J65" r:id="rId39" xr:uid="{9FBFE17B-ACED-4B0C-99D1-1BE08AC5563E}"/>
    <hyperlink ref="J66" r:id="rId40" xr:uid="{6EB5DF13-0386-4996-B9DA-80C39EAF0F48}"/>
    <hyperlink ref="J70" r:id="rId41" xr:uid="{5E62559B-1F39-4D8E-A20E-71B40DEEEE3B}"/>
    <hyperlink ref="J71" r:id="rId42" xr:uid="{BE0CCE47-514F-4292-80BA-7FE701EBC5FD}"/>
    <hyperlink ref="J72" r:id="rId43" xr:uid="{B7B09971-DC10-461C-84AA-4BEC09AFB688}"/>
    <hyperlink ref="J73" r:id="rId44" xr:uid="{CD98DC61-7A7E-4F97-8803-FDFF0CC7E0DF}"/>
    <hyperlink ref="J74" r:id="rId45" xr:uid="{702627F7-78C3-4059-9592-BB807D66F57D}"/>
    <hyperlink ref="J75" r:id="rId46" xr:uid="{E22D30C6-13A8-4AE1-9BA9-8A25D5B59B6A}"/>
    <hyperlink ref="J76" r:id="rId47" xr:uid="{1C376301-9176-4670-9BEB-3586D4CF0E03}"/>
    <hyperlink ref="J77" r:id="rId48" xr:uid="{9A81281C-A4E7-428C-BFF1-4A731D5CC38E}"/>
    <hyperlink ref="J78" r:id="rId49" xr:uid="{09D06E07-9DBF-44AB-9342-F893BA95FAFA}"/>
    <hyperlink ref="J79" r:id="rId50" xr:uid="{F044EFCD-5B6F-4B7E-8DFE-BCF240A14D49}"/>
    <hyperlink ref="J80" r:id="rId51" xr:uid="{8CFFBF28-0D74-46AC-816A-3A86FC5E2C99}"/>
    <hyperlink ref="J81" r:id="rId52" xr:uid="{5299B846-C9DF-41F6-811D-C3DD61DFBC77}"/>
    <hyperlink ref="J82" r:id="rId53" xr:uid="{8CB41E3D-BF1D-4559-80DC-A70060846CFB}"/>
    <hyperlink ref="J83" r:id="rId54" xr:uid="{6CE4E697-D7F0-49BE-8751-33A34353A426}"/>
    <hyperlink ref="J84" r:id="rId55" xr:uid="{5763D51A-C2B7-40B7-85EA-EEC5BE513A06}"/>
    <hyperlink ref="J85" r:id="rId56" xr:uid="{9B05836C-1C6F-40C5-8866-574429E97B7E}"/>
    <hyperlink ref="J86" r:id="rId57" xr:uid="{1DD2CEB5-1BF9-4237-8C79-0DC31A3CCEF3}"/>
    <hyperlink ref="J87" r:id="rId58" xr:uid="{5EBB88F8-7F08-4ADA-8D6C-4652A3C8E555}"/>
    <hyperlink ref="J88" r:id="rId59" xr:uid="{294D015F-95D5-436A-914C-F679845A33E0}"/>
    <hyperlink ref="J89" r:id="rId60" xr:uid="{34005D81-FE59-4C8C-B4B0-A3968DE4A3C1}"/>
    <hyperlink ref="J90" r:id="rId61" xr:uid="{22A3B02A-AFCA-452E-A6CD-A84F198BD3B3}"/>
    <hyperlink ref="J94" r:id="rId62" xr:uid="{68395AD8-2399-4106-BE50-572784BEC103}"/>
    <hyperlink ref="J95" r:id="rId63" xr:uid="{3E4A52B1-C97F-4D7F-9A96-0E5C9A4C0E12}"/>
    <hyperlink ref="J96" r:id="rId64" xr:uid="{52CBDEFE-7995-4B56-98C4-2D9CCD958507}"/>
    <hyperlink ref="J97" r:id="rId65" xr:uid="{1955CA65-3A64-4155-8F8A-F7D319A9E183}"/>
    <hyperlink ref="J98" r:id="rId66" xr:uid="{D860AF14-3C6F-42AC-8E6E-0FB2CEAFDE60}"/>
    <hyperlink ref="J99" r:id="rId67" xr:uid="{E2CFE176-FA88-45DF-8C97-C0E2FBE2A5A6}"/>
    <hyperlink ref="J100" r:id="rId68" xr:uid="{128CDF30-60E9-46B8-9121-1F18E61A2323}"/>
    <hyperlink ref="J101" r:id="rId69" xr:uid="{0822B78D-5059-4C56-941A-B5F0FDE4A652}"/>
    <hyperlink ref="J102" r:id="rId70" xr:uid="{D8D287E4-79D8-401C-9056-56BD2595AA4F}"/>
    <hyperlink ref="J103" r:id="rId71" xr:uid="{96FCB618-5265-4E4F-B1F9-521B43DF5281}"/>
    <hyperlink ref="J104" r:id="rId72" xr:uid="{E1A801B9-93B3-4583-8846-A00A6C5A7506}"/>
    <hyperlink ref="J105" r:id="rId73" xr:uid="{E57CCCBB-173F-4347-BF11-AEEA6DD75222}"/>
    <hyperlink ref="J106" r:id="rId74" xr:uid="{136CBAEC-87C0-4F2E-860C-9ED478855BF1}"/>
    <hyperlink ref="J107" r:id="rId75" xr:uid="{8C5CAE9B-B328-4E78-BA6E-1B3CEB2ECDAB}"/>
    <hyperlink ref="J108" r:id="rId76" xr:uid="{5D2D4D5E-A227-4305-9C6A-7C880F78F760}"/>
    <hyperlink ref="J112" r:id="rId77" xr:uid="{0B5416F9-17C8-4CB5-9339-0192DBD9F793}"/>
    <hyperlink ref="J113" r:id="rId78" xr:uid="{C6C81A55-9D05-4810-9193-D6441FE61139}"/>
    <hyperlink ref="J114" r:id="rId79" xr:uid="{55B70ED5-DEDB-42B9-9A3A-E59B45C42660}"/>
    <hyperlink ref="J115" r:id="rId80" xr:uid="{9EC1E5F9-3EED-45FC-A815-2698254317A7}"/>
    <hyperlink ref="J116" r:id="rId81" xr:uid="{32D1EC33-A6CF-4F92-9C82-85033147A0B7}"/>
    <hyperlink ref="J117" r:id="rId82" xr:uid="{A8C4CEBB-86A9-44BA-B9BE-692CAF54DC85}"/>
    <hyperlink ref="J118" r:id="rId83" xr:uid="{82B2CCD8-097C-4DDC-A4C1-C493B48D07F7}"/>
    <hyperlink ref="J119" r:id="rId84" xr:uid="{CF031667-B388-4209-B447-0301C0347190}"/>
    <hyperlink ref="J120" r:id="rId85" xr:uid="{E59990C4-F8DF-41F9-9FC0-E2E685381DA3}"/>
    <hyperlink ref="J122" r:id="rId86" xr:uid="{705CEF5B-DF63-4EFB-B62F-40B197AADD91}"/>
    <hyperlink ref="J123" r:id="rId87" xr:uid="{55D07569-56FC-4C52-BBA9-4EB832742C81}"/>
    <hyperlink ref="J124" r:id="rId88" xr:uid="{2C5320FF-C4AF-4E28-AA4B-86CAE0C0A7FA}"/>
    <hyperlink ref="J125" r:id="rId89" xr:uid="{76701B61-A106-4022-B998-14F233619E5F}"/>
    <hyperlink ref="J126" r:id="rId90" xr:uid="{0E6D689D-8120-422A-BC92-8B78C3FAFA4A}"/>
    <hyperlink ref="J127" r:id="rId91" xr:uid="{3A1DC659-6B3C-4AB2-80BD-E5EF6A23382F}"/>
    <hyperlink ref="J121" r:id="rId92" xr:uid="{E58FAF96-16CE-407C-9D96-DFA3D623E6D8}"/>
    <hyperlink ref="J128" r:id="rId93" display="https://www.homecenter.com.co/homecenter-co/product/320515/silicona-color-negra-para-vidrio-y-alum-270-ml/320515/?kid=dis_adi_1435636&amp;gad_source=1&amp;gad_campaignid=23616595358&amp;gbraid=0AAAAADt6wnoUL6Paqsw2pTBVBKqI_QMZE&amp;gclid=CjwKCAjw5ZXQBhBdEiwAI5XVWQKuoG_6nbNLTG_Sxmy2CQW7QfSm2QgYNrKAaqrB3iFQCe9t_t-gVhoC92sQAvD_BwE" xr:uid="{2DDBA713-77BD-4627-B77E-5EB9B9D13EC1}"/>
    <hyperlink ref="J129" r:id="rId94" xr:uid="{DD1020CA-2945-4C11-80D5-5962A4FA9105}"/>
    <hyperlink ref="J130" r:id="rId95" xr:uid="{B4FB2E2B-F212-4C98-98AF-75124BCE0C17}"/>
    <hyperlink ref="J135" r:id="rId96" xr:uid="{DDEC8257-800B-4E8C-A656-BAD570F25CFE}"/>
    <hyperlink ref="J136" r:id="rId97" xr:uid="{71DFD53B-1711-4F54-A430-A52F6D30B5F7}"/>
    <hyperlink ref="J131" r:id="rId98" xr:uid="{682F7C86-2C99-4CB6-B8DB-3B6DC0D7A6D9}"/>
    <hyperlink ref="J133" r:id="rId99" xr:uid="{06FDB086-244F-4B28-B179-2717DFA2DAC0}"/>
    <hyperlink ref="J132" r:id="rId100" xr:uid="{3EFF95FA-F812-4EAD-A6A3-14871D99203F}"/>
    <hyperlink ref="J134" r:id="rId101" xr:uid="{1108BF8A-7969-4605-A5DB-1F0EAC20D826}"/>
    <hyperlink ref="J137" r:id="rId102" xr:uid="{988478DE-7367-4FE6-88B2-90C85B9FD61C}"/>
    <hyperlink ref="J138" r:id="rId103" xr:uid="{9D9F6601-CFB1-4F6D-9840-8636E4006CBF}"/>
    <hyperlink ref="J140" r:id="rId104" xr:uid="{FED01CF8-D7C1-404A-9752-E56C21C30A95}"/>
    <hyperlink ref="J139" r:id="rId105" xr:uid="{4CC3BED9-E991-40D3-B021-D9F6B2E6409A}"/>
    <hyperlink ref="J141" r:id="rId106" xr:uid="{E38E942E-09B9-42F3-A807-FD334D80C29B}"/>
    <hyperlink ref="J142" r:id="rId107" xr:uid="{870FBA1C-581C-4E3C-A8D6-EA6DB12464BE}"/>
    <hyperlink ref="J143" r:id="rId108" xr:uid="{229ED006-96A0-41CF-8E4F-0AD06617DD80}"/>
    <hyperlink ref="J144" r:id="rId109" xr:uid="{57349F54-1313-40C1-B07B-98D698309806}"/>
    <hyperlink ref="J145" r:id="rId110" xr:uid="{2F401555-15F0-432D-B3DC-7FE01100C26B}"/>
    <hyperlink ref="J146" r:id="rId111" xr:uid="{F0D45BD9-F69A-4ECE-9874-803D272E5C8E}"/>
    <hyperlink ref="J147" r:id="rId112" xr:uid="{DE49F10B-F352-46DE-92C0-521AD59492D9}"/>
    <hyperlink ref="J148" r:id="rId113" xr:uid="{BCF16868-BE95-4D82-9F70-2B09845CB0C8}"/>
    <hyperlink ref="J149" r:id="rId114" xr:uid="{E3960440-F74E-4F45-BE10-F3B8B2C71981}"/>
    <hyperlink ref="J150" r:id="rId115" xr:uid="{E2BAFF34-891A-4C17-AF44-6C3F817309F8}"/>
    <hyperlink ref="J151" r:id="rId116" xr:uid="{5892E9E7-632C-4EC5-B0CA-30F85C860623}"/>
    <hyperlink ref="J152" r:id="rId117" xr:uid="{CF21E9F4-C3A5-47DC-AAC9-262F5D219C24}"/>
    <hyperlink ref="J155" r:id="rId118" xr:uid="{07C2EAE9-616E-4893-A852-F50117451E73}"/>
    <hyperlink ref="J154" r:id="rId119" xr:uid="{C844B766-F3F9-4AAE-893A-D7553378901B}"/>
    <hyperlink ref="J153" r:id="rId120" xr:uid="{D439698C-9812-47F6-9941-69BC6738F613}"/>
  </hyperlinks>
  <pageMargins left="0.31496062992125984" right="0.31496062992125984" top="0.74803149606299213" bottom="0.74803149606299213" header="0.31496062992125984" footer="0.31496062992125984"/>
  <pageSetup scale="37" orientation="landscape" r:id="rId121"/>
  <drawing r:id="rId12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vt:lpstr>
      <vt:lpstr>ANEXO!Área_de_impresión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Arturo Rafael Marrugo Llamas</dc:creator>
  <cp:lastModifiedBy>Arturo Rafael Marrugo Llamas</cp:lastModifiedBy>
  <dcterms:created xsi:type="dcterms:W3CDTF">2026-05-14T19:18:46Z</dcterms:created>
  <dcterms:modified xsi:type="dcterms:W3CDTF">2026-05-14T21:32:11Z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2026-05-14T19:19:31Z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89e9058b-e811-44c5-bd93-ca7c2b215d04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