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DATOS" sheetId="1" r:id="rId4"/>
    <sheet state="visible" name="EVALUACION JURIDICA" sheetId="2" r:id="rId5"/>
  </sheets>
  <definedNames>
    <definedName name="SIoNO">DATOS!$E$1:$E$2</definedName>
  </definedNames>
  <calcPr/>
  <extLst>
    <ext uri="GoogleSheetsCustomDataVersion2">
      <go:sheetsCustomData xmlns:go="http://customooxmlschemas.google.com/" r:id="rId6" roundtripDataChecksum="RS5ks+/B1MaDZkNItCbHw3j9J6diCM4izgN+euZ++Fc="/>
    </ext>
  </extLst>
</workbook>
</file>

<file path=xl/sharedStrings.xml><?xml version="1.0" encoding="utf-8"?>
<sst xmlns="http://schemas.openxmlformats.org/spreadsheetml/2006/main" count="142" uniqueCount="99">
  <si>
    <t>DATOS DEL PROCESO</t>
  </si>
  <si>
    <t>PROCESO:</t>
  </si>
  <si>
    <t>MÍNIMA CUANTÍA No. 4163.001.32.1.207-2026</t>
  </si>
  <si>
    <t>OBJETO:</t>
  </si>
  <si>
    <t xml:space="preserve">ADQUIRIR KITS DE DESCANSO PARA LA ASISTENCIA COMO AYUDA HUMANITARIA A LAS FAMILIAS AFECTADAS POR DESASTRES EN SANTIAGO DE CALI, EN DESARROLLO DEL PROYECTO DENOMINADO "ACTUALIZACIÓN DE LOS INSTRUMENTOS DE RESPUESTA Y MANEJO DE DESASTRES EN SANTIAGO DE CALI", BP-26005456.
</t>
  </si>
  <si>
    <t>PRESUPUESTO OFICIAL ($):</t>
  </si>
  <si>
    <t>PRESUPUESTO OFICIAL (SMMLV):</t>
  </si>
  <si>
    <t>FECHA DE CIERRE PROCESO</t>
  </si>
  <si>
    <t>DATOS DEL PROPONENTE</t>
  </si>
  <si>
    <t>NUMERO DEL PROPONENTE:</t>
  </si>
  <si>
    <t>NOMBRE DEL PROPONENTE:</t>
  </si>
  <si>
    <t xml:space="preserve">	SAGEM S.A.S</t>
  </si>
  <si>
    <t>% PARTIC</t>
  </si>
  <si>
    <t>INTEGRANTES DEL PROPONENTE:</t>
  </si>
  <si>
    <t>N/A</t>
  </si>
  <si>
    <t>SECRETARIA DE GESTIÓN DEL RIESGO DE EMERGENCIAS Y DESASTRES DE SANTIAGO DE CALI 
DEPARTAMENTO ADMINISTRATIVO DE CONTRATACIÓN PÚBLICA</t>
  </si>
  <si>
    <t>EVALUACIÓN JURÍDICA 
VERIFICACIÓN DE REQUISITOS HABILITANTE</t>
  </si>
  <si>
    <t>DOCUMENTOS QUE SOPORTAN LA CAPACIDAD JURÍDICA</t>
  </si>
  <si>
    <t>CONDICIÓN</t>
  </si>
  <si>
    <t>VERIFICADO</t>
  </si>
  <si>
    <t>OBSERVACIONES</t>
  </si>
  <si>
    <t>CUMPLE SÍ / NO</t>
  </si>
  <si>
    <t>CARTA DE PRESENTACIÓN DE LA PROPUESTA</t>
  </si>
  <si>
    <t>OK</t>
  </si>
  <si>
    <t xml:space="preserve">La carta de presentación de la propuesta debe ser diligenciada según el ANEXO </t>
  </si>
  <si>
    <t>INFORMACIÓN REPRESENTANTE</t>
  </si>
  <si>
    <t>Debe ser suscrita EN ORIGINAL .</t>
  </si>
  <si>
    <t>PENDIENTE</t>
  </si>
  <si>
    <t xml:space="preserve">Debe ser firmada, por el proponente: Representante legal para personas jurídicas, persona designada para representarlo, o quien se encuentre facultado conforme a la ley y los estatutos sociales. </t>
  </si>
  <si>
    <t>El proponente aporta certificado de Presentación de oferta (anexo 1) debidamente diligenciada y firmada. RL: JESICA ORDOÑEZ GOMEZ</t>
  </si>
  <si>
    <t>NO PRESENTA</t>
  </si>
  <si>
    <t>C.C: 1.113.627.8866 De palmira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</si>
  <si>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</si>
  <si>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</si>
  <si>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Aval si el proponente o su representante "NECESITA AUTORIZACIÓN DE JUNTA DE SOCIOS"  O si el representante legal del proponente requiere autorización de sus órganos de dirección para presentar oferta y para suscribir el contrato, deberá anexar los documentos que acrediten dicha autorización.</t>
  </si>
  <si>
    <t>DOCUMENTO DE CONFORMACIÓN DE CONSORCIOS O UNIONES TEMPORALES</t>
  </si>
  <si>
    <t>Cuando la propuesta se presente en cualquiera de estas modalidades de asociación, el proponente deberá presentar el respectivo Anexo completamente diligenciado y firmado por todos y cada uno de los integrantes</t>
  </si>
  <si>
    <t>A. Indicar en forma expresa si su participación es a título de consorcio, unión temporal, o si se trata de una promesa de sociedad futura (art. 119 del Código de comercio)</t>
  </si>
  <si>
    <t>B. Identificación de la persona que los representará</t>
  </si>
  <si>
    <t>C. En caso de Unión Temporal, se indicará la extensión de la participación que tendrá cada uno de sus integrantes.</t>
  </si>
  <si>
    <t>D. Su compromiso de permanecer en el Consorcio o en Unión Temporal durante el termino de ejecución y liquidación del contrato y un (2) año más.</t>
  </si>
  <si>
    <t>E. Indicar los términos porcentual de cada uno de los integrantes en la forma asociativa correspondiente.</t>
  </si>
  <si>
    <t>APODERADO</t>
  </si>
  <si>
    <t>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del proponente, en el trámite del presente proceso y/o en la suscripción del contrato.</t>
  </si>
  <si>
    <t>EXISTENCIA Y REPRESENTACIÓN</t>
  </si>
  <si>
    <t>PERSONA NATURAL</t>
  </si>
  <si>
    <t>Copia de la Cédula de ciudadanía o de la cédula de extranjería, según el caso</t>
  </si>
  <si>
    <t>Presentación del registro mercantil expedido por la Cámara de Comercio correspondiente, dentro de los treinta (30) días calendario anteriores al cierre de este proceso de selección</t>
  </si>
  <si>
    <t>PERSONA JURÍDICA NACIONAL O EXTRANJERA CON SUCURSAL</t>
  </si>
  <si>
    <t>Copia del certificado de existencia y representación legal expedido por la Cámara de Comercio correspondiente</t>
  </si>
  <si>
    <t xml:space="preserve">El proponente aporta Certificado certificado de  existencia y representación legal expedido por la Cámara de Comercio de cali, con fecha de expedición del 26 de mayo de 2026. CÓDIGO DE VERIFICACIÓN  p2ZWhVbekg - Nit 900742151-2. 
En el certificado aportado  figura para la vigencia 2026 la renovación de la matrícula mercantil. </t>
  </si>
  <si>
    <t>El certificado debe haber sido expedido dentro de los treinta (30) días calendario anteriores al cierre de éste proceso de selección</t>
  </si>
  <si>
    <t>Objeto social: En el certificado el objeto social debe estar relacionado con el objeto del contrato a suscribir.</t>
  </si>
  <si>
    <t xml:space="preserve">El objeto social de la persona jurídica CUMPLE con el objeto del contrato. De igual forma la persona jurídica no se encuentra disuelta y su duración es indefinida. El representante legal está facultado para suscribir el contrato. 
</t>
  </si>
  <si>
    <t>La duración de la sociedad debe ser igual a la ejecución del contrato y cinco (5) años más.</t>
  </si>
  <si>
    <t>Autorización para Contratar: En el evento en que el contenido del Certificado de Existencia y Representación Legal, haga remisión a los estatutos de la sociedad para establecer las facultades del Representante Legal, el oferente anexará copia de la parte pertinente de dichos estatutos y si de éstos se desprende que hay limitación para presentar la propuesta, se adjuntará la autorización específica y expresa del órgano competente para participar en éste proceso y suscribir el contrato en caso de resultar seleccionado.</t>
  </si>
  <si>
    <t>FOTOCOPIA DE LA CÉDULA DE CIUDADANÍA DEL REPRESENTANTE LEGAL,  Y DE LA LIBRETA MILITAR</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</si>
  <si>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</si>
  <si>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La señora  JESICA ORDOÑEZ GOMEZ  aporta copia legible de la cédula de ciudadanía cumpliendo la características legales aquí descritas.</t>
  </si>
  <si>
    <t>Copia legible de la libreta militar del proponente o de los integrantes del proponente plural y su representante.</t>
  </si>
  <si>
    <t>RESPECTO A SANCIONES, INHABILIDADES Y ANTECEDENTES JUDICIALES DISCIPLINARIOS Y FISCALES.</t>
  </si>
  <si>
    <t>CERTIFICADO DE ANTECEDENTES DISCIPLINARIOS DE LA PROCURADURÍA GENERAL DE LA NACIÓN</t>
  </si>
  <si>
    <t>REPRESENTANTE LEGAL: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</si>
  <si>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 xml:space="preserve">El proponente aporta el Certificado de Antecedentes Disciplinarios No.  297145023 con fecha de expedición 01/06/2026, del Representante Legal, en el cual se verifica que no registra sanciones ni  inhabilidades vigentes. No obstante, la Entidad realiza validación en la página de la Procuraduría verificando  que no registra sanciones ni inhabilidades vigentes.
El proponente aporta el Certificado de Antecedentes Disciplinarios No.  297144895 con fecha de expedición 01/06/2026, de la  persona jurídica, en el cual se verifica que no registra sanciones ni  inhabilidades vigentes. No obstante, la Entidad realiza validación en la página de la Procuraduría verificando  que no registra sanciones ni inhabilidades vigentes.
</t>
  </si>
  <si>
    <t>EMPRESA: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</si>
  <si>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CERTIFICACIÓN DE ANTECEDENTES FISCALES DE LA CONTRALORÍA  GENERAL DE LA REPÚBLICA</t>
  </si>
  <si>
    <t>REPRESENTANTE LEGAL:El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</si>
  <si>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 xml:space="preserve">El proponente aporta el Certificado de Antecedentes Fiscales de persona natural  con fecha de expedición 01/06/2026, con código de verificación 1113627886260601103255 en el cual se verifica que no se encuentra reportado como responsable fiscal. No obstante, la Entidad realiza  la verificación del certificado en la página de la Contraloría con resultado que no se encuentra  reportado como responsable fiscal.  
 El proponente aporta el Certificado de Antecedentes Fiscales  de persona jurídica con fecha de expedición 01/06/2026, de la empresa con código de verificación 9007421512260601103351 en el cual se verifica que no se encuentra reportado como responsable fiscal. No obstante, la Entidad realiza  la verificación del certificado en la página de la Contraloría con resultado que no se encuentra  reportado como responsable fiscal. </t>
  </si>
  <si>
    <t>EMPRESA: 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</si>
  <si>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CERTIFICADO DE ANTECEDENTES JUDICIALES</t>
  </si>
  <si>
    <t>El proponente persona natural, y cada uno de los integrantes del proponente plural, junto con su representante, deberán acreditar que no presentan antecedentes judiciales.</t>
  </si>
  <si>
    <t xml:space="preserve">El proponente aporta el certificado de antecedentes judiciales con fecha de expedición del 04/06/2026, correspondiente al representante legal . Por lo tanto, en cumplimiento del Decreto 019 de 2012 y demás normas concordantes, la Entidad procede a verificar  que no registra Asuntos pendientes con las autoridades judiciales. </t>
  </si>
  <si>
    <t>CERTIFICADO DE ANTECEDENTES  MEDIDAS CORRECTIVAS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</si>
  <si>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</si>
  <si>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 xml:space="preserve">El proponente aporta el Certificado del Sistema de Registro Nacional de Medidas Correctivas con fecha de expedición 01/06/2026, correspondiente al representante legal en el cual se evidencia que NO tiene medidas correctivas pendientes por cumplir.  Lo anterior es validado por la entidad. 
El proponente aporta el Certificado del Sistema de Registro Nacional de Medidas Correctivas con fecha de expedición 01/06/2026 de la persona jurídica, requerido en los estudios previos, acapite de "Capacidad Jurídica" numeral 13.  
</t>
  </si>
  <si>
    <t>CERTIFICADO DE INHABILIDADES POR DELITOS SEXUALES</t>
  </si>
  <si>
    <t xml:space="preserve">El proponente persona natural, y cada uno de los integrantes del proponente plural, junto con su representante, deberán acreditar que no presentan Inhabilidades por delitos sexuales cometidos contra menores de edad de persona natural o del Representante Legal de la persona jurídica o proponente plural,  con fecha de expedición dentro de los (30) días calendario de la fecha de entrega de propuestas.
</t>
  </si>
  <si>
    <t xml:space="preserve">El proponente aporta Certificado de Inhabilidades por delitos sexuales cometidos contra menores de edad,  con fecha de expedición 18/06/2026, correspondiente al representante legal , en el cual se evidencia que no tiene Inhabilidades por delitos sexuales cometidos contra menores de edad. La Entidad procede a verificar  que no registra Asuntos pendientes con las autoridades judiciales.
</t>
  </si>
  <si>
    <t>CERTIFICADO REDAM</t>
  </si>
  <si>
    <t xml:space="preserve">El proponente persona natural, y cada uno de los integrantes del proponente plural, junto con su representante, deberán acreditar que no se encuentran inscritos en el  Registro de Deudores Alimentarios Morosos - REDAM. </t>
  </si>
  <si>
    <t xml:space="preserve">El proponente aporta el Certificado de Registro de Deudores Alimentarios Morosos - REDAM con código de verificación  9BY1U8C6GT expedido el 04/06/2026 por el Registro de Deudores Alimentarios Morosos del representante legal , en el cual se verifica que no se encuentran inscritos en el  Registro de Deudores Alimentarios Morosos - REDAM.  </t>
  </si>
  <si>
    <t>CERTIFICADO DE APORTES AL SISTEMA DE SEGURIDAD SOCIAL  INTEGRAL, RIESGOS PROFESIONALES Y APORTES PARAFISCALES (PERSONAS JURÍDICAS)</t>
  </si>
  <si>
    <t>Certificación/declaración expedida por el proponente persona natural, o por el revisor fiscal o  representante legal del proponente persona jurídica, acreditando que a la fecha de presentación de la propuesta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últimos seis (06) meses</t>
  </si>
  <si>
    <t xml:space="preserve">El porponente aporto el documento en debidamanete diligenciado y suscrito. </t>
  </si>
  <si>
    <t>Planillas de pagos</t>
  </si>
  <si>
    <t>Copia de la cédula de ciudadanía y copia de la tarjeta profesional del rcontador o revisor fiscal</t>
  </si>
  <si>
    <t>Certificación de Antecedentes de la Junta Central de Contadores del revisor fiscal</t>
  </si>
  <si>
    <t>FOTOCOPIA DEL REGISTRO ÚNICO TRIBUTARIO (RUT).</t>
  </si>
  <si>
    <t>Documento expedido por la Dirección de Impuestos y Aduanas Nacionales, donde aparezca claramente el NIT del proponente el cual debe estar actualizado en sus actividades económicas</t>
  </si>
  <si>
    <t>El proponente aporta RUT correctamente</t>
  </si>
  <si>
    <t>PACTO DE TRANSPARENCIA - COMPROMISO ANTICORRUPCIÓN</t>
  </si>
  <si>
    <t>El compromiso que debe contraer el proponente, deberá hacerse constar en una carta de compromiso y se contraerá bajo la gravedad de juramento, el que se entiende prestado por la sola suscripción del anexo en el Pliego de Condiciones.</t>
  </si>
  <si>
    <t>El proponente aporta compromiso anticorrupción (Anexo 2) debidamente diligenciado y firmado.</t>
  </si>
  <si>
    <t>HOJA DE VIDA DE LA FUNCIÓN PÚBLICA</t>
  </si>
  <si>
    <t>El proponente, deberá aportar Hoja de Vida para persona natural o jurídica formato único de DAFP.</t>
  </si>
  <si>
    <t>El proponente NO aportó junto con su propuesta la Hoja de Vida para persona jurídica formato único de DAFP, razón por la cual se le requirió al proponente para que subsane este aspecto. 
Conforme a la solicitud de esta entidad el proponente aporto la HOJA DE VIDA DE LA FUNCIÓN PÚBLICA conforme al requerido por la entidad en los estudios previos.</t>
  </si>
  <si>
    <t>EVALUACIÓN JURÍDICA</t>
  </si>
  <si>
    <t>CUMPLE</t>
  </si>
  <si>
    <t>JUAN PABLO STERLING B - Rol Jurídico</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</si>
</sst>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m/yyyy"/>
    <numFmt numFmtId="165" formatCode="_-&quot;$&quot;* #,##0_-;\-&quot;$&quot;* #,##0_-;_-&quot;$&quot;* &quot;-&quot;_-;_-@"/>
  </numFmts>
  <fonts count="25">
    <font>
      <sz val="11.0"/>
      <color theme="1"/>
      <name val="Calibri"/>
      <scheme val="minor"/>
    </font>
    <font>
      <b/>
      <sz val="11.0"/>
      <color theme="1"/>
      <name val="Arial"/>
    </font>
    <font/>
    <font>
      <sz val="10.0"/>
      <color theme="1"/>
      <name val="Calibri"/>
    </font>
    <font>
      <sz val="11.0"/>
      <color theme="1"/>
      <name val="Arial"/>
    </font>
    <font>
      <sz val="12.0"/>
      <color theme="1"/>
      <name val="Arial"/>
    </font>
    <font>
      <sz val="11.0"/>
      <color theme="1"/>
      <name val="Calibri"/>
    </font>
    <font>
      <sz val="11.0"/>
      <color rgb="FF000000"/>
      <name val="Calibri"/>
    </font>
    <font>
      <sz val="11.0"/>
      <color rgb="FFFF0000"/>
      <name val="Arial"/>
    </font>
    <font>
      <b/>
      <sz val="11.0"/>
      <color theme="1"/>
      <name val="Calibri"/>
    </font>
    <font>
      <b/>
      <sz val="16.0"/>
      <color theme="1"/>
      <name val="Arial Narrow"/>
    </font>
    <font>
      <b/>
      <sz val="16.0"/>
      <color theme="0"/>
      <name val="Arial Narrow"/>
    </font>
    <font>
      <b/>
      <sz val="14.0"/>
      <color theme="0"/>
      <name val="Arial Narrow"/>
    </font>
    <font>
      <sz val="11.0"/>
      <color theme="1"/>
      <name val="Arial Narrow"/>
    </font>
    <font>
      <sz val="14.0"/>
      <color theme="1"/>
      <name val="Arial Narrow"/>
    </font>
    <font>
      <b/>
      <sz val="14.0"/>
      <color theme="1"/>
      <name val="Arial Narrow"/>
    </font>
    <font>
      <sz val="12.0"/>
      <color theme="1"/>
      <name val="Arial Narrow"/>
    </font>
    <font>
      <b/>
      <sz val="16.0"/>
      <color rgb="FFFFFFFF"/>
      <name val="Arial Narrow"/>
    </font>
    <font>
      <b/>
      <sz val="20.0"/>
      <color rgb="FFFFFFFF"/>
      <name val="Arial Narrow"/>
    </font>
    <font>
      <b/>
      <sz val="20.0"/>
      <color theme="1"/>
      <name val="Arial Narrow"/>
    </font>
    <font>
      <b/>
      <sz val="11.0"/>
      <color theme="1"/>
      <name val="Arial Narrow"/>
    </font>
    <font>
      <b/>
      <sz val="12.0"/>
      <color theme="1"/>
      <name val="Arial Narrow"/>
    </font>
    <font>
      <b/>
      <sz val="11.0"/>
      <color theme="0"/>
      <name val="Arial Narrow"/>
    </font>
    <font>
      <sz val="11.0"/>
      <color theme="0"/>
      <name val="Arial Narrow"/>
    </font>
    <font>
      <sz val="9.0"/>
      <color rgb="FF1F1F1F"/>
      <name val="Arial"/>
    </font>
  </fonts>
  <fills count="7">
    <fill>
      <patternFill patternType="none"/>
    </fill>
    <fill>
      <patternFill patternType="lightGray"/>
    </fill>
    <fill>
      <patternFill patternType="solid">
        <fgColor rgb="FF00B050"/>
        <bgColor rgb="FF00B050"/>
      </patternFill>
    </fill>
    <fill>
      <patternFill patternType="solid">
        <fgColor theme="0"/>
        <bgColor theme="0"/>
      </patternFill>
    </fill>
    <fill>
      <patternFill patternType="solid">
        <fgColor rgb="FF00B0F0"/>
        <bgColor rgb="FF00B0F0"/>
      </patternFill>
    </fill>
    <fill>
      <patternFill patternType="solid">
        <fgColor rgb="FFFFFFFF"/>
        <bgColor rgb="FFFFFFFF"/>
      </patternFill>
    </fill>
    <fill>
      <patternFill patternType="solid">
        <fgColor rgb="FF0070C0"/>
        <bgColor rgb="FF0070C0"/>
      </patternFill>
    </fill>
  </fills>
  <borders count="82">
    <border/>
    <border>
      <left style="medium">
        <color rgb="FF000000"/>
      </left>
      <top style="medium">
        <color rgb="FF000000"/>
      </top>
      <bottom style="thin">
        <color rgb="FF000000"/>
      </bottom>
    </border>
    <border>
      <right style="medium">
        <color rgb="FF000000"/>
      </right>
      <top style="medium">
        <color rgb="FF000000"/>
      </top>
      <bottom style="thin">
        <color rgb="FF000000"/>
      </bottom>
    </border>
    <border>
      <left/>
      <right/>
      <top/>
      <bottom/>
    </border>
    <border>
      <left style="medium">
        <color rgb="FF000000"/>
      </left>
      <right style="thin">
        <color rgb="FF000000"/>
      </right>
      <bottom style="thin">
        <color rgb="FF000000"/>
      </bottom>
    </border>
    <border>
      <left style="thin">
        <color rgb="FF000000"/>
      </left>
      <right style="medium">
        <color rgb="FF000000"/>
      </right>
      <top style="thin">
        <color rgb="FF000000"/>
      </top>
    </border>
    <border>
      <left style="medium">
        <color rgb="FF000000"/>
      </left>
      <top style="thin">
        <color rgb="FF000000"/>
      </top>
      <bottom style="thin">
        <color rgb="FF000000"/>
      </bottom>
    </border>
    <border>
      <left style="thin">
        <color rgb="FF000000"/>
      </left>
      <right style="thin">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bottom style="thin">
        <color rgb="FF000000"/>
      </bottom>
    </border>
    <border>
      <left style="thin">
        <color rgb="FF000000"/>
      </left>
      <right style="medium">
        <color rgb="FF000000"/>
      </right>
      <top style="thin">
        <color rgb="FF000000"/>
      </top>
      <bottom style="medium">
        <color rgb="FF000000"/>
      </bottom>
    </border>
    <border>
      <left style="medium">
        <color rgb="FF000000"/>
      </left>
      <top/>
      <bottom style="thin">
        <color rgb="FF000000"/>
      </bottom>
    </border>
    <border>
      <right style="medium">
        <color rgb="FF000000"/>
      </right>
      <top/>
      <bottom style="thin">
        <color rgb="FF000000"/>
      </bottom>
    </border>
    <border>
      <left style="thin">
        <color rgb="FF000000"/>
      </left>
      <right style="medium">
        <color rgb="FF000000"/>
      </right>
      <top style="thin">
        <color rgb="FF000000"/>
      </top>
      <bottom style="thin">
        <color rgb="FF000000"/>
      </bottom>
    </border>
    <border>
      <left/>
      <right style="medium">
        <color rgb="FF000000"/>
      </right>
      <top style="medium">
        <color rgb="FF000000"/>
      </top>
      <bottom style="thin">
        <color rgb="FF000000"/>
      </bottom>
    </border>
    <border>
      <left style="medium">
        <color rgb="FF000000"/>
      </left>
      <top style="thin">
        <color rgb="FF000000"/>
      </top>
    </border>
    <border>
      <right style="medium">
        <color rgb="FF000000"/>
      </right>
      <top style="thin">
        <color rgb="FF000000"/>
      </top>
      <bottom style="thin">
        <color rgb="FF000000"/>
      </bottom>
    </border>
    <border>
      <left style="medium">
        <color rgb="FF000000"/>
      </left>
    </border>
    <border>
      <left style="thin">
        <color rgb="FF000000"/>
      </left>
      <right style="thin">
        <color rgb="FF000000"/>
      </right>
      <bottom style="thin">
        <color rgb="FF000000"/>
      </bottom>
    </border>
    <border>
      <left style="medium">
        <color rgb="FF000000"/>
      </left>
      <bottom style="medium">
        <color rgb="FF000000"/>
      </bottom>
    </border>
    <border>
      <left/>
      <top/>
      <bottom/>
    </border>
    <border>
      <top/>
      <bottom/>
    </border>
    <border>
      <left/>
      <top/>
      <bottom style="medium">
        <color rgb="FF000000"/>
      </bottom>
    </border>
    <border>
      <top/>
      <bottom style="medium">
        <color rgb="FF000000"/>
      </bottom>
    </border>
    <border>
      <left style="medium">
        <color rgb="FF000000"/>
      </left>
      <top style="medium">
        <color rgb="FF000000"/>
      </top>
      <bottom style="double">
        <color rgb="FF000000"/>
      </bottom>
    </border>
    <border>
      <top style="medium">
        <color rgb="FF000000"/>
      </top>
      <bottom style="double">
        <color rgb="FF000000"/>
      </bottom>
    </border>
    <border>
      <right style="medium">
        <color rgb="FF000000"/>
      </right>
      <top style="medium">
        <color rgb="FF000000"/>
      </top>
      <bottom style="double">
        <color rgb="FF000000"/>
      </bottom>
    </border>
    <border>
      <left style="medium">
        <color rgb="FF000000"/>
      </left>
      <top style="double">
        <color rgb="FF000000"/>
      </top>
    </border>
    <border>
      <top style="double">
        <color rgb="FF000000"/>
      </top>
    </border>
    <border>
      <left style="thin">
        <color rgb="FF000000"/>
      </left>
      <top/>
      <bottom style="thin">
        <color rgb="FF000000"/>
      </bottom>
    </border>
    <border>
      <top/>
      <bottom style="thin">
        <color rgb="FF000000"/>
      </bottom>
    </border>
    <border>
      <left style="medium">
        <color rgb="FF000000"/>
      </left>
      <bottom style="double">
        <color rgb="FF000000"/>
      </bottom>
    </border>
    <border>
      <bottom style="double">
        <color rgb="FF000000"/>
      </bottom>
    </border>
    <border>
      <left/>
      <right style="thin">
        <color rgb="FF000000"/>
      </right>
      <top style="thin">
        <color rgb="FF000000"/>
      </top>
      <bottom style="double">
        <color rgb="FF000000"/>
      </bottom>
    </border>
    <border>
      <left style="thin">
        <color rgb="FF000000"/>
      </left>
      <top style="thin">
        <color rgb="FF000000"/>
      </top>
      <bottom/>
    </border>
    <border>
      <right style="medium">
        <color rgb="FF000000"/>
      </right>
      <top style="thin">
        <color rgb="FF000000"/>
      </top>
      <bottom/>
    </border>
    <border>
      <left style="medium">
        <color rgb="FF000000"/>
      </left>
      <top style="double">
        <color rgb="FF000000"/>
      </top>
      <bottom style="double">
        <color rgb="FF000000"/>
      </bottom>
    </border>
    <border>
      <top style="double">
        <color rgb="FF000000"/>
      </top>
      <bottom style="double">
        <color rgb="FF000000"/>
      </bottom>
    </border>
    <border>
      <right style="medium">
        <color rgb="FF000000"/>
      </right>
      <top style="double">
        <color rgb="FF000000"/>
      </top>
      <bottom style="double">
        <color rgb="FF000000"/>
      </bottom>
    </border>
    <border>
      <right style="thin">
        <color rgb="FF000000"/>
      </right>
    </border>
    <border>
      <left style="thin">
        <color rgb="FF000000"/>
      </left>
      <bottom style="thin">
        <color rgb="FF000000"/>
      </bottom>
    </border>
    <border>
      <left style="thin">
        <color rgb="FF000000"/>
      </left>
      <right style="thin">
        <color rgb="FF000000"/>
      </right>
    </border>
    <border>
      <left/>
      <top/>
    </border>
    <border>
      <right style="medium">
        <color rgb="FF000000"/>
      </right>
      <top/>
    </border>
    <border>
      <left style="thin">
        <color rgb="FF000000"/>
      </left>
      <top style="thin">
        <color rgb="FF000000"/>
      </top>
      <bottom style="thin">
        <color rgb="FF000000"/>
      </bottom>
    </border>
    <border>
      <left/>
    </border>
    <border>
      <right style="medium">
        <color rgb="FF000000"/>
      </right>
    </border>
    <border>
      <left style="thin">
        <color rgb="FF000000"/>
      </left>
      <top style="thin">
        <color rgb="FF000000"/>
      </top>
    </border>
    <border>
      <left style="thin">
        <color rgb="FF000000"/>
      </left>
    </border>
    <border>
      <right style="thin">
        <color rgb="FF000000"/>
      </right>
      <top/>
      <bottom style="thin">
        <color rgb="FF000000"/>
      </bottom>
    </border>
    <border>
      <left/>
      <bottom style="thin">
        <color rgb="FF000000"/>
      </bottom>
    </border>
    <border>
      <right style="medium">
        <color rgb="FF000000"/>
      </right>
      <bottom style="thin">
        <color rgb="FF000000"/>
      </bottom>
    </border>
    <border>
      <left style="medium">
        <color rgb="FF000000"/>
      </left>
      <top style="thin">
        <color rgb="FF000000"/>
      </top>
      <bottom style="double">
        <color rgb="FF000000"/>
      </bottom>
    </border>
    <border>
      <top style="thin">
        <color rgb="FF000000"/>
      </top>
      <bottom style="double">
        <color rgb="FF000000"/>
      </bottom>
    </border>
    <border>
      <right style="medium">
        <color rgb="FF000000"/>
      </right>
      <top style="thin">
        <color rgb="FF000000"/>
      </top>
      <bottom style="double">
        <color rgb="FF000000"/>
      </bottom>
    </border>
    <border>
      <right style="thin">
        <color rgb="FF000000"/>
      </right>
      <top style="double">
        <color rgb="FF000000"/>
      </top>
    </border>
    <border>
      <left style="thin">
        <color rgb="FF000000"/>
      </left>
      <right style="thin">
        <color rgb="FF000000"/>
      </right>
      <top style="double">
        <color rgb="FF000000"/>
      </top>
      <bottom style="thin">
        <color rgb="FF000000"/>
      </bottom>
    </border>
    <border>
      <left style="thin">
        <color rgb="FF000000"/>
      </left>
      <right style="thin">
        <color rgb="FF000000"/>
      </right>
      <top style="double">
        <color rgb="FF000000"/>
      </top>
    </border>
    <border>
      <left style="thin">
        <color rgb="FF000000"/>
      </left>
      <top style="double">
        <color rgb="FF000000"/>
      </top>
    </border>
    <border>
      <right style="medium">
        <color rgb="FF000000"/>
      </right>
      <top style="double">
        <color rgb="FF000000"/>
      </top>
    </border>
    <border>
      <left style="medium">
        <color rgb="FF000000"/>
      </left>
      <bottom style="thin">
        <color rgb="FF000000"/>
      </bottom>
    </border>
    <border>
      <right style="thin">
        <color rgb="FF000000"/>
      </right>
      <bottom style="thin">
        <color rgb="FF000000"/>
      </bottom>
    </border>
    <border>
      <left style="medium">
        <color rgb="FF000000"/>
      </left>
      <top style="double">
        <color rgb="FF000000"/>
      </top>
      <bottom style="thin">
        <color rgb="FF000000"/>
      </bottom>
    </border>
    <border>
      <right style="thin">
        <color rgb="FF000000"/>
      </right>
      <top style="double">
        <color rgb="FF000000"/>
      </top>
      <bottom style="thin">
        <color rgb="FF000000"/>
      </bottom>
    </border>
    <border>
      <left style="medium">
        <color rgb="FF000000"/>
      </left>
      <top style="thin">
        <color rgb="FF000000"/>
      </top>
      <bottom/>
    </border>
    <border>
      <right style="thin">
        <color rgb="FF000000"/>
      </right>
      <top style="thin">
        <color rgb="FF000000"/>
      </top>
      <bottom/>
    </border>
    <border>
      <left style="thin">
        <color rgb="FF000000"/>
      </left>
      <right style="thin">
        <color rgb="FF000000"/>
      </right>
      <top/>
      <bottom style="thin">
        <color rgb="FF000000"/>
      </bottom>
    </border>
    <border>
      <left style="thin">
        <color rgb="FF000000"/>
      </left>
      <top/>
    </border>
    <border>
      <top style="thin">
        <color rgb="FF000000"/>
      </top>
      <bottom style="thin">
        <color rgb="FF000000"/>
      </bottom>
    </border>
    <border>
      <right style="thin">
        <color rgb="FF000000"/>
      </right>
      <top style="thin">
        <color rgb="FF000000"/>
      </top>
    </border>
    <border>
      <left style="thin">
        <color rgb="FF000000"/>
      </left>
      <right style="thin">
        <color rgb="FF000000"/>
      </right>
      <top style="thin">
        <color rgb="FF000000"/>
      </top>
    </border>
    <border>
      <right style="thin">
        <color rgb="FF000000"/>
      </right>
      <top style="thin">
        <color rgb="FF000000"/>
      </top>
      <bottom style="thin">
        <color rgb="FF000000"/>
      </bottom>
    </border>
    <border>
      <right style="medium">
        <color rgb="FF000000"/>
      </right>
      <top style="thin">
        <color rgb="FF000000"/>
      </top>
    </border>
    <border>
      <top style="thin">
        <color rgb="FF000000"/>
      </top>
    </border>
    <border>
      <left style="thin">
        <color rgb="FF000000"/>
      </left>
      <top style="double">
        <color rgb="FF000000"/>
      </top>
      <bottom style="thin">
        <color rgb="FF000000"/>
      </bottom>
    </border>
    <border>
      <right style="medium">
        <color rgb="FF000000"/>
      </right>
      <top style="double">
        <color rgb="FF000000"/>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thin">
        <color rgb="FF000000"/>
      </right>
      <top style="medium">
        <color rgb="FF000000"/>
      </top>
      <bottom style="medium">
        <color rgb="FF000000"/>
      </bottom>
    </border>
    <border>
      <left style="thin">
        <color rgb="FF000000"/>
      </left>
      <top style="medium">
        <color rgb="FF000000"/>
      </top>
      <bottom style="medium">
        <color rgb="FF000000"/>
      </bottom>
    </border>
    <border>
      <right style="medium">
        <color rgb="FF000000"/>
      </right>
      <top style="medium">
        <color rgb="FF000000"/>
      </top>
      <bottom style="medium">
        <color rgb="FF000000"/>
      </bottom>
    </border>
    <border>
      <right/>
      <top/>
      <bottom/>
    </border>
  </borders>
  <cellStyleXfs count="1">
    <xf borderId="0" fillId="0" fontId="0" numFmtId="0" applyAlignment="1" applyFont="1"/>
  </cellStyleXfs>
  <cellXfs count="147">
    <xf borderId="0" fillId="0" fontId="0" numFmtId="0" xfId="0" applyAlignment="1" applyFont="1">
      <alignment readingOrder="0" shrinkToFit="0" vertical="bottom" wrapText="0"/>
    </xf>
    <xf borderId="1" fillId="2" fontId="1" numFmtId="0" xfId="0" applyAlignment="1" applyBorder="1" applyFill="1" applyFont="1">
      <alignment horizontal="center"/>
    </xf>
    <xf borderId="2" fillId="0" fontId="2" numFmtId="0" xfId="0" applyBorder="1" applyFont="1"/>
    <xf borderId="3" fillId="3" fontId="3" numFmtId="0" xfId="0" applyBorder="1" applyFill="1" applyFont="1"/>
    <xf borderId="4" fillId="0" fontId="4" numFmtId="0" xfId="0" applyAlignment="1" applyBorder="1" applyFont="1">
      <alignment vertical="center"/>
    </xf>
    <xf borderId="5" fillId="0" fontId="4" numFmtId="0" xfId="0" applyAlignment="1" applyBorder="1" applyFont="1">
      <alignment horizontal="center"/>
    </xf>
    <xf borderId="6" fillId="0" fontId="4" numFmtId="0" xfId="0" applyAlignment="1" applyBorder="1" applyFont="1">
      <alignment vertical="center"/>
    </xf>
    <xf borderId="7" fillId="0" fontId="5" numFmtId="0" xfId="0" applyAlignment="1" applyBorder="1" applyFont="1">
      <alignment horizontal="left" shrinkToFit="0" vertical="center" wrapText="1"/>
    </xf>
    <xf borderId="7" fillId="0" fontId="5" numFmtId="0" xfId="0" applyAlignment="1" applyBorder="1" applyFont="1">
      <alignment horizontal="left" vertical="center"/>
    </xf>
    <xf borderId="3" fillId="3" fontId="6" numFmtId="0" xfId="0" applyAlignment="1" applyBorder="1" applyFont="1">
      <alignment horizontal="center" shrinkToFit="0" vertical="center" wrapText="1"/>
    </xf>
    <xf borderId="8" fillId="0" fontId="4" numFmtId="0" xfId="0" applyAlignment="1" applyBorder="1" applyFont="1">
      <alignment vertical="center"/>
    </xf>
    <xf borderId="0" fillId="0" fontId="5" numFmtId="3" xfId="0" applyAlignment="1" applyFont="1" applyNumberFormat="1">
      <alignment horizontal="right" vertical="center"/>
    </xf>
    <xf borderId="3" fillId="3" fontId="6" numFmtId="0" xfId="0" applyBorder="1" applyFont="1"/>
    <xf borderId="9" fillId="0" fontId="6" numFmtId="2" xfId="0" applyAlignment="1" applyBorder="1" applyFont="1" applyNumberFormat="1">
      <alignment horizontal="center"/>
    </xf>
    <xf borderId="10" fillId="0" fontId="7" numFmtId="164" xfId="0" applyAlignment="1" applyBorder="1" applyFont="1" applyNumberFormat="1">
      <alignment horizontal="center"/>
    </xf>
    <xf borderId="0" fillId="0" fontId="6" numFmtId="165" xfId="0" applyFont="1" applyNumberFormat="1"/>
    <xf borderId="11" fillId="4" fontId="1" numFmtId="0" xfId="0" applyAlignment="1" applyBorder="1" applyFill="1" applyFont="1">
      <alignment horizontal="center"/>
    </xf>
    <xf borderId="12" fillId="0" fontId="2" numFmtId="0" xfId="0" applyBorder="1" applyFont="1"/>
    <xf borderId="13" fillId="5" fontId="8" numFmtId="0" xfId="0" applyAlignment="1" applyBorder="1" applyFill="1" applyFont="1">
      <alignment horizontal="center" readingOrder="0" shrinkToFit="0" wrapText="1"/>
    </xf>
    <xf borderId="0" fillId="0" fontId="5" numFmtId="0" xfId="0" applyAlignment="1" applyFont="1">
      <alignment horizontal="left" readingOrder="0" vertical="center"/>
    </xf>
    <xf borderId="14" fillId="4" fontId="9" numFmtId="0" xfId="0" applyAlignment="1" applyBorder="1" applyFont="1">
      <alignment horizontal="center" vertical="center"/>
    </xf>
    <xf borderId="15" fillId="0" fontId="4" numFmtId="0" xfId="0" applyAlignment="1" applyBorder="1" applyFont="1">
      <alignment horizontal="center" shrinkToFit="0" vertical="center" wrapText="1"/>
    </xf>
    <xf borderId="16" fillId="0" fontId="6" numFmtId="9" xfId="0" applyAlignment="1" applyBorder="1" applyFont="1" applyNumberFormat="1">
      <alignment horizontal="center" vertical="center"/>
    </xf>
    <xf borderId="17" fillId="0" fontId="2" numFmtId="0" xfId="0" applyBorder="1" applyFont="1"/>
    <xf borderId="18" fillId="0" fontId="6" numFmtId="0" xfId="0" applyAlignment="1" applyBorder="1" applyFont="1">
      <alignment horizontal="center" shrinkToFit="0" wrapText="1"/>
    </xf>
    <xf borderId="16" fillId="0" fontId="6" numFmtId="0" xfId="0" applyAlignment="1" applyBorder="1" applyFont="1">
      <alignment horizontal="center" vertical="center"/>
    </xf>
    <xf borderId="19" fillId="0" fontId="2" numFmtId="0" xfId="0" applyBorder="1" applyFont="1"/>
    <xf borderId="0" fillId="0" fontId="9" numFmtId="9" xfId="0" applyAlignment="1" applyFont="1" applyNumberFormat="1">
      <alignment horizontal="center" vertical="center"/>
    </xf>
    <xf borderId="20" fillId="3" fontId="10" numFmtId="0" xfId="0" applyAlignment="1" applyBorder="1" applyFont="1">
      <alignment horizontal="center" shrinkToFit="0" vertical="center" wrapText="1"/>
    </xf>
    <xf borderId="21" fillId="0" fontId="2" numFmtId="0" xfId="0" applyBorder="1" applyFont="1"/>
    <xf borderId="22" fillId="3" fontId="10" numFmtId="0" xfId="0" applyAlignment="1" applyBorder="1" applyFont="1">
      <alignment horizontal="center" shrinkToFit="0" vertical="center" wrapText="1"/>
    </xf>
    <xf borderId="23" fillId="0" fontId="2" numFmtId="0" xfId="0" applyBorder="1" applyFont="1"/>
    <xf borderId="24" fillId="6" fontId="11" numFmtId="0" xfId="0" applyAlignment="1" applyBorder="1" applyFill="1" applyFont="1">
      <alignment horizontal="center" shrinkToFit="0" vertical="center" wrapText="1"/>
    </xf>
    <xf borderId="25" fillId="0" fontId="2" numFmtId="0" xfId="0" applyBorder="1" applyFont="1"/>
    <xf borderId="26" fillId="0" fontId="2" numFmtId="0" xfId="0" applyBorder="1" applyFont="1"/>
    <xf borderId="27" fillId="6" fontId="11" numFmtId="3" xfId="0" applyAlignment="1" applyBorder="1" applyFont="1" applyNumberFormat="1">
      <alignment horizontal="center" shrinkToFit="0" vertical="center" wrapText="1"/>
    </xf>
    <xf borderId="28" fillId="0" fontId="2" numFmtId="0" xfId="0" applyBorder="1" applyFont="1"/>
    <xf borderId="29" fillId="6" fontId="11" numFmtId="0" xfId="0" applyAlignment="1" applyBorder="1" applyFont="1">
      <alignment horizontal="center" shrinkToFit="0" vertical="center" wrapText="1"/>
    </xf>
    <xf borderId="30" fillId="0" fontId="2" numFmtId="0" xfId="0" applyBorder="1" applyFont="1"/>
    <xf borderId="31" fillId="0" fontId="2" numFmtId="0" xfId="0" applyBorder="1" applyFont="1"/>
    <xf borderId="32" fillId="0" fontId="2" numFmtId="0" xfId="0" applyBorder="1" applyFont="1"/>
    <xf borderId="7" fillId="6" fontId="12" numFmtId="0" xfId="0" applyAlignment="1" applyBorder="1" applyFont="1">
      <alignment horizontal="center" shrinkToFit="0" vertical="center" wrapText="1"/>
    </xf>
    <xf borderId="33" fillId="6" fontId="11" numFmtId="0" xfId="0" applyAlignment="1" applyBorder="1" applyFont="1">
      <alignment horizontal="center" shrinkToFit="0" vertical="center" wrapText="1"/>
    </xf>
    <xf borderId="34" fillId="6" fontId="12" numFmtId="0" xfId="0" applyAlignment="1" applyBorder="1" applyFont="1">
      <alignment horizontal="center" shrinkToFit="0" vertical="center" wrapText="1"/>
    </xf>
    <xf borderId="35" fillId="0" fontId="2" numFmtId="0" xfId="0" applyBorder="1" applyFont="1"/>
    <xf borderId="36" fillId="6" fontId="11" numFmtId="3" xfId="0" applyAlignment="1" applyBorder="1" applyFont="1" applyNumberFormat="1">
      <alignment horizontal="left" shrinkToFit="0" vertical="center" wrapText="1"/>
    </xf>
    <xf borderId="37" fillId="0" fontId="2" numFmtId="0" xfId="0" applyBorder="1" applyFont="1"/>
    <xf borderId="38" fillId="0" fontId="2" numFmtId="0" xfId="0" applyBorder="1" applyFont="1"/>
    <xf borderId="0" fillId="0" fontId="13" numFmtId="0" xfId="0" applyAlignment="1" applyFont="1">
      <alignment horizontal="center" shrinkToFit="0" vertical="center" wrapText="1"/>
    </xf>
    <xf borderId="17" fillId="0" fontId="14" numFmtId="3" xfId="0" applyAlignment="1" applyBorder="1" applyFont="1" applyNumberFormat="1">
      <alignment horizontal="left" shrinkToFit="0" vertical="center" wrapText="1"/>
    </xf>
    <xf borderId="39" fillId="0" fontId="2" numFmtId="0" xfId="0" applyBorder="1" applyFont="1"/>
    <xf borderId="40" fillId="0" fontId="14" numFmtId="0" xfId="0" applyAlignment="1" applyBorder="1" applyFont="1">
      <alignment horizontal="center" shrinkToFit="0" vertical="center" wrapText="1"/>
    </xf>
    <xf borderId="41" fillId="0" fontId="14" numFmtId="0" xfId="0" applyAlignment="1" applyBorder="1" applyFont="1">
      <alignment horizontal="center" shrinkToFit="0" vertical="center" wrapText="1"/>
    </xf>
    <xf borderId="42" fillId="3" fontId="15" numFmtId="0" xfId="0" applyAlignment="1" applyBorder="1" applyFont="1">
      <alignment horizontal="center" shrinkToFit="0" vertical="center" wrapText="1"/>
    </xf>
    <xf borderId="43" fillId="0" fontId="2" numFmtId="0" xfId="0" applyBorder="1" applyFont="1"/>
    <xf borderId="44" fillId="0" fontId="14" numFmtId="0" xfId="0" applyAlignment="1" applyBorder="1" applyFont="1">
      <alignment horizontal="center" shrinkToFit="0" vertical="center" wrapText="1"/>
    </xf>
    <xf borderId="41" fillId="0" fontId="13" numFmtId="0" xfId="0" applyAlignment="1" applyBorder="1" applyFont="1">
      <alignment horizontal="left" shrinkToFit="0" vertical="center" wrapText="1"/>
    </xf>
    <xf borderId="45" fillId="0" fontId="2" numFmtId="0" xfId="0" applyBorder="1" applyFont="1"/>
    <xf borderId="46" fillId="0" fontId="2" numFmtId="0" xfId="0" applyBorder="1" applyFont="1"/>
    <xf borderId="0" fillId="0" fontId="6" numFmtId="0" xfId="0" applyAlignment="1" applyFont="1">
      <alignment horizontal="center" shrinkToFit="0" vertical="center" wrapText="1"/>
    </xf>
    <xf borderId="47" fillId="0" fontId="14" numFmtId="0" xfId="0" applyAlignment="1" applyBorder="1" applyFont="1">
      <alignment horizontal="center" shrinkToFit="0" vertical="center" wrapText="1"/>
    </xf>
    <xf borderId="41" fillId="0" fontId="14" numFmtId="0" xfId="0" applyAlignment="1" applyBorder="1" applyFont="1">
      <alignment horizontal="left" readingOrder="0" shrinkToFit="0" vertical="center" wrapText="1"/>
    </xf>
    <xf borderId="48" fillId="0" fontId="2" numFmtId="0" xfId="0" applyBorder="1" applyFont="1"/>
    <xf borderId="41" fillId="0" fontId="2" numFmtId="0" xfId="0" applyBorder="1" applyFont="1"/>
    <xf borderId="11" fillId="3" fontId="14" numFmtId="3" xfId="0" applyAlignment="1" applyBorder="1" applyFont="1" applyNumberFormat="1">
      <alignment horizontal="left" shrinkToFit="0" vertical="center" wrapText="1"/>
    </xf>
    <xf borderId="49" fillId="0" fontId="2" numFmtId="0" xfId="0" applyBorder="1" applyFont="1"/>
    <xf borderId="18" fillId="0" fontId="2" numFmtId="0" xfId="0" applyBorder="1" applyFont="1"/>
    <xf borderId="50" fillId="0" fontId="2" numFmtId="0" xfId="0" applyBorder="1" applyFont="1"/>
    <xf borderId="51" fillId="0" fontId="2" numFmtId="0" xfId="0" applyBorder="1" applyFont="1"/>
    <xf borderId="52" fillId="6" fontId="11" numFmtId="3" xfId="0" applyAlignment="1" applyBorder="1" applyFont="1" applyNumberFormat="1">
      <alignment horizontal="left" shrinkToFit="0" vertical="center" wrapText="1"/>
    </xf>
    <xf borderId="53" fillId="0" fontId="2" numFmtId="0" xfId="0" applyBorder="1" applyFont="1"/>
    <xf borderId="54" fillId="0" fontId="2" numFmtId="0" xfId="0" applyBorder="1" applyFont="1"/>
    <xf borderId="27" fillId="0" fontId="14" numFmtId="3" xfId="0" applyAlignment="1" applyBorder="1" applyFont="1" applyNumberFormat="1">
      <alignment horizontal="left" shrinkToFit="0" vertical="center" wrapText="1"/>
    </xf>
    <xf borderId="55" fillId="0" fontId="2" numFmtId="0" xfId="0" applyBorder="1" applyFont="1"/>
    <xf borderId="56" fillId="0" fontId="14" numFmtId="0" xfId="0" applyAlignment="1" applyBorder="1" applyFont="1">
      <alignment horizontal="center" shrinkToFit="0" vertical="center" wrapText="1"/>
    </xf>
    <xf borderId="57" fillId="0" fontId="14" numFmtId="0" xfId="0" applyAlignment="1" applyBorder="1" applyFont="1">
      <alignment horizontal="center" shrinkToFit="0" vertical="top" wrapText="1"/>
    </xf>
    <xf borderId="58" fillId="3" fontId="15" numFmtId="0" xfId="0" applyAlignment="1" applyBorder="1" applyFont="1">
      <alignment horizontal="center" shrinkToFit="0" vertical="center" wrapText="1"/>
    </xf>
    <xf borderId="59" fillId="0" fontId="2" numFmtId="0" xfId="0" applyBorder="1" applyFont="1"/>
    <xf borderId="7" fillId="0" fontId="14" numFmtId="0" xfId="0" applyAlignment="1" applyBorder="1" applyFont="1">
      <alignment horizontal="center" shrinkToFit="0" vertical="center" wrapText="1"/>
    </xf>
    <xf borderId="60" fillId="0" fontId="14" numFmtId="3" xfId="0" applyAlignment="1" applyBorder="1" applyFont="1" applyNumberFormat="1">
      <alignment horizontal="left" shrinkToFit="0" vertical="center" wrapText="1"/>
    </xf>
    <xf borderId="61" fillId="0" fontId="2" numFmtId="0" xfId="0" applyBorder="1" applyFont="1"/>
    <xf borderId="40" fillId="0" fontId="2" numFmtId="0" xfId="0" applyBorder="1" applyFont="1"/>
    <xf borderId="62" fillId="0" fontId="14" numFmtId="3" xfId="0" applyAlignment="1" applyBorder="1" applyFont="1" applyNumberFormat="1">
      <alignment horizontal="left" shrinkToFit="0" vertical="center" wrapText="1"/>
    </xf>
    <xf borderId="63" fillId="0" fontId="2" numFmtId="0" xfId="0" applyBorder="1" applyFont="1"/>
    <xf borderId="18" fillId="0" fontId="14" numFmtId="0" xfId="0" applyAlignment="1" applyBorder="1" applyFont="1">
      <alignment horizontal="center" shrinkToFit="0" vertical="center" wrapText="1"/>
    </xf>
    <xf borderId="18" fillId="0" fontId="14" numFmtId="0" xfId="0" applyAlignment="1" applyBorder="1" applyFont="1">
      <alignment horizontal="left" shrinkToFit="0" vertical="center" wrapText="1"/>
    </xf>
    <xf borderId="29" fillId="3" fontId="15" numFmtId="0" xfId="0" applyAlignment="1" applyBorder="1" applyFont="1">
      <alignment horizontal="center" shrinkToFit="0" vertical="center" wrapText="1"/>
    </xf>
    <xf borderId="11" fillId="3" fontId="15" numFmtId="3" xfId="0" applyAlignment="1" applyBorder="1" applyFont="1" applyNumberFormat="1">
      <alignment horizontal="left" shrinkToFit="0" vertical="center" wrapText="1"/>
    </xf>
    <xf borderId="0" fillId="0" fontId="6" numFmtId="0" xfId="0" applyFont="1"/>
    <xf borderId="64" fillId="3" fontId="14" numFmtId="3" xfId="0" applyAlignment="1" applyBorder="1" applyFont="1" applyNumberFormat="1">
      <alignment horizontal="left" shrinkToFit="0" vertical="center" wrapText="1"/>
    </xf>
    <xf borderId="65" fillId="0" fontId="2" numFmtId="0" xfId="0" applyBorder="1" applyFont="1"/>
    <xf borderId="66" fillId="3" fontId="14" numFmtId="3" xfId="0" applyAlignment="1" applyBorder="1" applyFont="1" applyNumberFormat="1">
      <alignment horizontal="center" shrinkToFit="0" vertical="center" wrapText="1"/>
    </xf>
    <xf borderId="67" fillId="3" fontId="15" numFmtId="3" xfId="0" applyAlignment="1" applyBorder="1" applyFont="1" applyNumberFormat="1">
      <alignment horizontal="center" shrinkToFit="0" vertical="center" wrapText="1"/>
    </xf>
    <xf borderId="6" fillId="0" fontId="15" numFmtId="3" xfId="0" applyAlignment="1" applyBorder="1" applyFont="1" applyNumberFormat="1">
      <alignment horizontal="left" shrinkToFit="0" vertical="center" wrapText="1"/>
    </xf>
    <xf borderId="68" fillId="0" fontId="2" numFmtId="0" xfId="0" applyBorder="1" applyFont="1"/>
    <xf borderId="16" fillId="0" fontId="2" numFmtId="0" xfId="0" applyBorder="1" applyFont="1"/>
    <xf borderId="15" fillId="0" fontId="14" numFmtId="3" xfId="0" applyAlignment="1" applyBorder="1" applyFont="1" applyNumberFormat="1">
      <alignment horizontal="left" shrinkToFit="0" vertical="center" wrapText="1"/>
    </xf>
    <xf borderId="69" fillId="0" fontId="2" numFmtId="0" xfId="0" applyBorder="1" applyFont="1"/>
    <xf borderId="70" fillId="0" fontId="14" numFmtId="3" xfId="0" applyAlignment="1" applyBorder="1" applyFont="1" applyNumberFormat="1">
      <alignment horizontal="left" readingOrder="0" shrinkToFit="0" vertical="center" wrapText="1"/>
    </xf>
    <xf borderId="67" fillId="3" fontId="15" numFmtId="0" xfId="0" applyAlignment="1" applyBorder="1" applyFont="1">
      <alignment horizontal="center" shrinkToFit="0" vertical="center" wrapText="1"/>
    </xf>
    <xf borderId="41" fillId="0" fontId="14" numFmtId="0" xfId="0" applyAlignment="1" applyBorder="1" applyFont="1">
      <alignment horizontal="left" shrinkToFit="0" vertical="center" wrapText="1"/>
    </xf>
    <xf borderId="52" fillId="6" fontId="11" numFmtId="0" xfId="0" applyAlignment="1" applyBorder="1" applyFont="1">
      <alignment horizontal="left" shrinkToFit="0" vertical="center" wrapText="1"/>
    </xf>
    <xf borderId="27" fillId="0" fontId="15" numFmtId="0" xfId="0" applyAlignment="1" applyBorder="1" applyFont="1">
      <alignment horizontal="left" shrinkToFit="0" vertical="center" wrapText="1"/>
    </xf>
    <xf borderId="6" fillId="0" fontId="14" numFmtId="3" xfId="0" applyAlignment="1" applyBorder="1" applyFont="1" applyNumberFormat="1">
      <alignment horizontal="left" shrinkToFit="0" vertical="center" wrapText="1"/>
    </xf>
    <xf borderId="71" fillId="0" fontId="2" numFmtId="0" xfId="0" applyBorder="1" applyFont="1"/>
    <xf borderId="47" fillId="0" fontId="15" numFmtId="0" xfId="0" applyAlignment="1" applyBorder="1" applyFont="1">
      <alignment horizontal="center" shrinkToFit="0" vertical="center" wrapText="1"/>
    </xf>
    <xf borderId="72" fillId="0" fontId="2" numFmtId="0" xfId="0" applyBorder="1" applyFont="1"/>
    <xf borderId="0" fillId="0" fontId="16" numFmtId="0" xfId="0" applyAlignment="1" applyFont="1">
      <alignment horizontal="center" shrinkToFit="0" vertical="center" wrapText="1"/>
    </xf>
    <xf borderId="15" fillId="0" fontId="15" numFmtId="0" xfId="0" applyAlignment="1" applyBorder="1" applyFont="1">
      <alignment horizontal="left" shrinkToFit="0" vertical="center" wrapText="1"/>
    </xf>
    <xf borderId="73" fillId="0" fontId="2" numFmtId="0" xfId="0" applyBorder="1" applyFont="1"/>
    <xf borderId="6" fillId="0" fontId="14" numFmtId="3" xfId="0" applyAlignment="1" applyBorder="1" applyFont="1" applyNumberFormat="1">
      <alignment shrinkToFit="0" vertical="center" wrapText="1"/>
    </xf>
    <xf borderId="47" fillId="3" fontId="15" numFmtId="0" xfId="0" applyAlignment="1" applyBorder="1" applyFont="1">
      <alignment horizontal="center" shrinkToFit="0" vertical="center" wrapText="1"/>
    </xf>
    <xf borderId="15" fillId="0" fontId="15" numFmtId="3" xfId="0" applyAlignment="1" applyBorder="1" applyFont="1" applyNumberFormat="1">
      <alignment horizontal="left" shrinkToFit="0" vertical="center" wrapText="1"/>
    </xf>
    <xf borderId="7" fillId="0" fontId="14" numFmtId="0" xfId="0" applyAlignment="1" applyBorder="1" applyFont="1">
      <alignment horizontal="left" readingOrder="0" shrinkToFit="0" vertical="center" wrapText="1"/>
    </xf>
    <xf borderId="44" fillId="3" fontId="15" numFmtId="0" xfId="0" applyAlignment="1" applyBorder="1" applyFont="1">
      <alignment horizontal="center" shrinkToFit="0" vertical="center" wrapText="1"/>
    </xf>
    <xf borderId="7" fillId="0" fontId="14" numFmtId="0" xfId="0" applyAlignment="1" applyBorder="1" applyFont="1">
      <alignment horizontal="center" readingOrder="0" shrinkToFit="0" vertical="center" wrapText="1"/>
    </xf>
    <xf borderId="7" fillId="0" fontId="14" numFmtId="0" xfId="0" applyAlignment="1" applyBorder="1" applyFont="1">
      <alignment horizontal="left" readingOrder="0" shrinkToFit="0" vertical="top" wrapText="1"/>
    </xf>
    <xf borderId="57" fillId="0" fontId="14" numFmtId="0" xfId="0" applyAlignment="1" applyBorder="1" applyFont="1">
      <alignment horizontal="left" readingOrder="0" shrinkToFit="0" vertical="center" wrapText="1"/>
    </xf>
    <xf borderId="56" fillId="0" fontId="14" numFmtId="0" xfId="0" applyAlignment="1" applyBorder="1" applyFont="1">
      <alignment horizontal="left" shrinkToFit="0" vertical="center" wrapText="1"/>
    </xf>
    <xf borderId="74" fillId="3" fontId="15" numFmtId="0" xfId="0" applyAlignment="1" applyBorder="1" applyFont="1">
      <alignment horizontal="center" shrinkToFit="0" vertical="center" wrapText="1"/>
    </xf>
    <xf borderId="75" fillId="0" fontId="2" numFmtId="0" xfId="0" applyBorder="1" applyFont="1"/>
    <xf borderId="52" fillId="6" fontId="17" numFmtId="3" xfId="0" applyAlignment="1" applyBorder="1" applyFont="1" applyNumberFormat="1">
      <alignment horizontal="left" shrinkToFit="0" vertical="center" wrapText="1"/>
    </xf>
    <xf borderId="56" fillId="0" fontId="14" numFmtId="0" xfId="0" applyAlignment="1" applyBorder="1" applyFont="1">
      <alignment horizontal="center" readingOrder="0" shrinkToFit="0" vertical="center" wrapText="1"/>
    </xf>
    <xf borderId="56" fillId="0" fontId="14" numFmtId="0" xfId="0" applyAlignment="1" applyBorder="1" applyFont="1">
      <alignment horizontal="left" readingOrder="0" shrinkToFit="0" vertical="center" wrapText="1"/>
    </xf>
    <xf borderId="76" fillId="6" fontId="18" numFmtId="0" xfId="0" applyAlignment="1" applyBorder="1" applyFont="1">
      <alignment horizontal="center" shrinkToFit="0" vertical="center" wrapText="1"/>
    </xf>
    <xf borderId="77" fillId="0" fontId="2" numFmtId="0" xfId="0" applyBorder="1" applyFont="1"/>
    <xf borderId="78" fillId="0" fontId="2" numFmtId="0" xfId="0" applyBorder="1" applyFont="1"/>
    <xf borderId="79" fillId="3" fontId="19" numFmtId="0" xfId="0" applyAlignment="1" applyBorder="1" applyFont="1">
      <alignment horizontal="center" readingOrder="0" shrinkToFit="0" vertical="center" wrapText="1"/>
    </xf>
    <xf borderId="80" fillId="0" fontId="2" numFmtId="0" xfId="0" applyBorder="1" applyFont="1"/>
    <xf borderId="0" fillId="0" fontId="20" numFmtId="0" xfId="0" applyAlignment="1" applyFont="1">
      <alignment horizontal="center" shrinkToFit="0" vertical="center" wrapText="1"/>
    </xf>
    <xf borderId="0" fillId="0" fontId="6" numFmtId="3" xfId="0" applyFont="1" applyNumberFormat="1"/>
    <xf borderId="0" fillId="0" fontId="13" numFmtId="0" xfId="0" applyAlignment="1" applyFont="1">
      <alignment horizontal="left" shrinkToFit="0" vertical="center" wrapText="1"/>
    </xf>
    <xf borderId="0" fillId="0" fontId="21" numFmtId="0" xfId="0" applyAlignment="1" applyFont="1">
      <alignment horizontal="center" shrinkToFit="0" vertical="center" wrapText="1"/>
    </xf>
    <xf borderId="20" fillId="3" fontId="22" numFmtId="0" xfId="0" applyAlignment="1" applyBorder="1" applyFont="1">
      <alignment horizontal="center" shrinkToFit="0" vertical="center" wrapText="1"/>
    </xf>
    <xf borderId="0" fillId="3" fontId="22" numFmtId="0" xfId="0" applyAlignment="1" applyFont="1">
      <alignment shrinkToFit="0" vertical="top" wrapText="1"/>
    </xf>
    <xf borderId="81" fillId="3" fontId="23" numFmtId="0" xfId="0" applyAlignment="1" applyBorder="1" applyFont="1">
      <alignment horizontal="center" shrinkToFit="0" vertical="center" wrapText="1"/>
    </xf>
    <xf borderId="3" fillId="3" fontId="23" numFmtId="0" xfId="0" applyAlignment="1" applyBorder="1" applyFont="1">
      <alignment horizontal="left" shrinkToFit="0" vertical="top" wrapText="1"/>
    </xf>
    <xf borderId="3" fillId="3" fontId="22" numFmtId="0" xfId="0" applyAlignment="1" applyBorder="1" applyFont="1">
      <alignment horizontal="center" vertical="center"/>
    </xf>
    <xf borderId="3" fillId="3" fontId="23" numFmtId="0" xfId="0" applyAlignment="1" applyBorder="1" applyFont="1">
      <alignment horizontal="center" vertical="center"/>
    </xf>
    <xf borderId="0" fillId="0" fontId="13" numFmtId="0" xfId="0" applyAlignment="1" applyFont="1">
      <alignment vertical="center"/>
    </xf>
    <xf borderId="0" fillId="0" fontId="14" numFmtId="0" xfId="0" applyAlignment="1" applyFont="1">
      <alignment horizontal="center" shrinkToFit="0" vertical="center" wrapText="1"/>
    </xf>
    <xf borderId="0" fillId="0" fontId="13" numFmtId="0" xfId="0" applyAlignment="1" applyFont="1">
      <alignment horizontal="center" vertical="center"/>
    </xf>
    <xf borderId="0" fillId="0" fontId="14" numFmtId="0" xfId="0" applyAlignment="1" applyFont="1">
      <alignment horizontal="center" vertical="top"/>
    </xf>
    <xf borderId="0" fillId="0" fontId="20" numFmtId="0" xfId="0" applyAlignment="1" applyFont="1">
      <alignment horizontal="center" vertical="top"/>
    </xf>
    <xf borderId="0" fillId="0" fontId="13" numFmtId="0" xfId="0" applyAlignment="1" applyFont="1">
      <alignment horizontal="center" vertical="top"/>
    </xf>
    <xf borderId="0" fillId="0" fontId="24" numFmtId="0" xfId="0" applyFont="1"/>
    <xf borderId="0" fillId="0" fontId="13" numFmtId="0" xfId="0" applyAlignment="1" applyFont="1">
      <alignment horizontal="left" vertical="top"/>
    </xf>
  </cellXfs>
  <cellStyles count="1">
    <cellStyle xfId="0" name="Normal" builtinId="0"/>
  </cellStyles>
  <dxfs count="2">
    <dxf>
      <font/>
      <fill>
        <patternFill patternType="solid">
          <fgColor rgb="FFFFFF00"/>
          <bgColor rgb="FFFFFF00"/>
        </patternFill>
      </fill>
      <border/>
    </dxf>
    <dxf>
      <font/>
      <fill>
        <patternFill patternType="solid">
          <fgColor rgb="FFBDD6EE"/>
          <bgColor rgb="FFBDD6EE"/>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276225</xdr:colOff>
      <xdr:row>0</xdr:row>
      <xdr:rowOff>95250</xdr:rowOff>
    </xdr:from>
    <xdr:ext cx="1676400" cy="16002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39.14"/>
    <col customWidth="1" min="2" max="2" width="112.86"/>
    <col customWidth="1" min="3" max="3" width="22.71"/>
    <col customWidth="1" min="4" max="4" width="10.71"/>
    <col customWidth="1" min="5" max="5" width="22.0"/>
    <col customWidth="1" min="6" max="6" width="10.71"/>
  </cols>
  <sheetData>
    <row r="1">
      <c r="A1" s="1" t="s">
        <v>0</v>
      </c>
      <c r="B1" s="2"/>
      <c r="E1" s="3"/>
      <c r="F1" s="3"/>
    </row>
    <row r="2">
      <c r="A2" s="4" t="s">
        <v>1</v>
      </c>
      <c r="B2" s="5" t="s">
        <v>2</v>
      </c>
      <c r="E2" s="3"/>
      <c r="F2" s="3"/>
    </row>
    <row r="3" ht="97.5" customHeight="1">
      <c r="A3" s="6" t="s">
        <v>3</v>
      </c>
      <c r="B3" s="7" t="s">
        <v>4</v>
      </c>
      <c r="D3" s="8"/>
      <c r="E3" s="9"/>
      <c r="F3" s="3"/>
    </row>
    <row r="4">
      <c r="A4" s="10" t="s">
        <v>5</v>
      </c>
      <c r="B4" s="11">
        <v>5.1E7</v>
      </c>
      <c r="E4" s="12"/>
      <c r="F4" s="12"/>
    </row>
    <row r="5">
      <c r="A5" s="10" t="s">
        <v>6</v>
      </c>
      <c r="B5" s="13">
        <f>B4/1750905</f>
        <v>29.12779391</v>
      </c>
      <c r="E5" s="12"/>
      <c r="F5" s="12"/>
    </row>
    <row r="6">
      <c r="A6" s="10" t="s">
        <v>7</v>
      </c>
      <c r="B6" s="14">
        <v>46192.0</v>
      </c>
      <c r="E6" s="15"/>
    </row>
    <row r="7">
      <c r="A7" s="16" t="s">
        <v>8</v>
      </c>
      <c r="B7" s="17"/>
    </row>
    <row r="8">
      <c r="A8" s="10" t="s">
        <v>9</v>
      </c>
      <c r="B8" s="18">
        <v>3.0</v>
      </c>
    </row>
    <row r="9">
      <c r="A9" s="6" t="s">
        <v>10</v>
      </c>
      <c r="B9" s="19" t="s">
        <v>11</v>
      </c>
      <c r="C9" s="20" t="s">
        <v>12</v>
      </c>
    </row>
    <row r="10">
      <c r="A10" s="21" t="s">
        <v>13</v>
      </c>
      <c r="B10" s="19" t="s">
        <v>11</v>
      </c>
      <c r="C10" s="22">
        <v>1.0</v>
      </c>
    </row>
    <row r="11">
      <c r="A11" s="23"/>
      <c r="B11" s="24" t="s">
        <v>14</v>
      </c>
      <c r="C11" s="25" t="s">
        <v>14</v>
      </c>
    </row>
    <row r="12">
      <c r="A12" s="23"/>
      <c r="B12" s="24" t="s">
        <v>14</v>
      </c>
      <c r="C12" s="25" t="s">
        <v>14</v>
      </c>
    </row>
    <row r="13">
      <c r="A13" s="26"/>
      <c r="B13" s="24" t="s">
        <v>14</v>
      </c>
      <c r="C13" s="25" t="s">
        <v>14</v>
      </c>
    </row>
    <row r="14">
      <c r="C14" s="27">
        <f>SUM(C10:C13)</f>
        <v>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1"/>
    <mergeCell ref="A7:B7"/>
    <mergeCell ref="A10:A13"/>
  </mergeCell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13.43"/>
    <col customWidth="1" min="2" max="2" width="93.0"/>
    <col customWidth="1" min="3" max="3" width="20.14"/>
    <col customWidth="1" min="4" max="4" width="88.29"/>
    <col customWidth="1" min="5" max="5" width="10.14"/>
    <col customWidth="1" min="6" max="6" width="11.29"/>
    <col customWidth="1" min="7" max="18" width="10.71"/>
    <col customWidth="1" hidden="1" min="19" max="19" width="16.0"/>
    <col customWidth="1" min="20" max="26" width="10.71"/>
  </cols>
  <sheetData>
    <row r="1" ht="24.0" customHeight="1">
      <c r="A1" s="28" t="str">
        <f>DATOS!B2</f>
        <v>MÍNIMA CUANTÍA No. 4163.001.32.1.207-2026</v>
      </c>
      <c r="B1" s="29"/>
      <c r="C1" s="29"/>
      <c r="D1" s="29"/>
      <c r="E1" s="29"/>
      <c r="F1" s="29"/>
    </row>
    <row r="2" ht="56.25" customHeight="1">
      <c r="A2" s="28" t="s">
        <v>15</v>
      </c>
      <c r="B2" s="29"/>
      <c r="C2" s="29"/>
      <c r="D2" s="29"/>
      <c r="E2" s="29"/>
      <c r="F2" s="29"/>
    </row>
    <row r="3" ht="58.5" customHeight="1">
      <c r="A3" s="28" t="s">
        <v>16</v>
      </c>
      <c r="B3" s="29"/>
      <c r="C3" s="29"/>
      <c r="D3" s="29"/>
      <c r="E3" s="29"/>
      <c r="F3" s="29"/>
    </row>
    <row r="4" ht="88.5" customHeight="1">
      <c r="A4" s="28" t="str">
        <f>DATOS!B3</f>
        <v>ADQUIRIR KITS DE DESCANSO PARA LA ASISTENCIA COMO AYUDA HUMANITARIA A LAS FAMILIAS AFECTADAS POR DESASTRES EN SANTIAGO DE CALI, EN DESARROLLO DEL PROYECTO DENOMINADO "ACTUALIZACIÓN DE LOS INSTRUMENTOS DE RESPUESTA Y MANEJO DE DESASTRES EN SANTIAGO DE CALI", BP-26005456.
</v>
      </c>
      <c r="B4" s="29"/>
      <c r="C4" s="29"/>
      <c r="D4" s="29"/>
      <c r="E4" s="29"/>
      <c r="F4" s="29"/>
    </row>
    <row r="5" ht="39.0" customHeight="1">
      <c r="A5" s="28" t="str">
        <f>DATOS!B10</f>
        <v>	SAGEM S.A.S</v>
      </c>
      <c r="B5" s="29"/>
      <c r="C5" s="29"/>
      <c r="D5" s="29"/>
      <c r="E5" s="29"/>
      <c r="F5" s="29"/>
    </row>
    <row r="6" ht="36.0" customHeight="1">
      <c r="A6" s="30" t="str">
        <f>+CONCATENATE("PROPUESTA No  ",DATOS!B8)</f>
        <v>PROPUESTA No  3</v>
      </c>
      <c r="B6" s="31"/>
      <c r="C6" s="31"/>
      <c r="D6" s="31"/>
      <c r="E6" s="31"/>
      <c r="F6" s="31"/>
    </row>
    <row r="7" ht="30.75" customHeight="1">
      <c r="A7" s="32" t="s">
        <v>17</v>
      </c>
      <c r="B7" s="33"/>
      <c r="C7" s="33"/>
      <c r="D7" s="33"/>
      <c r="E7" s="33"/>
      <c r="F7" s="34"/>
    </row>
    <row r="8" ht="36.75" customHeight="1">
      <c r="A8" s="35" t="s">
        <v>18</v>
      </c>
      <c r="B8" s="36"/>
      <c r="C8" s="37" t="str">
        <f>DATOS!B10</f>
        <v>	SAGEM S.A.S</v>
      </c>
      <c r="D8" s="38"/>
      <c r="E8" s="38"/>
      <c r="F8" s="17"/>
    </row>
    <row r="9" ht="46.5" customHeight="1">
      <c r="A9" s="39"/>
      <c r="B9" s="40"/>
      <c r="C9" s="41" t="s">
        <v>19</v>
      </c>
      <c r="D9" s="42" t="s">
        <v>20</v>
      </c>
      <c r="E9" s="43" t="s">
        <v>21</v>
      </c>
      <c r="F9" s="44"/>
    </row>
    <row r="10" ht="30.0" customHeight="1">
      <c r="A10" s="45" t="s">
        <v>22</v>
      </c>
      <c r="B10" s="46"/>
      <c r="C10" s="46"/>
      <c r="D10" s="46"/>
      <c r="E10" s="46"/>
      <c r="F10" s="47"/>
      <c r="S10" s="48" t="s">
        <v>23</v>
      </c>
    </row>
    <row r="11" ht="31.5" customHeight="1">
      <c r="A11" s="49" t="s">
        <v>24</v>
      </c>
      <c r="B11" s="50"/>
      <c r="C11" s="51" t="s">
        <v>23</v>
      </c>
      <c r="D11" s="52" t="s">
        <v>25</v>
      </c>
      <c r="E11" s="53" t="str">
        <f>IF(AND(OR(C11:C17="OK",),OR(C20="OK",C20="N/A"),OR(C21="OK",C21="N/A"),OR(C22="OK",C22="N/A"),OR(C23="OK",C23="N/A"),OR(C24="OK",C24="N/A")),"CUMPLE","NO CUMPLE")</f>
        <v>CUMPLE</v>
      </c>
      <c r="F11" s="54"/>
      <c r="S11" s="48" t="s">
        <v>14</v>
      </c>
    </row>
    <row r="12" ht="30.0" hidden="1" customHeight="1">
      <c r="A12" s="49" t="s">
        <v>26</v>
      </c>
      <c r="B12" s="50"/>
      <c r="C12" s="55"/>
      <c r="D12" s="56"/>
      <c r="E12" s="57"/>
      <c r="F12" s="58"/>
      <c r="S12" s="59" t="s">
        <v>27</v>
      </c>
    </row>
    <row r="13" ht="39.0" customHeight="1">
      <c r="A13" s="49" t="s">
        <v>28</v>
      </c>
      <c r="B13" s="50"/>
      <c r="C13" s="60" t="s">
        <v>23</v>
      </c>
      <c r="D13" s="61" t="s">
        <v>29</v>
      </c>
      <c r="E13" s="57"/>
      <c r="F13" s="58"/>
      <c r="S13" s="59" t="s">
        <v>30</v>
      </c>
    </row>
    <row r="14" ht="26.25" customHeight="1">
      <c r="A14" s="23"/>
      <c r="B14" s="50"/>
      <c r="C14" s="62"/>
      <c r="D14" s="61" t="s">
        <v>31</v>
      </c>
      <c r="E14" s="57"/>
      <c r="F14" s="58"/>
    </row>
    <row r="15" ht="48.75" customHeight="1">
      <c r="A15" s="49" t="s">
        <v>32</v>
      </c>
      <c r="B15" s="50"/>
      <c r="C15" s="55" t="s">
        <v>14</v>
      </c>
      <c r="D15" s="52"/>
      <c r="E15" s="57"/>
      <c r="F15" s="58"/>
    </row>
    <row r="16" ht="42.75" customHeight="1">
      <c r="A16" s="49" t="s">
        <v>33</v>
      </c>
      <c r="B16" s="50"/>
      <c r="C16" s="55" t="s">
        <v>14</v>
      </c>
      <c r="D16" s="63"/>
      <c r="E16" s="57"/>
      <c r="F16" s="58"/>
    </row>
    <row r="17" ht="65.25" customHeight="1">
      <c r="A17" s="64" t="s">
        <v>34</v>
      </c>
      <c r="B17" s="65"/>
      <c r="C17" s="55" t="s">
        <v>14</v>
      </c>
      <c r="D17" s="66"/>
      <c r="E17" s="67"/>
      <c r="F17" s="68"/>
    </row>
    <row r="18" ht="30.75" customHeight="1">
      <c r="A18" s="69" t="s">
        <v>35</v>
      </c>
      <c r="B18" s="70"/>
      <c r="C18" s="70"/>
      <c r="D18" s="70"/>
      <c r="E18" s="70"/>
      <c r="F18" s="71"/>
    </row>
    <row r="19" ht="63.0" customHeight="1">
      <c r="A19" s="72" t="s">
        <v>36</v>
      </c>
      <c r="B19" s="73"/>
      <c r="C19" s="74" t="s">
        <v>14</v>
      </c>
      <c r="D19" s="75"/>
      <c r="E19" s="76" t="str">
        <f>IF(AND(OR(C19="OK",C19="N/A"),OR(C20="OK",C20="N/A"),OR(C21="OK",C21="N/A"),OR(C22="OK",C22="N/A"),OR(C23="OK",C23="N/A"),OR(C24="OK",C24="N/A")),"CUMPLE","NO CUMPLE")</f>
        <v>CUMPLE</v>
      </c>
      <c r="F19" s="77"/>
    </row>
    <row r="20" ht="50.25" hidden="1" customHeight="1">
      <c r="A20" s="49" t="s">
        <v>37</v>
      </c>
      <c r="B20" s="50"/>
      <c r="C20" s="78" t="s">
        <v>14</v>
      </c>
      <c r="D20" s="63"/>
      <c r="E20" s="62"/>
      <c r="F20" s="58"/>
    </row>
    <row r="21" ht="37.5" hidden="1" customHeight="1">
      <c r="A21" s="49" t="s">
        <v>38</v>
      </c>
      <c r="B21" s="50"/>
      <c r="C21" s="78" t="s">
        <v>14</v>
      </c>
      <c r="D21" s="63"/>
      <c r="E21" s="62"/>
      <c r="F21" s="58"/>
    </row>
    <row r="22" ht="47.25" hidden="1" customHeight="1">
      <c r="A22" s="49" t="s">
        <v>39</v>
      </c>
      <c r="B22" s="50"/>
      <c r="C22" s="78" t="s">
        <v>14</v>
      </c>
      <c r="D22" s="63"/>
      <c r="E22" s="62"/>
      <c r="F22" s="58"/>
    </row>
    <row r="23" ht="50.25" hidden="1" customHeight="1">
      <c r="A23" s="49" t="s">
        <v>40</v>
      </c>
      <c r="B23" s="50"/>
      <c r="C23" s="78" t="s">
        <v>14</v>
      </c>
      <c r="D23" s="63"/>
      <c r="E23" s="62"/>
      <c r="F23" s="58"/>
    </row>
    <row r="24" ht="34.5" hidden="1" customHeight="1">
      <c r="A24" s="79" t="s">
        <v>41</v>
      </c>
      <c r="B24" s="80"/>
      <c r="C24" s="78" t="s">
        <v>14</v>
      </c>
      <c r="D24" s="66"/>
      <c r="E24" s="81"/>
      <c r="F24" s="68"/>
    </row>
    <row r="25" ht="34.5" customHeight="1">
      <c r="A25" s="69" t="s">
        <v>42</v>
      </c>
      <c r="B25" s="70"/>
      <c r="C25" s="70"/>
      <c r="D25" s="70"/>
      <c r="E25" s="70"/>
      <c r="F25" s="71"/>
    </row>
    <row r="26" ht="95.25" customHeight="1">
      <c r="A26" s="82" t="s">
        <v>43</v>
      </c>
      <c r="B26" s="83"/>
      <c r="C26" s="84" t="s">
        <v>14</v>
      </c>
      <c r="D26" s="85"/>
      <c r="E26" s="86" t="str">
        <f>IF(AND(OR(C26="OK",C26="N/A")),"CUMPLE","NO CUMPLE")</f>
        <v>CUMPLE</v>
      </c>
      <c r="F26" s="17"/>
    </row>
    <row r="27" ht="30.0" customHeight="1">
      <c r="A27" s="69" t="s">
        <v>44</v>
      </c>
      <c r="B27" s="70"/>
      <c r="C27" s="70"/>
      <c r="D27" s="70"/>
      <c r="E27" s="70"/>
      <c r="F27" s="71"/>
    </row>
    <row r="28" ht="30.0" customHeight="1">
      <c r="A28" s="87" t="s">
        <v>45</v>
      </c>
      <c r="B28" s="38"/>
      <c r="C28" s="38"/>
      <c r="D28" s="38"/>
      <c r="E28" s="38"/>
      <c r="F28" s="17"/>
      <c r="G28" s="88"/>
      <c r="H28" s="88"/>
      <c r="I28" s="88"/>
      <c r="J28" s="88"/>
      <c r="K28" s="88"/>
      <c r="L28" s="88"/>
      <c r="M28" s="88"/>
      <c r="N28" s="88"/>
      <c r="O28" s="88"/>
      <c r="P28" s="88"/>
      <c r="Q28" s="88"/>
      <c r="R28" s="88"/>
      <c r="S28" s="88"/>
      <c r="T28" s="88"/>
      <c r="U28" s="88"/>
      <c r="V28" s="88"/>
      <c r="W28" s="88"/>
      <c r="X28" s="88"/>
      <c r="Y28" s="88"/>
      <c r="Z28" s="88"/>
    </row>
    <row r="29" ht="30.0" customHeight="1">
      <c r="A29" s="89" t="s">
        <v>46</v>
      </c>
      <c r="B29" s="90"/>
      <c r="C29" s="91" t="s">
        <v>14</v>
      </c>
      <c r="E29" s="92" t="str">
        <f>IF(AND(OR(C29="OK",C29="N/A"),OR(C30="OK",C30="N/A")),"CUMPLE","NO CUMPLE")</f>
        <v>CUMPLE</v>
      </c>
      <c r="F29" s="54"/>
      <c r="G29" s="88"/>
      <c r="H29" s="88"/>
      <c r="I29" s="88"/>
      <c r="J29" s="88"/>
      <c r="K29" s="88"/>
      <c r="L29" s="88"/>
      <c r="M29" s="88"/>
      <c r="N29" s="88"/>
      <c r="O29" s="88"/>
      <c r="P29" s="88"/>
      <c r="Q29" s="88"/>
      <c r="R29" s="88"/>
      <c r="S29" s="88"/>
      <c r="T29" s="88"/>
      <c r="U29" s="88"/>
      <c r="V29" s="88"/>
      <c r="W29" s="88"/>
      <c r="X29" s="88"/>
      <c r="Y29" s="88"/>
      <c r="Z29" s="88"/>
    </row>
    <row r="30" ht="41.25" customHeight="1">
      <c r="A30" s="64" t="s">
        <v>47</v>
      </c>
      <c r="B30" s="65"/>
      <c r="C30" s="91" t="s">
        <v>14</v>
      </c>
      <c r="E30" s="81"/>
      <c r="F30" s="68"/>
      <c r="G30" s="88"/>
      <c r="H30" s="88"/>
      <c r="I30" s="88"/>
      <c r="J30" s="88"/>
      <c r="K30" s="88"/>
      <c r="L30" s="88"/>
      <c r="M30" s="88"/>
      <c r="N30" s="88"/>
      <c r="O30" s="88"/>
      <c r="P30" s="88"/>
      <c r="Q30" s="88"/>
      <c r="R30" s="88"/>
      <c r="S30" s="88"/>
      <c r="T30" s="88"/>
      <c r="U30" s="88"/>
      <c r="V30" s="88"/>
      <c r="W30" s="88"/>
      <c r="X30" s="88"/>
      <c r="Y30" s="88"/>
      <c r="Z30" s="88"/>
    </row>
    <row r="31" ht="30.0" customHeight="1">
      <c r="A31" s="93" t="s">
        <v>48</v>
      </c>
      <c r="B31" s="94"/>
      <c r="C31" s="94"/>
      <c r="D31" s="94"/>
      <c r="E31" s="94"/>
      <c r="F31" s="95"/>
      <c r="G31" s="88"/>
      <c r="H31" s="88"/>
      <c r="I31" s="88"/>
      <c r="J31" s="88"/>
      <c r="K31" s="88"/>
      <c r="L31" s="88"/>
      <c r="M31" s="88"/>
      <c r="N31" s="88"/>
      <c r="O31" s="88"/>
      <c r="P31" s="88"/>
      <c r="Q31" s="88"/>
      <c r="R31" s="88"/>
      <c r="S31" s="88"/>
      <c r="T31" s="88"/>
      <c r="U31" s="88"/>
      <c r="V31" s="88"/>
      <c r="W31" s="88"/>
      <c r="X31" s="88"/>
      <c r="Y31" s="88"/>
      <c r="Z31" s="88"/>
    </row>
    <row r="32" ht="44.25" customHeight="1">
      <c r="A32" s="96" t="s">
        <v>49</v>
      </c>
      <c r="B32" s="97"/>
      <c r="C32" s="84" t="s">
        <v>23</v>
      </c>
      <c r="D32" s="98" t="s">
        <v>50</v>
      </c>
      <c r="E32" s="99" t="str">
        <f>IF(AND(OR(C32="OK",C32="N/A"),OR(C33="OK",C33="N/A"),OR(C34="OK",C34="N/A"),OR(C35="OK",C35="N/A"),OR(C36="OK",C36="N/A")),"CUMPLE","NO CUMPLE")</f>
        <v>CUMPLE</v>
      </c>
      <c r="F32" s="54"/>
    </row>
    <row r="33" ht="121.5" customHeight="1">
      <c r="A33" s="49" t="s">
        <v>51</v>
      </c>
      <c r="B33" s="50"/>
      <c r="C33" s="78" t="s">
        <v>23</v>
      </c>
      <c r="D33" s="66"/>
      <c r="E33" s="62"/>
      <c r="F33" s="58"/>
    </row>
    <row r="34" ht="33.75" customHeight="1">
      <c r="A34" s="49" t="s">
        <v>52</v>
      </c>
      <c r="B34" s="50"/>
      <c r="C34" s="78" t="s">
        <v>23</v>
      </c>
      <c r="D34" s="100" t="s">
        <v>53</v>
      </c>
      <c r="E34" s="62"/>
      <c r="F34" s="58"/>
    </row>
    <row r="35" ht="33.75" customHeight="1">
      <c r="A35" s="49" t="s">
        <v>54</v>
      </c>
      <c r="B35" s="50"/>
      <c r="C35" s="84" t="s">
        <v>23</v>
      </c>
      <c r="D35" s="63"/>
      <c r="E35" s="62"/>
      <c r="F35" s="58"/>
    </row>
    <row r="36" ht="202.5" customHeight="1">
      <c r="A36" s="79" t="s">
        <v>55</v>
      </c>
      <c r="B36" s="80"/>
      <c r="C36" s="84" t="s">
        <v>14</v>
      </c>
      <c r="D36" s="66"/>
      <c r="E36" s="81"/>
      <c r="F36" s="68"/>
    </row>
    <row r="37" ht="30.75" customHeight="1">
      <c r="A37" s="69" t="s">
        <v>56</v>
      </c>
      <c r="B37" s="70"/>
      <c r="C37" s="70"/>
      <c r="D37" s="70"/>
      <c r="E37" s="70"/>
      <c r="F37" s="71"/>
    </row>
    <row r="38" ht="66.0" customHeight="1">
      <c r="A38" s="72" t="s">
        <v>57</v>
      </c>
      <c r="B38" s="73"/>
      <c r="C38" s="51" t="s">
        <v>23</v>
      </c>
      <c r="D38" s="61" t="s">
        <v>58</v>
      </c>
      <c r="E38" s="99" t="str">
        <f>IF(AND(OR(C38="OK",C38="N/A"),OR(C39="OK",C39="N/A")),"CUMPLE","NO CUMPLE")</f>
        <v>CUMPLE</v>
      </c>
      <c r="F38" s="54"/>
    </row>
    <row r="39" ht="120.75" customHeight="1">
      <c r="A39" s="79" t="s">
        <v>59</v>
      </c>
      <c r="B39" s="80"/>
      <c r="C39" s="55" t="s">
        <v>14</v>
      </c>
      <c r="D39" s="100"/>
      <c r="E39" s="81"/>
      <c r="F39" s="68"/>
    </row>
    <row r="40" ht="30.75" customHeight="1">
      <c r="A40" s="101" t="s">
        <v>60</v>
      </c>
      <c r="B40" s="70"/>
      <c r="C40" s="70"/>
      <c r="D40" s="70"/>
      <c r="E40" s="70"/>
      <c r="F40" s="71"/>
    </row>
    <row r="41" ht="30.0" customHeight="1">
      <c r="A41" s="102" t="s">
        <v>61</v>
      </c>
      <c r="B41" s="36"/>
      <c r="C41" s="36"/>
      <c r="D41" s="36"/>
      <c r="E41" s="36"/>
      <c r="F41" s="77"/>
      <c r="G41" s="88"/>
    </row>
    <row r="42" ht="98.25" customHeight="1">
      <c r="A42" s="103" t="s">
        <v>62</v>
      </c>
      <c r="B42" s="104"/>
      <c r="C42" s="55" t="s">
        <v>23</v>
      </c>
      <c r="D42" s="98" t="s">
        <v>63</v>
      </c>
      <c r="E42" s="105" t="str">
        <f>IF(AND(OR(C42="OK",C42="N/A"),OR(C43="OK",C43="N/A")),"CUMPLE","NO CUMPLE")</f>
        <v>CUMPLE</v>
      </c>
      <c r="F42" s="106"/>
      <c r="G42" s="107"/>
    </row>
    <row r="43" ht="93.0" customHeight="1">
      <c r="A43" s="103" t="s">
        <v>64</v>
      </c>
      <c r="B43" s="104"/>
      <c r="C43" s="55" t="s">
        <v>23</v>
      </c>
      <c r="D43" s="66"/>
      <c r="E43" s="81"/>
      <c r="F43" s="68"/>
      <c r="G43" s="107"/>
    </row>
    <row r="44" ht="31.5" customHeight="1">
      <c r="A44" s="108" t="s">
        <v>65</v>
      </c>
      <c r="B44" s="109"/>
      <c r="C44" s="109"/>
      <c r="D44" s="109"/>
      <c r="E44" s="109"/>
      <c r="F44" s="106"/>
      <c r="G44" s="88"/>
    </row>
    <row r="45" ht="104.25" customHeight="1">
      <c r="A45" s="110" t="s">
        <v>66</v>
      </c>
      <c r="B45" s="104"/>
      <c r="C45" s="55" t="s">
        <v>23</v>
      </c>
      <c r="D45" s="98" t="s">
        <v>67</v>
      </c>
      <c r="E45" s="111" t="str">
        <f>IF(AND(OR(C45="OK",C45="N/A"),OR(C46="OK",C46="N/A")),"CUMPLE","NO CUMPLE")</f>
        <v>CUMPLE</v>
      </c>
      <c r="F45" s="106"/>
    </row>
    <row r="46" ht="110.25" customHeight="1">
      <c r="A46" s="103" t="s">
        <v>68</v>
      </c>
      <c r="B46" s="104"/>
      <c r="C46" s="55" t="s">
        <v>23</v>
      </c>
      <c r="D46" s="66"/>
      <c r="E46" s="81"/>
      <c r="F46" s="68"/>
    </row>
    <row r="47" ht="30.0" customHeight="1">
      <c r="A47" s="112" t="s">
        <v>69</v>
      </c>
      <c r="B47" s="109"/>
      <c r="C47" s="109"/>
      <c r="D47" s="109"/>
      <c r="E47" s="109"/>
      <c r="F47" s="106"/>
    </row>
    <row r="48" ht="87.75" customHeight="1">
      <c r="A48" s="103" t="s">
        <v>70</v>
      </c>
      <c r="B48" s="104"/>
      <c r="C48" s="78" t="s">
        <v>23</v>
      </c>
      <c r="D48" s="113" t="s">
        <v>71</v>
      </c>
      <c r="E48" s="114" t="str">
        <f>IF(AND(OR(C48="OK",C48="N/A")),"CUMPLE","NO CUMPLE")</f>
        <v>CUMPLE</v>
      </c>
      <c r="F48" s="95"/>
    </row>
    <row r="49" ht="30.0" customHeight="1">
      <c r="A49" s="112" t="s">
        <v>72</v>
      </c>
      <c r="B49" s="109"/>
      <c r="C49" s="109"/>
      <c r="D49" s="109"/>
      <c r="E49" s="109"/>
      <c r="F49" s="106"/>
    </row>
    <row r="50" ht="234.0" customHeight="1">
      <c r="A50" s="103" t="s">
        <v>73</v>
      </c>
      <c r="B50" s="104"/>
      <c r="C50" s="115" t="s">
        <v>23</v>
      </c>
      <c r="D50" s="116" t="s">
        <v>74</v>
      </c>
      <c r="E50" s="114" t="str">
        <f>IF(AND(OR(C50="OK",C50="N/A")),"CUMPLE","NO CUMPLE")</f>
        <v>CUMPLE</v>
      </c>
      <c r="F50" s="95"/>
    </row>
    <row r="51" ht="27.75" customHeight="1">
      <c r="A51" s="112" t="s">
        <v>75</v>
      </c>
      <c r="B51" s="109"/>
      <c r="C51" s="109"/>
      <c r="D51" s="109"/>
      <c r="E51" s="109"/>
      <c r="F51" s="106"/>
    </row>
    <row r="52" ht="113.25" customHeight="1">
      <c r="A52" s="103" t="s">
        <v>76</v>
      </c>
      <c r="B52" s="104"/>
      <c r="C52" s="78" t="s">
        <v>23</v>
      </c>
      <c r="D52" s="116" t="s">
        <v>77</v>
      </c>
      <c r="E52" s="114" t="str">
        <f>IF(AND(OR(C52="OK",C52="N/A")),"CUMPLE","NO CUMPLE")</f>
        <v>CUMPLE</v>
      </c>
      <c r="F52" s="95"/>
    </row>
    <row r="53" ht="27.75" customHeight="1">
      <c r="A53" s="112" t="s">
        <v>78</v>
      </c>
      <c r="B53" s="109"/>
      <c r="C53" s="109"/>
      <c r="D53" s="109"/>
      <c r="E53" s="109"/>
      <c r="F53" s="106"/>
    </row>
    <row r="54" ht="108.75" customHeight="1">
      <c r="A54" s="103" t="s">
        <v>79</v>
      </c>
      <c r="B54" s="104"/>
      <c r="C54" s="78" t="s">
        <v>23</v>
      </c>
      <c r="D54" s="116" t="s">
        <v>80</v>
      </c>
      <c r="E54" s="114" t="str">
        <f>IF(AND(OR(C54="OK",C54="N/A")),"CUMPLE","NO CUMPLE")</f>
        <v>CUMPLE</v>
      </c>
      <c r="F54" s="95"/>
    </row>
    <row r="55" ht="30.75" customHeight="1">
      <c r="A55" s="69" t="s">
        <v>81</v>
      </c>
      <c r="B55" s="70"/>
      <c r="C55" s="70"/>
      <c r="D55" s="70"/>
      <c r="E55" s="70"/>
      <c r="F55" s="71"/>
    </row>
    <row r="56" ht="102.0" customHeight="1">
      <c r="A56" s="72" t="s">
        <v>82</v>
      </c>
      <c r="B56" s="73"/>
      <c r="C56" s="84" t="s">
        <v>23</v>
      </c>
      <c r="D56" s="117" t="s">
        <v>83</v>
      </c>
      <c r="E56" s="99" t="str">
        <f>IF(AND(OR(C56="OK",C56="N/A"),OR(C57="OK",C57="N/A"),OR(C58="OK",C58="N/A"),OR(C59="OK",C59="N/A")),"CUMPLE","NO CUMPLE")</f>
        <v>CUMPLE</v>
      </c>
      <c r="F56" s="54"/>
    </row>
    <row r="57" ht="24.75" customHeight="1">
      <c r="A57" s="49" t="s">
        <v>84</v>
      </c>
      <c r="B57" s="50"/>
      <c r="C57" s="78" t="s">
        <v>14</v>
      </c>
      <c r="D57" s="63"/>
      <c r="E57" s="62"/>
      <c r="F57" s="58"/>
    </row>
    <row r="58" ht="24.75" customHeight="1">
      <c r="A58" s="49" t="s">
        <v>85</v>
      </c>
      <c r="B58" s="50"/>
      <c r="C58" s="78" t="s">
        <v>14</v>
      </c>
      <c r="D58" s="63"/>
      <c r="E58" s="62"/>
      <c r="F58" s="58"/>
    </row>
    <row r="59" ht="24.75" customHeight="1">
      <c r="A59" s="79" t="s">
        <v>86</v>
      </c>
      <c r="B59" s="80"/>
      <c r="C59" s="78" t="s">
        <v>14</v>
      </c>
      <c r="D59" s="66"/>
      <c r="E59" s="81"/>
      <c r="F59" s="68"/>
    </row>
    <row r="60" ht="33.0" customHeight="1">
      <c r="A60" s="69" t="s">
        <v>87</v>
      </c>
      <c r="B60" s="70"/>
      <c r="C60" s="70"/>
      <c r="D60" s="70"/>
      <c r="E60" s="70"/>
      <c r="F60" s="71"/>
    </row>
    <row r="61" ht="65.25" customHeight="1">
      <c r="A61" s="82" t="s">
        <v>88</v>
      </c>
      <c r="B61" s="83"/>
      <c r="C61" s="84" t="s">
        <v>23</v>
      </c>
      <c r="D61" s="85" t="s">
        <v>89</v>
      </c>
      <c r="E61" s="86" t="str">
        <f>IF(AND(OR(C61="OK",C61="N/A")),"CUMPLE","NO CUMPLE")</f>
        <v>CUMPLE</v>
      </c>
      <c r="F61" s="17"/>
    </row>
    <row r="62" ht="30.0" customHeight="1">
      <c r="A62" s="69" t="s">
        <v>90</v>
      </c>
      <c r="B62" s="70"/>
      <c r="C62" s="70"/>
      <c r="D62" s="70"/>
      <c r="E62" s="70"/>
      <c r="F62" s="71"/>
    </row>
    <row r="63" ht="67.5" customHeight="1">
      <c r="A63" s="82" t="s">
        <v>91</v>
      </c>
      <c r="B63" s="83"/>
      <c r="C63" s="74" t="s">
        <v>23</v>
      </c>
      <c r="D63" s="118" t="s">
        <v>92</v>
      </c>
      <c r="E63" s="119" t="str">
        <f>IF(AND(OR(C63="OK",C63="N/A")),"CUMPLE","NO CUMPLE")</f>
        <v>CUMPLE</v>
      </c>
      <c r="F63" s="120"/>
    </row>
    <row r="64" ht="32.25" customHeight="1">
      <c r="A64" s="121" t="s">
        <v>93</v>
      </c>
      <c r="B64" s="70"/>
      <c r="C64" s="70"/>
      <c r="D64" s="70"/>
      <c r="E64" s="70"/>
      <c r="F64" s="71"/>
    </row>
    <row r="65" ht="123.75" customHeight="1">
      <c r="A65" s="82" t="s">
        <v>94</v>
      </c>
      <c r="B65" s="83"/>
      <c r="C65" s="122" t="s">
        <v>23</v>
      </c>
      <c r="D65" s="123" t="s">
        <v>95</v>
      </c>
      <c r="E65" s="119" t="str">
        <f>IF(AND(OR(C65="OK",C65="N/A")),"CUMPLE","NO CUMPLE")</f>
        <v>CUMPLE</v>
      </c>
      <c r="F65" s="120"/>
    </row>
    <row r="66" ht="39.0" customHeight="1">
      <c r="A66" s="124" t="s">
        <v>96</v>
      </c>
      <c r="B66" s="125"/>
      <c r="C66" s="126"/>
      <c r="D66" s="127" t="s">
        <v>97</v>
      </c>
      <c r="E66" s="125"/>
      <c r="F66" s="128"/>
    </row>
    <row r="67" ht="33.0" customHeight="1">
      <c r="A67" s="129"/>
      <c r="B67" s="130"/>
      <c r="C67" s="48"/>
      <c r="D67" s="131"/>
      <c r="E67" s="132"/>
      <c r="F67" s="107"/>
    </row>
    <row r="68" ht="42.0" customHeight="1">
      <c r="A68" s="129"/>
      <c r="C68" s="48"/>
      <c r="D68" s="131"/>
      <c r="E68" s="132"/>
      <c r="F68" s="107"/>
    </row>
    <row r="69" ht="15.75" customHeight="1">
      <c r="A69" s="133"/>
      <c r="B69" s="134"/>
      <c r="C69" s="135"/>
      <c r="D69" s="136"/>
      <c r="E69" s="137"/>
      <c r="F69" s="138"/>
    </row>
    <row r="70" ht="15.75" customHeight="1">
      <c r="A70" s="139"/>
      <c r="B70" s="140" t="s">
        <v>98</v>
      </c>
      <c r="C70" s="141"/>
      <c r="D70" s="142"/>
      <c r="E70" s="143"/>
      <c r="F70" s="144"/>
    </row>
    <row r="71" ht="15.75" customHeight="1">
      <c r="A71" s="139"/>
      <c r="C71" s="141"/>
      <c r="E71" s="143"/>
      <c r="F71" s="144"/>
    </row>
    <row r="72" ht="8.25" customHeight="1">
      <c r="A72" s="139"/>
      <c r="C72" s="141"/>
      <c r="E72" s="143"/>
      <c r="F72" s="144"/>
    </row>
    <row r="73" ht="15.75" hidden="1" customHeight="1">
      <c r="A73" s="139"/>
      <c r="C73" s="141"/>
      <c r="E73" s="143"/>
      <c r="F73" s="144"/>
    </row>
    <row r="74" ht="15.75" customHeight="1"/>
    <row r="75" ht="15.75" customHeight="1"/>
    <row r="76" ht="15.75" customHeight="1"/>
    <row r="77" ht="15.75" customHeight="1"/>
    <row r="78" ht="15.75" customHeight="1">
      <c r="B78" s="145"/>
    </row>
    <row r="79" ht="15.75" customHeight="1">
      <c r="B79" s="146"/>
    </row>
    <row r="80" ht="15.75" customHeight="1">
      <c r="B80" s="88"/>
    </row>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93">
    <mergeCell ref="E26:F26"/>
    <mergeCell ref="E29:F30"/>
    <mergeCell ref="E32:F36"/>
    <mergeCell ref="D34:D36"/>
    <mergeCell ref="A30:B30"/>
    <mergeCell ref="A31:F31"/>
    <mergeCell ref="A32:B32"/>
    <mergeCell ref="D32:D33"/>
    <mergeCell ref="A33:B33"/>
    <mergeCell ref="A34:B34"/>
    <mergeCell ref="A35:B35"/>
    <mergeCell ref="A45:B45"/>
    <mergeCell ref="A46:B46"/>
    <mergeCell ref="A48:B48"/>
    <mergeCell ref="A50:B50"/>
    <mergeCell ref="A52:B52"/>
    <mergeCell ref="A54:B54"/>
    <mergeCell ref="A56:B56"/>
    <mergeCell ref="E45:F46"/>
    <mergeCell ref="E48:F48"/>
    <mergeCell ref="E50:F50"/>
    <mergeCell ref="E52:F52"/>
    <mergeCell ref="E54:F54"/>
    <mergeCell ref="A42:B42"/>
    <mergeCell ref="D42:D43"/>
    <mergeCell ref="E42:F43"/>
    <mergeCell ref="A43:B43"/>
    <mergeCell ref="A44:F44"/>
    <mergeCell ref="D45:D46"/>
    <mergeCell ref="A47:F47"/>
    <mergeCell ref="A58:B58"/>
    <mergeCell ref="A59:B59"/>
    <mergeCell ref="A61:B61"/>
    <mergeCell ref="A63:B63"/>
    <mergeCell ref="A65:B65"/>
    <mergeCell ref="A66:C66"/>
    <mergeCell ref="B70:B73"/>
    <mergeCell ref="D70:D73"/>
    <mergeCell ref="E56:F59"/>
    <mergeCell ref="E61:F61"/>
    <mergeCell ref="E63:F63"/>
    <mergeCell ref="E65:F65"/>
    <mergeCell ref="A62:F62"/>
    <mergeCell ref="A64:F64"/>
    <mergeCell ref="D66:F66"/>
    <mergeCell ref="A49:F49"/>
    <mergeCell ref="A51:F51"/>
    <mergeCell ref="A53:F53"/>
    <mergeCell ref="A55:F55"/>
    <mergeCell ref="D56:D59"/>
    <mergeCell ref="A57:B57"/>
    <mergeCell ref="A60:F60"/>
    <mergeCell ref="A7:F7"/>
    <mergeCell ref="C8:F8"/>
    <mergeCell ref="A1:F1"/>
    <mergeCell ref="A2:F2"/>
    <mergeCell ref="A3:F3"/>
    <mergeCell ref="A4:F4"/>
    <mergeCell ref="A5:F5"/>
    <mergeCell ref="A6:F6"/>
    <mergeCell ref="A8:B9"/>
    <mergeCell ref="E11:F17"/>
    <mergeCell ref="D15:D17"/>
    <mergeCell ref="D19:D24"/>
    <mergeCell ref="E19:F24"/>
    <mergeCell ref="E9:F9"/>
    <mergeCell ref="A10:F10"/>
    <mergeCell ref="A11:B11"/>
    <mergeCell ref="A12:B12"/>
    <mergeCell ref="A13:B14"/>
    <mergeCell ref="C13:C14"/>
    <mergeCell ref="A15:B15"/>
    <mergeCell ref="A16:B16"/>
    <mergeCell ref="A17:B17"/>
    <mergeCell ref="A18:F18"/>
    <mergeCell ref="A19:B19"/>
    <mergeCell ref="A20:B20"/>
    <mergeCell ref="A21:B21"/>
    <mergeCell ref="A22:B22"/>
    <mergeCell ref="A23:B23"/>
    <mergeCell ref="A24:B24"/>
    <mergeCell ref="A25:F25"/>
    <mergeCell ref="A26:B26"/>
    <mergeCell ref="A27:F27"/>
    <mergeCell ref="A28:F28"/>
    <mergeCell ref="A29:B29"/>
    <mergeCell ref="A36:B36"/>
    <mergeCell ref="A37:F37"/>
    <mergeCell ref="A38:B38"/>
    <mergeCell ref="E38:F39"/>
    <mergeCell ref="A39:B39"/>
    <mergeCell ref="A40:F40"/>
    <mergeCell ref="A41:F41"/>
  </mergeCells>
  <conditionalFormatting sqref="D66:F66">
    <cfRule type="containsText" dxfId="0" priority="1" operator="containsText" text="NO HABILITADA">
      <formula>NOT(ISERROR(SEARCH(("NO HABILITADA"),(D66))))</formula>
    </cfRule>
  </conditionalFormatting>
  <conditionalFormatting sqref="E42 E63:F63">
    <cfRule type="containsText" dxfId="1" priority="2" operator="containsText" text="NO CUMPLE">
      <formula>NOT(ISERROR(SEARCH(("NO CUMPLE"),(E42))))</formula>
    </cfRule>
  </conditionalFormatting>
  <conditionalFormatting sqref="E45">
    <cfRule type="containsText" dxfId="1" priority="3" operator="containsText" text="NO CUMPLE">
      <formula>NOT(ISERROR(SEARCH(("NO CUMPLE"),(E45))))</formula>
    </cfRule>
  </conditionalFormatting>
  <conditionalFormatting sqref="E11:F17">
    <cfRule type="beginsWith" dxfId="1" priority="4" stopIfTrue="1" operator="beginsWith" text="NO CUMPLE">
      <formula>LEFT((E11),LEN("NO CUMPLE"))=("NO CUMPLE")</formula>
    </cfRule>
  </conditionalFormatting>
  <conditionalFormatting sqref="E11:F17">
    <cfRule type="colorScale" priority="5">
      <colorScale>
        <cfvo type="min"/>
        <cfvo type="percentile" val="50"/>
        <cfvo type="max"/>
        <color rgb="FFF8696B"/>
        <color theme="0"/>
        <color rgb="FF63BE7B"/>
      </colorScale>
    </cfRule>
  </conditionalFormatting>
  <conditionalFormatting sqref="E19:F24">
    <cfRule type="containsText" dxfId="1" priority="6" stopIfTrue="1" operator="containsText" text="NO CUMPLE">
      <formula>NOT(ISERROR(SEARCH(("NO CUMPLE"),(E19))))</formula>
    </cfRule>
  </conditionalFormatting>
  <conditionalFormatting sqref="E26:F26">
    <cfRule type="containsText" dxfId="1" priority="7" stopIfTrue="1" operator="containsText" text="NO CUMPLE">
      <formula>NOT(ISERROR(SEARCH(("NO CUMPLE"),(E26))))</formula>
    </cfRule>
  </conditionalFormatting>
  <conditionalFormatting sqref="E29:F30">
    <cfRule type="containsText" dxfId="1" priority="8" operator="containsText" text="NO CUMPLE">
      <formula>NOT(ISERROR(SEARCH(("NO CUMPLE"),(E29))))</formula>
    </cfRule>
  </conditionalFormatting>
  <conditionalFormatting sqref="E32:F36">
    <cfRule type="containsText" dxfId="1" priority="9" operator="containsText" text="NO CUMPLE">
      <formula>NOT(ISERROR(SEARCH(("NO CUMPLE"),(E32))))</formula>
    </cfRule>
  </conditionalFormatting>
  <conditionalFormatting sqref="E38:F39 E56:F59">
    <cfRule type="containsText" dxfId="1" priority="10" operator="containsText" text="NO CUMPLE">
      <formula>NOT(ISERROR(SEARCH(("NO CUMPLE"),(E38))))</formula>
    </cfRule>
  </conditionalFormatting>
  <conditionalFormatting sqref="E48:F48">
    <cfRule type="containsText" dxfId="1" priority="11" operator="containsText" text="NO CUMPLE">
      <formula>NOT(ISERROR(SEARCH(("NO CUMPLE"),(E48))))</formula>
    </cfRule>
  </conditionalFormatting>
  <conditionalFormatting sqref="E50:F50 E52:F52 E54:F54">
    <cfRule type="containsText" dxfId="1" priority="12" operator="containsText" text="NO CUMPLE">
      <formula>NOT(ISERROR(SEARCH(("NO CUMPLE"),(E50))))</formula>
    </cfRule>
  </conditionalFormatting>
  <conditionalFormatting sqref="E61:F61">
    <cfRule type="containsText" dxfId="1" priority="13" operator="containsText" text="NO CUMPLE">
      <formula>NOT(ISERROR(SEARCH(("NO CUMPLE"),(E61))))</formula>
    </cfRule>
  </conditionalFormatting>
  <conditionalFormatting sqref="E65:F65">
    <cfRule type="containsText" dxfId="1" priority="14" operator="containsText" text="NO CUMPLE">
      <formula>NOT(ISERROR(SEARCH(("NO CUMPLE"),(E65))))</formula>
    </cfRule>
  </conditionalFormatting>
  <dataValidations>
    <dataValidation type="list" allowBlank="1" showErrorMessage="1" sqref="G42:G43">
      <formula1>$V$12:$V$15</formula1>
    </dataValidation>
    <dataValidation type="list" allowBlank="1" showErrorMessage="1" sqref="C11:C13 C15:C17 C19:C24 C26 C29:C30 C32:C36 C38:C39 C42:C43 C45:C46 C48 C50 C52 C54 C56:C59 C61 C63 C65">
      <formula1>$S$10:$S$13</formula1>
    </dataValidation>
  </dataValidations>
  <printOptions horizontalCentered="1"/>
  <pageMargins bottom="0.0" footer="0.0" header="0.0" left="0.5905511811023623" right="0.5118110236220472" top="0.0"/>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2017-02-01T14:48:25Z</dcterms:created>
  <dc:creator>Jaime</dc:creator>
</cp:coreProperties>
</file>