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d.docs.live.net/e30b75f630f36a0b/Escritorio/CONTRATOS ESAP 2026/MÍNIMA IMPRESORAS/ADJUDICACIÓN/"/>
    </mc:Choice>
  </mc:AlternateContent>
  <xr:revisionPtr revIDLastSave="39" documentId="8_{D1F8BD4B-0AF2-4B13-AE00-115ADC1E88F7}" xr6:coauthVersionLast="47" xr6:coauthVersionMax="47" xr10:uidLastSave="{7086DD09-7926-434F-9F2F-0551510901D8}"/>
  <bookViews>
    <workbookView xWindow="-108" yWindow="-108" windowWidth="23256" windowHeight="12456" tabRatio="685" activeTab="3" xr2:uid="{00000000-000D-0000-FFFF-FFFF00000000}"/>
  </bookViews>
  <sheets>
    <sheet name="EVALUACIÓN ECO" sheetId="1" r:id="rId1"/>
    <sheet name="VERIFICACIÓN OFERTA" sheetId="7" r:id="rId2"/>
    <sheet name="CHECK LIST" sheetId="8" state="hidden" r:id="rId3"/>
    <sheet name="VALORES SECOP II" sheetId="3" r:id="rId4"/>
  </sheets>
  <externalReferences>
    <externalReference r:id="rId5"/>
  </externalReferences>
  <definedNames>
    <definedName name="_xlnm._FilterDatabase" localSheetId="1" hidden="1">'VERIFICACIÓN OFERTA'!$B$9:$C$12</definedName>
    <definedName name="FASE_1">'[1]CAPITULOS '!$B$2</definedName>
    <definedName name="PRODUCTOS">'[1]CAPITULOS '!$B$4:$B$12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ftE7Z3mA96j8vGu6LFgKFjimxgBBJQV4WjGqk9T7sPU="/>
    </ext>
  </extLst>
</workbook>
</file>

<file path=xl/calcChain.xml><?xml version="1.0" encoding="utf-8"?>
<calcChain xmlns="http://schemas.openxmlformats.org/spreadsheetml/2006/main">
  <c r="H13" i="7" l="1"/>
  <c r="I11" i="7"/>
  <c r="I12" i="7"/>
  <c r="I10" i="7"/>
  <c r="I13" i="7" l="1"/>
  <c r="G11" i="7"/>
  <c r="G12" i="7"/>
  <c r="G10" i="7"/>
  <c r="K12" i="7" l="1"/>
  <c r="L12" i="7" s="1"/>
  <c r="G13" i="7"/>
  <c r="J11" i="7"/>
  <c r="K10" i="7"/>
  <c r="L10" i="7" s="1"/>
  <c r="K11" i="7"/>
  <c r="L11" i="7" s="1"/>
  <c r="J13" i="7"/>
  <c r="K13" i="7"/>
  <c r="L13" i="7" s="1"/>
  <c r="J10" i="7"/>
  <c r="J12" i="7"/>
  <c r="F13" i="7"/>
</calcChain>
</file>

<file path=xl/sharedStrings.xml><?xml version="1.0" encoding="utf-8"?>
<sst xmlns="http://schemas.openxmlformats.org/spreadsheetml/2006/main" count="129" uniqueCount="89">
  <si>
    <t>PLANTILLA
VERIFICACIÓN ECONÓMICA</t>
  </si>
  <si>
    <t>CÓDIGO</t>
  </si>
  <si>
    <t>GF-FO-039</t>
  </si>
  <si>
    <t>VERSIÓN</t>
  </si>
  <si>
    <t>FECHA</t>
  </si>
  <si>
    <t xml:space="preserve">Proceso: Gestión Financiera	</t>
  </si>
  <si>
    <t>Documento de referencia: Instructivo Estructuración Financiera y Económica de los Porcesos Contractuales; Manual de Contratación</t>
  </si>
  <si>
    <t>PROCESO No.</t>
  </si>
  <si>
    <t>OBJETO:</t>
  </si>
  <si>
    <t>PRESUPUESTO OFICIAL TOTAL:</t>
  </si>
  <si>
    <t>RAZON SOCIAL Y/O ESTABLECIMIENTO DE COMERCIO (PROPONENTE)</t>
  </si>
  <si>
    <t>VALOR DE LA OFERTA (Plataforma SECOP II):</t>
  </si>
  <si>
    <t>REQUISITOS DE VERIFICACIÓN OFERTA</t>
  </si>
  <si>
    <t>SI</t>
  </si>
  <si>
    <t>NO</t>
  </si>
  <si>
    <t>CUMPLE/NO
CUMPLE</t>
  </si>
  <si>
    <t>OBSERVACIONES</t>
  </si>
  <si>
    <t>SOBREPASA EL PRESUPUESTO OFICIAL TOTAL</t>
  </si>
  <si>
    <t>SOBREPASA    EL    VALOR    UNITARIO ESTABLECIDO EN EL ANÁLISIS DEL SECTOR DEL PROCESO (VALOR TECHO)</t>
  </si>
  <si>
    <t>VERIFICACIÓN   OPERACIONES   ARITMÉTICAS   (Ver cuadro adjunto)</t>
  </si>
  <si>
    <t>REVISIÓN   CIFRAS   EN   PLATAFORMA   SECOP   II   - PROPUESTA ECONÓMICA.</t>
  </si>
  <si>
    <t>POSIBLE PRECIO ARTIFICIALMENTE BAJO (Artículo 2.2.1.1.2.2.4 del Decreto 1082 de 2015)</t>
  </si>
  <si>
    <t>RESULTADO</t>
  </si>
  <si>
    <r>
      <rPr>
        <b/>
        <sz val="10"/>
        <color rgb="FF000000"/>
        <rFont val="Arial Narrow"/>
        <family val="2"/>
      </rPr>
      <t xml:space="preserve">ANEXOS: </t>
    </r>
    <r>
      <rPr>
        <sz val="10"/>
        <color rgb="FF000000"/>
        <rFont val="Arial Narrow"/>
        <family val="2"/>
      </rPr>
      <t xml:space="preserve"> </t>
    </r>
  </si>
  <si>
    <t xml:space="preserve">Fecha elaboración Informe: </t>
  </si>
  <si>
    <t>ELABORÓ</t>
  </si>
  <si>
    <t>Proceso: Gestión Financiera</t>
  </si>
  <si>
    <t>N°.</t>
  </si>
  <si>
    <t>DESCRIPCIÓN-CONCEPTO-ACTIVIDAD</t>
  </si>
  <si>
    <t>UNIDAD DE MEDIDA</t>
  </si>
  <si>
    <t>CANTIDADES ESTIMADAS Y APROXIMADAS</t>
  </si>
  <si>
    <t>VERIFICACION TECHOS TOTALES</t>
  </si>
  <si>
    <t>VERIFICACIÓN PRECIOS ARTIFICIALMENTE BAJOS 
PRECIO TOTAL</t>
  </si>
  <si>
    <t>VERIFICACIÓN PAB</t>
  </si>
  <si>
    <t>VALOR UNITARIO</t>
  </si>
  <si>
    <t>VALOR TOTAL IVA INCLUIDO</t>
  </si>
  <si>
    <t>TOTAL TECHO</t>
  </si>
  <si>
    <t xml:space="preserve">PROCESO MINIMA CUANTIA </t>
  </si>
  <si>
    <t>PROCESO SUBASTA Y LICITACIÓN PUBLICA</t>
  </si>
  <si>
    <t>ITEM</t>
  </si>
  <si>
    <t>ACTIVIDAD</t>
  </si>
  <si>
    <t>REVISIÓN</t>
  </si>
  <si>
    <t>REVISIÓN FORMATO</t>
  </si>
  <si>
    <t>Asignar numero de :PROCESO DE No.</t>
  </si>
  <si>
    <t>Diligenciar PRESUPUESTO OFICIAL TOTAL  del contrato (casilla A6)</t>
  </si>
  <si>
    <t>Nombre de Razon Social</t>
  </si>
  <si>
    <t>Diligenciar VALOR DE LA OFERTA (Plataforma SECOP II) (casilla A8)</t>
  </si>
  <si>
    <t>Verificar si: SOBREPASA EL PRESUPUESTO OFICIAL TOTAL</t>
  </si>
  <si>
    <t>Verificar si: SOBREPASA    EL    VALOR    UNITARIO ESTABLECIDO EN EL ANÁLISIS DEL SECTOR DEL PROCESO (VALOR TECHO)</t>
  </si>
  <si>
    <t>Verificar si: VERIFICACIÓN   OPERACIONES   ARITMÉTICAS   (Ver cuadro adjunto)</t>
  </si>
  <si>
    <t>Verificar si: REVISIÓN   CIFRAS   EN   PLATAFORMA   SECOP   II   - PROPUESTA ECONÓMICA.</t>
  </si>
  <si>
    <t>Verificación de :POSIBLE PRECIO ARTIFICIALMENTE BAJO (Artículo 2.2.1.1.2.2.4 del Decreto 1082 de 2015)</t>
  </si>
  <si>
    <r>
      <t xml:space="preserve">Verificacion si: </t>
    </r>
    <r>
      <rPr>
        <b/>
        <sz val="11"/>
        <color theme="1"/>
        <rFont val="Calibri"/>
        <family val="2"/>
        <scheme val="minor"/>
      </rPr>
      <t>FORMATO REGISTRO DE PROVEEDORES</t>
    </r>
  </si>
  <si>
    <r>
      <t xml:space="preserve">Verificacion si: </t>
    </r>
    <r>
      <rPr>
        <b/>
        <sz val="11"/>
        <color theme="1"/>
        <rFont val="Calibri"/>
        <family val="2"/>
        <scheme val="minor"/>
      </rPr>
      <t>FORMATO REGISTRO DE PROVEEDORES</t>
    </r>
    <r>
      <rPr>
        <sz val="11"/>
        <color theme="1"/>
        <rFont val="Calibri"/>
        <family val="2"/>
        <scheme val="minor"/>
      </rPr>
      <t xml:space="preserve">  N/A</t>
    </r>
  </si>
  <si>
    <r>
      <t xml:space="preserve">Verificacion si: </t>
    </r>
    <r>
      <rPr>
        <b/>
        <sz val="11"/>
        <color theme="1"/>
        <rFont val="Calibri"/>
        <family val="2"/>
        <scheme val="minor"/>
      </rPr>
      <t>REGISTRO ÚNICO TRIBUTARIO (RUT)</t>
    </r>
  </si>
  <si>
    <r>
      <t xml:space="preserve">Verificacion si: </t>
    </r>
    <r>
      <rPr>
        <b/>
        <sz val="11"/>
        <color theme="1"/>
        <rFont val="Calibri"/>
        <family val="2"/>
        <scheme val="minor"/>
      </rPr>
      <t>REGISTRO ÚNICO TRIBUTARIO (RUT)</t>
    </r>
    <r>
      <rPr>
        <sz val="11"/>
        <color theme="1"/>
        <rFont val="Calibri"/>
        <family val="2"/>
        <scheme val="minor"/>
      </rPr>
      <t xml:space="preserve"> N/A</t>
    </r>
  </si>
  <si>
    <t xml:space="preserve">Fecha de Elaboración informe </t>
  </si>
  <si>
    <r>
      <t xml:space="preserve">Revisar en el pliego de condiciones el Numeral </t>
    </r>
    <r>
      <rPr>
        <b/>
        <sz val="11"/>
        <color theme="1"/>
        <rFont val="Calibri"/>
        <family val="2"/>
        <scheme val="minor"/>
      </rPr>
      <t>3.2. REQUISITOS ECONÓMICOS</t>
    </r>
  </si>
  <si>
    <t xml:space="preserve">Verificar como se debe diligenciar los sobres económicos </t>
  </si>
  <si>
    <t>Verificar metodo de ponderación y puntuación con relación a la TRM</t>
  </si>
  <si>
    <t>PANTALLAZO SECOP II</t>
  </si>
  <si>
    <t>ESAP-MC-005-2026</t>
  </si>
  <si>
    <t>Adquisición de impresoras de transferencia térmica e insumos para el fortalecimiento de la infraestructura educativa y administrativa de la ESAP.</t>
  </si>
  <si>
    <t>SIMCO GROUP SAS</t>
  </si>
  <si>
    <t>MP COMPUTERS LTDA</t>
  </si>
  <si>
    <t>GRAN IMAGEN S.A.S.</t>
  </si>
  <si>
    <t>Entidad</t>
  </si>
  <si>
    <t>Oferta</t>
  </si>
  <si>
    <t xml:space="preserve">No </t>
  </si>
  <si>
    <t>Impresora de etiquetas: Transferencia térmica y térmica directa. 203 dpi (300 dpi opcional). Memoria 512 MB Flash / 256 MB SDRAM. USB, Ethernet, Bluetooth y WiFi opcional. Velocidad hasta 203 mm/s. Ancho máximo 104 mm. Compatibilidad ZPL, EPL y XML. Sensores de brecha y movible. Sistema Link-OS. Pantalla LCD a color (según versión). Certificación ENERGY STAR. Compatible con Zebra Designer Pro-3.</t>
  </si>
  <si>
    <t>Unidad</t>
  </si>
  <si>
    <t>Etiquetas: Tamaño 50 x 25 mm en material: Poliéster plata mate, con  Película VOID 
Cantidad por rollo: 2.000 etiquetas. Compatible con Zebra Designer Pro-3.</t>
  </si>
  <si>
    <t>Rollos</t>
  </si>
  <si>
    <t>Ribbon (cinta de impresión): Mezcla cera-resina
Cantidad por caja: 12 unidades. Compatible con Zebra Designer Pro-3.</t>
  </si>
  <si>
    <t>Caja</t>
  </si>
  <si>
    <t>OFERTA 2 - 
GRAN IMAGEN SAS</t>
  </si>
  <si>
    <t>X</t>
  </si>
  <si>
    <t>CUMPLE</t>
  </si>
  <si>
    <t xml:space="preserve">Teniendo en cuenta la justificación allegada por el proponente GRAN IMAGEN S.A.S y de conformidad con el análisis efectuado, se concluye que los precios ofertados no constituyen un riesgo para la ejecución del contrato, determinándose su viabilidad económica y financiera. En consecuencia, se acepta la oferta económica presentada y este proponente cumple. </t>
  </si>
  <si>
    <t xml:space="preserve">VALOR UNITARIO TECHO </t>
  </si>
  <si>
    <t xml:space="preserve">VALOR TOTAL TECHO </t>
  </si>
  <si>
    <t>COMERCIALIZADORA SEMCAR S.A.S</t>
  </si>
  <si>
    <t>HELP SOLUCIONES INFORMATICAS HSI S.A.S</t>
  </si>
  <si>
    <t>LIMASOFT S.A.S</t>
  </si>
  <si>
    <t>IDENTICO S.A.S</t>
  </si>
  <si>
    <t>3D MAKE-R TECHNOLOGIES S.A.S</t>
  </si>
  <si>
    <t>Analizada la justificación presentada por el proponente GRAN IMAGEN S.A.S, este comité considera que los argumentos y soportes allegados permiten acreditar la viabilidad económica y financiera de la oferta. En consecuencia, se concluye que los precios ofertados no representan un riesgo para la adecuada ejecución del contrato ni para el cumplimiento de las obligaciones pactadas, razón por la cual, se acepta la justificación presentada y el proponente cumple.</t>
  </si>
  <si>
    <t>KAREN LIZETH VILLAMIZAR MARTÍNEZ - CONTRATISTA - DIRECCIÓN FINANCIERA</t>
  </si>
  <si>
    <t xml:space="preserve">ANGELICA MARÍA ESCOBAR VIVAS - CONTRATISTA - DIRECCIÓN FINANCIERA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</si>
</sst>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quot;$&quot;\ * #,##0.00_-;_-&quot;$&quot;\ * &quot;-&quot;??_-;_-@_-"/>
    <numFmt numFmtId="165" formatCode="\$#,##0.00"/>
  </numFmts>
  <fonts count="42"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Narrow"/>
      <family val="2"/>
    </font>
    <font>
      <sz val="11"/>
      <name val="Calibri"/>
      <family val="2"/>
    </font>
    <font>
      <sz val="10"/>
      <color theme="1"/>
      <name val="Arial Narrow"/>
      <family val="2"/>
    </font>
    <font>
      <sz val="10"/>
      <color rgb="FF000000"/>
      <name val="Arial Narrow"/>
      <family val="2"/>
    </font>
    <font>
      <sz val="11"/>
      <color theme="1"/>
      <name val="Calibri"/>
      <family val="2"/>
      <scheme val="minor"/>
    </font>
    <font>
      <b/>
      <sz val="10"/>
      <color rgb="FF000000"/>
      <name val="Arial Narrow"/>
      <family val="2"/>
    </font>
    <font>
      <b/>
      <sz val="8"/>
      <color theme="1"/>
      <name val="Arial Narrow"/>
      <family val="2"/>
    </font>
    <font>
      <b/>
      <sz val="11"/>
      <color theme="0"/>
      <name val="Calibri"/>
      <family val="2"/>
      <scheme val="minor"/>
    </font>
    <font>
      <sz val="11"/>
      <color theme="1"/>
      <name val="Calibri"/>
      <family val="2"/>
      <scheme val="minor"/>
    </font>
    <font>
      <b/>
      <sz val="11"/>
      <color theme="1"/>
      <name val="Calibri"/>
      <family val="2"/>
      <scheme val="minor"/>
    </font>
    <font>
      <b/>
      <sz val="11"/>
      <color theme="2"/>
      <name val="Calibri"/>
      <family val="2"/>
      <scheme val="minor"/>
    </font>
    <font>
      <sz val="12"/>
      <color theme="1"/>
      <name val="Arial Narrow"/>
      <family val="2"/>
    </font>
    <font>
      <i/>
      <sz val="12"/>
      <color theme="1"/>
      <name val="Arial Narrow"/>
      <family val="2"/>
    </font>
    <font>
      <b/>
      <sz val="11"/>
      <color theme="1"/>
      <name val="Calibri"/>
      <family val="2"/>
      <scheme val="minor"/>
    </font>
    <font>
      <b/>
      <sz val="10"/>
      <color theme="0"/>
      <name val="Arial Narrow"/>
      <family val="2"/>
    </font>
    <font>
      <b/>
      <sz val="10"/>
      <color theme="0" tint="-0.34998626667073579"/>
      <name val="Arial Narrow"/>
      <family val="2"/>
    </font>
    <font>
      <sz val="10"/>
      <color rgb="FF000000"/>
      <name val="Arial Narrow"/>
      <family val="2"/>
    </font>
    <font>
      <sz val="12"/>
      <color theme="1"/>
      <name val="Arial"/>
      <family val="2"/>
    </font>
    <font>
      <b/>
      <sz val="16"/>
      <color theme="1"/>
      <name val="Arial"/>
      <family val="2"/>
    </font>
    <font>
      <sz val="14"/>
      <color theme="1"/>
      <name val="Arial Narrow"/>
      <family val="2"/>
    </font>
    <font>
      <i/>
      <sz val="14"/>
      <color theme="0" tint="-0.34998626667073579"/>
      <name val="Aptos Narrow"/>
      <family val="2"/>
    </font>
    <font>
      <b/>
      <sz val="14"/>
      <color theme="0"/>
      <name val="Arial Narrow"/>
      <family val="2"/>
    </font>
    <font>
      <b/>
      <sz val="14"/>
      <color theme="1"/>
      <name val="Arial Narrow"/>
      <family val="2"/>
    </font>
    <font>
      <sz val="14"/>
      <color rgb="FF000000"/>
      <name val="Arial Narrow"/>
      <family val="2"/>
    </font>
    <font>
      <sz val="16"/>
      <color theme="1"/>
      <name val="Arial"/>
      <family val="2"/>
    </font>
    <font>
      <sz val="11"/>
      <color theme="1"/>
      <name val="Arial"/>
      <family val="2"/>
    </font>
    <font>
      <sz val="8"/>
      <color theme="1"/>
      <name val="Arial"/>
      <family val="2"/>
    </font>
    <font>
      <sz val="14"/>
      <color theme="1"/>
      <name val="Arial"/>
      <family val="2"/>
    </font>
    <font>
      <b/>
      <i/>
      <sz val="11"/>
      <color theme="1"/>
      <name val="Arial"/>
      <family val="2"/>
    </font>
    <font>
      <b/>
      <sz val="16"/>
      <color theme="0"/>
      <name val="Arial"/>
      <family val="2"/>
    </font>
    <font>
      <sz val="11"/>
      <color theme="1"/>
      <name val="Calibri"/>
      <family val="2"/>
      <scheme val="minor"/>
    </font>
    <font>
      <b/>
      <sz val="10"/>
      <name val="Arial Narrow"/>
      <family val="2"/>
    </font>
    <font>
      <sz val="10"/>
      <name val="Arial Narrow"/>
      <family val="2"/>
    </font>
    <font>
      <sz val="9"/>
      <color rgb="FF000000"/>
      <name val="Arial"/>
      <family val="2"/>
    </font>
    <font>
      <b/>
      <sz val="9"/>
      <color rgb="FF000000"/>
      <name val="Arial"/>
      <family val="2"/>
    </font>
    <font>
      <sz val="14"/>
      <name val="Arial Narrow"/>
      <family val="2"/>
    </font>
  </fonts>
  <fills count="6">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4" tint="-0.499984740745262"/>
        <bgColor indexed="64"/>
      </patternFill>
    </fill>
    <fill>
      <patternFill patternType="solid">
        <fgColor rgb="FFFF0000"/>
        <bgColor indexed="64"/>
      </patternFill>
    </fill>
  </fills>
  <borders count="56">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rgb="FF000000"/>
      </right>
      <top style="medium">
        <color indexed="64"/>
      </top>
      <bottom style="medium">
        <color indexed="64"/>
      </bottom>
      <diagonal/>
    </border>
  </borders>
  <cellStyleXfs count="14">
    <xf numFmtId="0" fontId="0" fillId="0" borderId="0"/>
    <xf numFmtId="164" fontId="10"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4" fillId="0" borderId="0"/>
    <xf numFmtId="164"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0" fontId="3" fillId="0" borderId="0"/>
    <xf numFmtId="43" fontId="3" fillId="0" borderId="0" applyFont="0" applyFill="0" applyBorder="0" applyAlignment="0" applyProtection="0"/>
    <xf numFmtId="164" fontId="3" fillId="0" borderId="0" applyFont="0" applyFill="0" applyBorder="0" applyAlignment="0" applyProtection="0"/>
    <xf numFmtId="9" fontId="14" fillId="0" borderId="0" applyFont="0" applyFill="0" applyBorder="0" applyAlignment="0" applyProtection="0"/>
    <xf numFmtId="43" fontId="36" fillId="0" borderId="0" applyFont="0" applyFill="0" applyBorder="0" applyAlignment="0" applyProtection="0"/>
  </cellStyleXfs>
  <cellXfs count="160">
    <xf numFmtId="0" fontId="0" fillId="0" borderId="0" xfId="0"/>
    <xf numFmtId="0" fontId="8" fillId="0" borderId="2"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horizontal="justify"/>
    </xf>
    <xf numFmtId="0" fontId="0" fillId="0" borderId="21" xfId="0" applyBorder="1" applyAlignment="1">
      <alignment horizontal="justify"/>
    </xf>
    <xf numFmtId="0" fontId="0" fillId="0" borderId="4" xfId="0" applyBorder="1" applyAlignment="1">
      <alignment horizontal="justify" vertical="center"/>
    </xf>
    <xf numFmtId="0" fontId="16" fillId="4" borderId="4" xfId="0" applyFont="1" applyFill="1" applyBorder="1" applyAlignment="1">
      <alignment horizontal="center" vertical="center"/>
    </xf>
    <xf numFmtId="0" fontId="16" fillId="4" borderId="19" xfId="0" applyFont="1" applyFill="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17" fillId="0" borderId="0" xfId="9" applyFont="1" applyProtection="1">
      <protection locked="0"/>
    </xf>
    <xf numFmtId="0" fontId="17" fillId="0" borderId="0" xfId="9" applyFont="1" applyAlignment="1" applyProtection="1">
      <alignment horizontal="left" vertical="center"/>
      <protection locked="0"/>
    </xf>
    <xf numFmtId="0" fontId="17" fillId="0" borderId="0" xfId="9" applyFont="1"/>
    <xf numFmtId="0" fontId="17" fillId="0" borderId="0" xfId="9" applyFont="1" applyAlignment="1">
      <alignment horizontal="center" vertical="center"/>
    </xf>
    <xf numFmtId="0" fontId="17" fillId="0" borderId="0" xfId="9" applyFont="1" applyAlignment="1" applyProtection="1">
      <alignment vertical="center"/>
      <protection locked="0"/>
    </xf>
    <xf numFmtId="0" fontId="17" fillId="0" borderId="0" xfId="9" applyFont="1" applyAlignment="1" applyProtection="1">
      <alignment horizontal="center" vertical="center"/>
      <protection locked="0"/>
    </xf>
    <xf numFmtId="0" fontId="0" fillId="0" borderId="33" xfId="0" applyBorder="1" applyAlignment="1">
      <alignment horizontal="center" vertical="center"/>
    </xf>
    <xf numFmtId="0" fontId="0" fillId="0" borderId="34" xfId="0" applyBorder="1" applyAlignment="1">
      <alignment horizontal="center" vertical="center"/>
    </xf>
    <xf numFmtId="0" fontId="20" fillId="2" borderId="2" xfId="0" applyFont="1" applyFill="1" applyBorder="1" applyAlignment="1">
      <alignment horizontal="center" vertical="center" wrapText="1"/>
    </xf>
    <xf numFmtId="0" fontId="2" fillId="0" borderId="4" xfId="0" applyFont="1" applyBorder="1" applyAlignment="1">
      <alignment horizontal="justify"/>
    </xf>
    <xf numFmtId="0" fontId="2" fillId="0" borderId="4" xfId="0" applyFont="1" applyBorder="1" applyAlignment="1">
      <alignment horizontal="justify" vertical="center"/>
    </xf>
    <xf numFmtId="0" fontId="2" fillId="0" borderId="4" xfId="0" applyFont="1" applyBorder="1" applyAlignment="1">
      <alignment horizontal="justify" wrapText="1"/>
    </xf>
    <xf numFmtId="0" fontId="2" fillId="0" borderId="4" xfId="0" applyFont="1" applyBorder="1" applyAlignment="1">
      <alignment horizontal="justify" vertical="center" wrapText="1"/>
    </xf>
    <xf numFmtId="0" fontId="2" fillId="0" borderId="21" xfId="0" applyFont="1" applyBorder="1" applyAlignment="1">
      <alignment horizontal="justify"/>
    </xf>
    <xf numFmtId="0" fontId="0" fillId="0" borderId="2" xfId="0" applyBorder="1" applyAlignment="1">
      <alignment horizontal="center" vertical="center"/>
    </xf>
    <xf numFmtId="14" fontId="0" fillId="0" borderId="6" xfId="0" applyNumberFormat="1" applyBorder="1" applyAlignment="1">
      <alignment horizontal="center" vertical="center"/>
    </xf>
    <xf numFmtId="0" fontId="20" fillId="0" borderId="0" xfId="0" applyFont="1" applyAlignment="1">
      <alignment horizontal="left" vertical="center" wrapText="1"/>
    </xf>
    <xf numFmtId="165" fontId="9" fillId="0" borderId="0" xfId="0" applyNumberFormat="1" applyFont="1" applyAlignment="1">
      <alignment horizontal="center" vertical="center" shrinkToFit="1"/>
    </xf>
    <xf numFmtId="0" fontId="20" fillId="0" borderId="0" xfId="0" applyFont="1" applyAlignment="1">
      <alignment horizontal="center" vertical="center" wrapText="1"/>
    </xf>
    <xf numFmtId="0" fontId="12" fillId="0" borderId="0" xfId="0" applyFont="1" applyAlignment="1">
      <alignment horizontal="justify" vertical="center" wrapText="1"/>
    </xf>
    <xf numFmtId="0" fontId="24" fillId="0" borderId="2" xfId="9" applyFont="1" applyBorder="1" applyAlignment="1" applyProtection="1">
      <alignment vertical="center"/>
      <protection locked="0"/>
    </xf>
    <xf numFmtId="0" fontId="25" fillId="0" borderId="0" xfId="9" applyFont="1" applyProtection="1">
      <protection locked="0"/>
    </xf>
    <xf numFmtId="0" fontId="27" fillId="4" borderId="48" xfId="9" applyFont="1" applyFill="1" applyBorder="1" applyAlignment="1">
      <alignment horizontal="center" vertical="center" wrapText="1"/>
    </xf>
    <xf numFmtId="164" fontId="25" fillId="0" borderId="14" xfId="11" applyFont="1" applyBorder="1" applyAlignment="1">
      <alignment horizontal="center" vertical="center"/>
    </xf>
    <xf numFmtId="0" fontId="25" fillId="0" borderId="16" xfId="9" applyFont="1" applyBorder="1" applyAlignment="1" applyProtection="1">
      <alignment horizontal="left" vertical="center"/>
      <protection locked="0"/>
    </xf>
    <xf numFmtId="9" fontId="25" fillId="0" borderId="12" xfId="12" applyFont="1" applyBorder="1" applyAlignment="1" applyProtection="1">
      <alignment horizontal="center" vertical="center"/>
      <protection locked="0"/>
    </xf>
    <xf numFmtId="0" fontId="25" fillId="0" borderId="12" xfId="9" applyFont="1" applyBorder="1" applyAlignment="1" applyProtection="1">
      <alignment horizontal="left" vertical="center"/>
      <protection locked="0"/>
    </xf>
    <xf numFmtId="0" fontId="25" fillId="0" borderId="0" xfId="9" applyFont="1" applyAlignment="1" applyProtection="1">
      <alignment horizontal="left" vertical="center"/>
      <protection locked="0"/>
    </xf>
    <xf numFmtId="164" fontId="25" fillId="0" borderId="15" xfId="11" applyFont="1" applyBorder="1" applyAlignment="1">
      <alignment horizontal="center" vertical="center"/>
    </xf>
    <xf numFmtId="0" fontId="25" fillId="0" borderId="17" xfId="9" applyFont="1" applyBorder="1" applyAlignment="1" applyProtection="1">
      <alignment horizontal="left" vertical="center"/>
      <protection locked="0"/>
    </xf>
    <xf numFmtId="0" fontId="25" fillId="0" borderId="5" xfId="9" applyFont="1" applyBorder="1"/>
    <xf numFmtId="0" fontId="27" fillId="4" borderId="8" xfId="9" applyFont="1" applyFill="1" applyBorder="1" applyAlignment="1" applyProtection="1">
      <alignment horizontal="center"/>
      <protection locked="0"/>
    </xf>
    <xf numFmtId="164" fontId="28" fillId="0" borderId="15" xfId="11" applyFont="1" applyBorder="1" applyAlignment="1">
      <alignment horizontal="center" vertical="center"/>
    </xf>
    <xf numFmtId="0" fontId="31" fillId="0" borderId="0" xfId="0" applyFont="1"/>
    <xf numFmtId="164" fontId="32" fillId="0" borderId="0" xfId="1" applyFont="1"/>
    <xf numFmtId="0" fontId="23" fillId="0" borderId="0" xfId="9" applyFont="1" applyAlignment="1" applyProtection="1">
      <alignment horizontal="left" vertical="center"/>
      <protection locked="0"/>
    </xf>
    <xf numFmtId="0" fontId="40" fillId="0" borderId="4" xfId="0" applyFont="1" applyBorder="1" applyAlignment="1">
      <alignment horizontal="center" vertical="center"/>
    </xf>
    <xf numFmtId="0" fontId="40" fillId="0" borderId="4" xfId="0" applyFont="1" applyBorder="1" applyAlignment="1">
      <alignment horizontal="center"/>
    </xf>
    <xf numFmtId="0" fontId="39" fillId="0" borderId="4" xfId="0" applyFont="1" applyBorder="1" applyAlignment="1">
      <alignment horizontal="center" vertical="center"/>
    </xf>
    <xf numFmtId="0" fontId="39" fillId="0" borderId="4" xfId="0" applyFont="1" applyBorder="1"/>
    <xf numFmtId="164" fontId="39" fillId="0" borderId="4" xfId="1" applyFont="1" applyBorder="1"/>
    <xf numFmtId="0" fontId="26" fillId="0" borderId="0" xfId="0" applyFont="1" applyAlignment="1">
      <alignment horizontal="left"/>
    </xf>
    <xf numFmtId="0" fontId="27" fillId="4" borderId="52" xfId="9" applyFont="1" applyFill="1" applyBorder="1" applyAlignment="1">
      <alignment horizontal="center" vertical="center" wrapText="1"/>
    </xf>
    <xf numFmtId="164" fontId="28" fillId="0" borderId="4" xfId="11" applyFont="1" applyBorder="1" applyAlignment="1">
      <alignment horizontal="center" vertical="center"/>
    </xf>
    <xf numFmtId="164" fontId="25" fillId="0" borderId="12" xfId="11" applyFont="1" applyBorder="1" applyAlignment="1">
      <alignment horizontal="center" vertical="center"/>
    </xf>
    <xf numFmtId="0" fontId="41" fillId="0" borderId="4" xfId="0" applyFont="1" applyBorder="1" applyAlignment="1">
      <alignment horizontal="justify" vertical="center"/>
    </xf>
    <xf numFmtId="0" fontId="41" fillId="3" borderId="12" xfId="0" applyFont="1" applyFill="1" applyBorder="1" applyAlignment="1">
      <alignment horizontal="center" vertical="center"/>
    </xf>
    <xf numFmtId="0" fontId="41" fillId="0" borderId="12" xfId="13" applyNumberFormat="1" applyFont="1" applyBorder="1" applyAlignment="1">
      <alignment horizontal="center" vertical="center"/>
    </xf>
    <xf numFmtId="0" fontId="41" fillId="0" borderId="4" xfId="0" applyFont="1" applyBorder="1" applyAlignment="1">
      <alignment vertical="center" wrapText="1"/>
    </xf>
    <xf numFmtId="0" fontId="41" fillId="3" borderId="4" xfId="0" applyFont="1" applyFill="1" applyBorder="1" applyAlignment="1">
      <alignment horizontal="center" vertical="center"/>
    </xf>
    <xf numFmtId="0" fontId="41" fillId="3" borderId="4" xfId="13" applyNumberFormat="1" applyFont="1" applyFill="1" applyBorder="1" applyAlignment="1">
      <alignment horizontal="center" vertical="center"/>
    </xf>
    <xf numFmtId="0" fontId="25" fillId="3" borderId="12" xfId="9" applyFont="1" applyFill="1" applyBorder="1" applyAlignment="1">
      <alignment horizontal="center" vertical="center"/>
    </xf>
    <xf numFmtId="0" fontId="25" fillId="3" borderId="4" xfId="9" applyFont="1" applyFill="1" applyBorder="1" applyAlignment="1">
      <alignment horizontal="center" vertical="center"/>
    </xf>
    <xf numFmtId="164" fontId="25" fillId="0" borderId="18" xfId="1" applyFont="1" applyBorder="1" applyAlignment="1" applyProtection="1">
      <alignment horizontal="left" vertical="center"/>
      <protection locked="0"/>
    </xf>
    <xf numFmtId="164" fontId="27" fillId="4" borderId="9" xfId="1" applyFont="1" applyFill="1" applyBorder="1" applyProtection="1">
      <protection locked="0"/>
    </xf>
    <xf numFmtId="164" fontId="29" fillId="0" borderId="4" xfId="1" applyFont="1" applyBorder="1" applyAlignment="1">
      <alignment horizontal="right" vertical="center"/>
    </xf>
    <xf numFmtId="164" fontId="29" fillId="3" borderId="4" xfId="1" applyFont="1" applyFill="1" applyBorder="1" applyAlignment="1">
      <alignment horizontal="right" vertical="center"/>
    </xf>
    <xf numFmtId="164" fontId="25" fillId="0" borderId="21" xfId="1" applyFont="1" applyBorder="1" applyAlignment="1" applyProtection="1">
      <alignment horizontal="center" vertical="center"/>
      <protection locked="0"/>
    </xf>
    <xf numFmtId="0" fontId="20" fillId="2" borderId="2" xfId="0" applyFont="1" applyFill="1" applyBorder="1" applyAlignment="1">
      <alignment horizontal="center" vertical="center"/>
    </xf>
    <xf numFmtId="14" fontId="8" fillId="0" borderId="29" xfId="0" applyNumberFormat="1" applyFont="1" applyBorder="1" applyAlignment="1">
      <alignment horizontal="center" vertical="top" wrapText="1"/>
    </xf>
    <xf numFmtId="0" fontId="8" fillId="0" borderId="29" xfId="0" applyFont="1" applyBorder="1" applyAlignment="1">
      <alignment horizontal="center" vertical="top" wrapText="1"/>
    </xf>
    <xf numFmtId="0" fontId="6" fillId="0" borderId="29" xfId="0" applyFont="1" applyBorder="1" applyAlignment="1">
      <alignment horizontal="left" vertical="top" wrapText="1"/>
    </xf>
    <xf numFmtId="0" fontId="20" fillId="2" borderId="2" xfId="0" applyFont="1" applyFill="1" applyBorder="1" applyAlignment="1">
      <alignment horizontal="left" vertical="center" wrapText="1"/>
    </xf>
    <xf numFmtId="0" fontId="38" fillId="0" borderId="1" xfId="0" applyFont="1" applyBorder="1" applyAlignment="1">
      <alignment horizontal="center" vertical="center" wrapText="1"/>
    </xf>
    <xf numFmtId="0" fontId="38" fillId="0" borderId="35" xfId="0" applyFont="1" applyBorder="1" applyAlignment="1">
      <alignment horizontal="center" vertical="center" wrapText="1"/>
    </xf>
    <xf numFmtId="0" fontId="38" fillId="0" borderId="33" xfId="0" applyFont="1" applyBorder="1" applyAlignment="1">
      <alignment horizontal="center" vertical="center" wrapText="1"/>
    </xf>
    <xf numFmtId="0" fontId="37" fillId="0" borderId="2" xfId="0" applyFont="1" applyBorder="1" applyAlignment="1">
      <alignment horizontal="center"/>
    </xf>
    <xf numFmtId="0" fontId="0" fillId="0" borderId="1" xfId="0" applyBorder="1" applyAlignment="1">
      <alignment horizontal="left"/>
    </xf>
    <xf numFmtId="0" fontId="0" fillId="0" borderId="35" xfId="0" applyBorder="1" applyAlignment="1">
      <alignment horizontal="left"/>
    </xf>
    <xf numFmtId="0" fontId="0" fillId="0" borderId="33" xfId="0" applyBorder="1" applyAlignment="1">
      <alignment horizontal="left"/>
    </xf>
    <xf numFmtId="0" fontId="19" fillId="0" borderId="36"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9" fillId="0" borderId="0" xfId="0" applyFont="1" applyAlignment="1">
      <alignment horizontal="center" vertical="center" wrapText="1"/>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1" xfId="0" applyFont="1" applyBorder="1" applyAlignment="1">
      <alignment horizontal="center" vertical="center" wrapText="1"/>
    </xf>
    <xf numFmtId="0" fontId="0" fillId="0" borderId="36" xfId="0" applyBorder="1" applyAlignment="1">
      <alignment horizontal="center"/>
    </xf>
    <xf numFmtId="0" fontId="0" fillId="0" borderId="34"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41" xfId="0" applyBorder="1" applyAlignment="1">
      <alignment horizontal="center"/>
    </xf>
    <xf numFmtId="0" fontId="0" fillId="0" borderId="2" xfId="0" applyBorder="1" applyAlignment="1">
      <alignment horizontal="left"/>
    </xf>
    <xf numFmtId="0" fontId="8" fillId="0" borderId="2" xfId="0" applyFont="1" applyBorder="1" applyAlignment="1">
      <alignment horizontal="center" vertical="center" wrapText="1"/>
    </xf>
    <xf numFmtId="165" fontId="9" fillId="0" borderId="2" xfId="0" applyNumberFormat="1" applyFont="1" applyBorder="1" applyAlignment="1">
      <alignment horizontal="center" vertical="center" shrinkToFit="1"/>
    </xf>
    <xf numFmtId="0" fontId="22" fillId="0" borderId="2" xfId="0" applyFont="1" applyBorder="1" applyAlignment="1">
      <alignment horizontal="left" vertical="center" wrapText="1"/>
    </xf>
    <xf numFmtId="0" fontId="8" fillId="0" borderId="2" xfId="0" applyFont="1" applyBorder="1" applyAlignment="1">
      <alignment horizontal="left" vertical="center" wrapText="1"/>
    </xf>
    <xf numFmtId="0" fontId="7" fillId="0" borderId="2" xfId="0" applyFont="1" applyBorder="1"/>
    <xf numFmtId="0" fontId="6" fillId="0" borderId="6" xfId="0" applyFont="1" applyBorder="1" applyAlignment="1">
      <alignment horizontal="center" vertical="center" wrapText="1"/>
    </xf>
    <xf numFmtId="0" fontId="20" fillId="2" borderId="6" xfId="0" applyFont="1" applyFill="1" applyBorder="1" applyAlignment="1">
      <alignment horizontal="left" vertical="center" wrapText="1"/>
    </xf>
    <xf numFmtId="0" fontId="20" fillId="2" borderId="36" xfId="0" applyFont="1" applyFill="1" applyBorder="1" applyAlignment="1">
      <alignment horizontal="left" vertical="center" wrapText="1"/>
    </xf>
    <xf numFmtId="0" fontId="21" fillId="0" borderId="40" xfId="0" applyFont="1" applyBorder="1" applyAlignment="1">
      <alignment horizontal="center" vertical="center" wrapText="1"/>
    </xf>
    <xf numFmtId="0" fontId="20" fillId="2" borderId="2" xfId="0" applyFont="1" applyFill="1" applyBorder="1" applyAlignment="1">
      <alignment horizontal="center" vertical="center" wrapText="1"/>
    </xf>
    <xf numFmtId="0" fontId="12" fillId="0" borderId="2" xfId="0" applyFont="1" applyBorder="1" applyAlignment="1">
      <alignment horizontal="justify" vertical="center" wrapText="1"/>
    </xf>
    <xf numFmtId="0" fontId="27" fillId="4" borderId="43" xfId="9" applyFont="1" applyFill="1" applyBorder="1" applyAlignment="1">
      <alignment horizontal="center" vertical="center" wrapText="1"/>
    </xf>
    <xf numFmtId="0" fontId="27" fillId="4" borderId="46" xfId="9" applyFont="1" applyFill="1" applyBorder="1" applyAlignment="1">
      <alignment horizontal="center" vertical="center" wrapText="1"/>
    </xf>
    <xf numFmtId="0" fontId="27" fillId="4" borderId="44" xfId="9" applyFont="1" applyFill="1" applyBorder="1" applyAlignment="1">
      <alignment horizontal="center" vertical="center" wrapText="1"/>
    </xf>
    <xf numFmtId="0" fontId="27" fillId="4" borderId="47" xfId="9" applyFont="1" applyFill="1" applyBorder="1" applyAlignment="1">
      <alignment horizontal="center" vertical="center" wrapText="1"/>
    </xf>
    <xf numFmtId="0" fontId="18" fillId="0" borderId="13" xfId="9" applyFont="1" applyBorder="1" applyAlignment="1">
      <alignment horizontal="center"/>
    </xf>
    <xf numFmtId="0" fontId="18" fillId="0" borderId="0" xfId="9" applyFont="1" applyAlignment="1">
      <alignment horizontal="center"/>
    </xf>
    <xf numFmtId="0" fontId="27" fillId="4" borderId="53" xfId="9" applyFont="1" applyFill="1" applyBorder="1" applyAlignment="1">
      <alignment horizontal="center" vertical="center" wrapText="1"/>
    </xf>
    <xf numFmtId="0" fontId="27" fillId="4" borderId="54" xfId="9" applyFont="1" applyFill="1" applyBorder="1" applyAlignment="1">
      <alignment horizontal="center" vertical="center" wrapText="1"/>
    </xf>
    <xf numFmtId="0" fontId="27" fillId="4" borderId="10" xfId="9" applyFont="1" applyFill="1" applyBorder="1" applyAlignment="1" applyProtection="1">
      <alignment horizontal="center" vertical="center" wrapText="1"/>
      <protection locked="0"/>
    </xf>
    <xf numFmtId="0" fontId="27" fillId="4" borderId="55" xfId="9" applyFont="1" applyFill="1" applyBorder="1" applyAlignment="1" applyProtection="1">
      <alignment horizontal="center" vertical="center"/>
      <protection locked="0"/>
    </xf>
    <xf numFmtId="0" fontId="27" fillId="4" borderId="42" xfId="9" applyFont="1" applyFill="1" applyBorder="1" applyAlignment="1">
      <alignment horizontal="center" vertical="center" wrapText="1"/>
    </xf>
    <xf numFmtId="0" fontId="27" fillId="4" borderId="45" xfId="9" applyFont="1" applyFill="1" applyBorder="1" applyAlignment="1">
      <alignment horizontal="center" vertical="center" wrapText="1"/>
    </xf>
    <xf numFmtId="0" fontId="24" fillId="0" borderId="2" xfId="9" applyFont="1" applyBorder="1" applyAlignment="1" applyProtection="1">
      <alignment horizontal="center" vertical="center"/>
      <protection locked="0"/>
    </xf>
    <xf numFmtId="14" fontId="24" fillId="0" borderId="2" xfId="9" applyNumberFormat="1" applyFont="1" applyBorder="1" applyAlignment="1" applyProtection="1">
      <alignment horizontal="center" vertical="center"/>
      <protection locked="0"/>
    </xf>
    <xf numFmtId="0" fontId="24" fillId="0" borderId="2" xfId="9" applyFont="1" applyBorder="1" applyAlignment="1">
      <alignment horizontal="center" vertical="center" wrapText="1"/>
    </xf>
    <xf numFmtId="0" fontId="24" fillId="0" borderId="2" xfId="9" applyFont="1" applyBorder="1" applyAlignment="1">
      <alignment horizontal="center" vertical="center"/>
    </xf>
    <xf numFmtId="0" fontId="17" fillId="0" borderId="2" xfId="9" applyFont="1" applyBorder="1" applyAlignment="1" applyProtection="1">
      <alignment horizontal="center" vertical="center"/>
      <protection locked="0"/>
    </xf>
    <xf numFmtId="0" fontId="25" fillId="0" borderId="29" xfId="9" applyFont="1" applyBorder="1" applyAlignment="1" applyProtection="1">
      <alignment horizontal="left" vertical="center"/>
      <protection locked="0"/>
    </xf>
    <xf numFmtId="0" fontId="25" fillId="0" borderId="2" xfId="9" applyFont="1" applyBorder="1" applyAlignment="1" applyProtection="1">
      <alignment horizontal="left" vertical="center"/>
      <protection locked="0"/>
    </xf>
    <xf numFmtId="0" fontId="27" fillId="4" borderId="22" xfId="9" applyFont="1" applyFill="1" applyBorder="1" applyAlignment="1">
      <alignment horizontal="center" vertical="center"/>
    </xf>
    <xf numFmtId="0" fontId="27" fillId="4" borderId="11" xfId="9" applyFont="1" applyFill="1" applyBorder="1" applyAlignment="1">
      <alignment horizontal="center" vertical="center"/>
    </xf>
    <xf numFmtId="0" fontId="27" fillId="4" borderId="23" xfId="9" applyFont="1" applyFill="1" applyBorder="1" applyAlignment="1">
      <alignment horizontal="center" vertical="center"/>
    </xf>
    <xf numFmtId="0" fontId="27" fillId="4" borderId="7" xfId="9" applyFont="1" applyFill="1" applyBorder="1" applyAlignment="1">
      <alignment horizontal="center" vertical="center"/>
    </xf>
    <xf numFmtId="0" fontId="26" fillId="0" borderId="7" xfId="0" applyFont="1" applyBorder="1" applyAlignment="1">
      <alignment horizontal="left"/>
    </xf>
    <xf numFmtId="0" fontId="26" fillId="0" borderId="0" xfId="0" applyFont="1" applyAlignment="1">
      <alignment horizontal="left"/>
    </xf>
    <xf numFmtId="0" fontId="0" fillId="0" borderId="4" xfId="0" applyBorder="1" applyAlignment="1">
      <alignment horizontal="center" vertical="center"/>
      <extLst>
        <ext xmlns:xfpb="http://schemas.microsoft.com/office/spreadsheetml/2022/featurepropertybag" uri="{C7286773-470A-42A8-94C5-96B5CB345126}">
          <xfpb:xfComplement i="0"/>
        </ext>
      </extLst>
    </xf>
    <xf numFmtId="0" fontId="0" fillId="0" borderId="24" xfId="0" applyBorder="1" applyAlignment="1">
      <alignment horizontal="center" vertical="center"/>
      <extLst>
        <ext xmlns:xfpb="http://schemas.microsoft.com/office/spreadsheetml/2022/featurepropertybag" uri="{C7286773-470A-42A8-94C5-96B5CB345126}">
          <xfpb:xfComplement i="0"/>
        </ext>
      </extLst>
    </xf>
    <xf numFmtId="0" fontId="13" fillId="4" borderId="19" xfId="0" applyFont="1" applyFill="1" applyBorder="1" applyAlignment="1">
      <alignment horizontal="center" vertical="center"/>
    </xf>
    <xf numFmtId="0" fontId="13" fillId="4" borderId="4" xfId="0" applyFont="1" applyFill="1" applyBorder="1" applyAlignment="1">
      <alignment horizontal="center" vertical="center"/>
    </xf>
    <xf numFmtId="0" fontId="13" fillId="4" borderId="24"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6"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27" xfId="0" applyFont="1" applyFill="1" applyBorder="1" applyAlignment="1">
      <alignment horizontal="center" vertical="center"/>
    </xf>
    <xf numFmtId="0" fontId="13" fillId="4" borderId="30" xfId="0" applyFont="1" applyFill="1" applyBorder="1" applyAlignment="1">
      <alignment horizontal="center" vertical="center"/>
    </xf>
    <xf numFmtId="0" fontId="13" fillId="4" borderId="31" xfId="0" applyFont="1" applyFill="1" applyBorder="1" applyAlignment="1">
      <alignment horizontal="center" vertical="center"/>
    </xf>
    <xf numFmtId="0" fontId="13" fillId="4" borderId="32" xfId="0" applyFont="1" applyFill="1" applyBorder="1" applyAlignment="1">
      <alignment horizontal="center" vertical="center"/>
    </xf>
    <xf numFmtId="0" fontId="0" fillId="0" borderId="21" xfId="0" applyBorder="1" applyAlignment="1">
      <alignment horizontal="center" vertical="center"/>
      <extLst>
        <ext xmlns:xfpb="http://schemas.microsoft.com/office/spreadsheetml/2022/featurepropertybag" uri="{C7286773-470A-42A8-94C5-96B5CB345126}">
          <xfpb:xfComplement i="0"/>
        </ext>
      </extLst>
    </xf>
    <xf numFmtId="0" fontId="0" fillId="0" borderId="25" xfId="0" applyBorder="1" applyAlignment="1">
      <alignment horizontal="center" vertical="center"/>
      <extLst>
        <ext xmlns:xfpb="http://schemas.microsoft.com/office/spreadsheetml/2022/featurepropertybag" uri="{C7286773-470A-42A8-94C5-96B5CB345126}">
          <xfpb:xfComplement i="0"/>
        </ext>
      </extLst>
    </xf>
    <xf numFmtId="0" fontId="33" fillId="0" borderId="2" xfId="9" applyFont="1" applyBorder="1" applyAlignment="1" applyProtection="1">
      <alignment horizontal="left" vertical="center"/>
      <protection locked="0"/>
    </xf>
    <xf numFmtId="0" fontId="34" fillId="0" borderId="29" xfId="0" applyFont="1" applyBorder="1" applyAlignment="1">
      <alignment horizontal="left" vertical="top"/>
    </xf>
    <xf numFmtId="0" fontId="34" fillId="0" borderId="2" xfId="0" applyFont="1" applyBorder="1" applyAlignment="1">
      <alignment horizontal="left" vertical="top"/>
    </xf>
    <xf numFmtId="0" fontId="35" fillId="4" borderId="49" xfId="0" applyFont="1" applyFill="1" applyBorder="1" applyAlignment="1">
      <alignment horizontal="center" vertical="center"/>
    </xf>
    <xf numFmtId="0" fontId="35" fillId="4" borderId="50" xfId="0" applyFont="1" applyFill="1" applyBorder="1" applyAlignment="1">
      <alignment horizontal="center" vertical="center"/>
    </xf>
    <xf numFmtId="0" fontId="35" fillId="4" borderId="51" xfId="0" applyFont="1" applyFill="1" applyBorder="1" applyAlignment="1">
      <alignment horizontal="center" vertical="center"/>
    </xf>
    <xf numFmtId="0" fontId="30" fillId="0" borderId="2" xfId="9" applyFont="1" applyBorder="1" applyAlignment="1" applyProtection="1">
      <alignment horizontal="center" vertical="center"/>
      <protection locked="0"/>
    </xf>
    <xf numFmtId="0" fontId="33" fillId="0" borderId="29" xfId="9" applyFont="1" applyBorder="1" applyAlignment="1" applyProtection="1">
      <alignment horizontal="left" vertical="center"/>
      <protection locked="0"/>
    </xf>
    <xf numFmtId="0" fontId="8" fillId="0" borderId="2" xfId="0" applyFont="1" applyBorder="1" applyAlignment="1">
      <alignment horizontal="justify" vertical="center" wrapText="1"/>
    </xf>
    <xf numFmtId="0" fontId="39" fillId="5" borderId="4" xfId="0" applyFont="1" applyFill="1" applyBorder="1" applyAlignment="1">
      <alignment horizontal="center" vertical="center"/>
    </xf>
    <xf numFmtId="0" fontId="39" fillId="5" borderId="4" xfId="0" applyFont="1" applyFill="1" applyBorder="1"/>
    <xf numFmtId="164" fontId="39" fillId="5" borderId="4" xfId="1" applyFont="1" applyFill="1" applyBorder="1"/>
  </cellXfs>
  <cellStyles count="14">
    <cellStyle name="Millares" xfId="13" builtinId="3"/>
    <cellStyle name="Millares 2" xfId="3" xr:uid="{00000000-0005-0000-0000-000001000000}"/>
    <cellStyle name="Millares 3" xfId="8" xr:uid="{CEDBF1B1-4840-46A5-AE64-DE62CB4FCC93}"/>
    <cellStyle name="Millares 4" xfId="10" xr:uid="{CD160F4C-79DF-4CAA-BFCF-FC267072EBFC}"/>
    <cellStyle name="Moneda" xfId="1" builtinId="4"/>
    <cellStyle name="Moneda 2" xfId="6" xr:uid="{EC7C3958-42C1-4A10-AF60-1B5908916D82}"/>
    <cellStyle name="Moneda 3" xfId="11" xr:uid="{77665FE4-552D-4836-942F-B29807E3FE0C}"/>
    <cellStyle name="Normal" xfId="0" builtinId="0"/>
    <cellStyle name="Normal 2" xfId="2" xr:uid="{00000000-0005-0000-0000-000004000000}"/>
    <cellStyle name="Normal 2 2" xfId="5" xr:uid="{7D0A5355-E0A4-45AC-A96E-C84B440641CD}"/>
    <cellStyle name="Normal 3" xfId="9" xr:uid="{9D5CEAAC-65FA-4DB7-AB2D-4B60F594F98A}"/>
    <cellStyle name="Porcentaje" xfId="12" builtinId="5"/>
    <cellStyle name="Porcentaje 2" xfId="4" xr:uid="{00000000-0005-0000-0000-000007000000}"/>
    <cellStyle name="Porcentaje 3" xfId="7" xr:uid="{1C62621C-DBAF-461A-88D8-2DA1B97DAB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microsoft.com/office/2022/11/relationships/FeaturePropertyBag" Target="featurePropertyBag/featurePropertyBag.xml"/><Relationship Id="rId5" Type="http://schemas.openxmlformats.org/officeDocument/2006/relationships/externalLink" Target="externalLinks/externalLink1.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657225</xdr:colOff>
      <xdr:row>0</xdr:row>
      <xdr:rowOff>19050</xdr:rowOff>
    </xdr:from>
    <xdr:to>
      <xdr:col>1</xdr:col>
      <xdr:colOff>419100</xdr:colOff>
      <xdr:row>2</xdr:row>
      <xdr:rowOff>209550</xdr:rowOff>
    </xdr:to>
    <xdr:pic>
      <xdr:nvPicPr>
        <xdr:cNvPr id="3" name="Imagen 2">
          <a:extLst>
            <a:ext uri="{FF2B5EF4-FFF2-40B4-BE49-F238E27FC236}">
              <a16:creationId xmlns:a16="http://schemas.microsoft.com/office/drawing/2014/main" id="{00000000-0008-0000-0000-000003000000}"/>
            </a:ext>
            <a:ext uri="{147F2762-F138-4A5C-976F-8EAC2B608ADB}">
              <a16:predDERef xmlns:a16="http://schemas.microsoft.com/office/drawing/2014/main" pred="{00000000-0008-0000-0100-000009000000}"/>
            </a:ext>
          </a:extLst>
        </xdr:cNvPr>
        <xdr:cNvPicPr>
          <a:picLocks noChangeAspect="1"/>
        </xdr:cNvPicPr>
      </xdr:nvPicPr>
      <xdr:blipFill>
        <a:blip xmlns:r="http://schemas.openxmlformats.org/officeDocument/2006/relationships" r:embed="rId1"/>
        <a:stretch>
          <a:fillRect/>
        </a:stretch>
      </xdr:blipFill>
      <xdr:spPr>
        <a:xfrm>
          <a:off x="657225" y="19050"/>
          <a:ext cx="1028700" cy="819150"/>
        </a:xfrm>
        <a:prstGeom prst="rect">
          <a:avLst/>
        </a:prstGeom>
      </xdr:spPr>
    </xdr:pic>
    <xdr:clientData/>
  </xdr:twoCellAnchor>
  <xdr:twoCellAnchor editAs="oneCell">
    <xdr:from>
      <xdr:col>4</xdr:col>
      <xdr:colOff>876300</xdr:colOff>
      <xdr:row>23</xdr:row>
      <xdr:rowOff>123825</xdr:rowOff>
    </xdr:from>
    <xdr:to>
      <xdr:col>6</xdr:col>
      <xdr:colOff>514350</xdr:colOff>
      <xdr:row>24</xdr:row>
      <xdr:rowOff>200118</xdr:rowOff>
    </xdr:to>
    <xdr:pic>
      <xdr:nvPicPr>
        <xdr:cNvPr id="2" name="Picture 1">
          <a:extLst>
            <a:ext uri="{FF2B5EF4-FFF2-40B4-BE49-F238E27FC236}">
              <a16:creationId xmlns:a16="http://schemas.microsoft.com/office/drawing/2014/main" id="{AEA1F062-C6B7-C83A-6C7B-991B99697478}"/>
            </a:ext>
          </a:extLst>
        </xdr:cNvPr>
        <xdr:cNvPicPr>
          <a:picLocks noChangeAspect="1"/>
        </xdr:cNvPicPr>
      </xdr:nvPicPr>
      <xdr:blipFill>
        <a:blip xmlns:r="http://schemas.openxmlformats.org/officeDocument/2006/relationships" r:embed="rId2"/>
        <a:stretch>
          <a:fillRect/>
        </a:stretch>
      </xdr:blipFill>
      <xdr:spPr>
        <a:xfrm>
          <a:off x="4933950" y="10706100"/>
          <a:ext cx="1876425" cy="466818"/>
        </a:xfrm>
        <a:prstGeom prst="rect">
          <a:avLst/>
        </a:prstGeom>
      </xdr:spPr>
    </xdr:pic>
    <xdr:clientData/>
  </xdr:twoCellAnchor>
  <xdr:twoCellAnchor editAs="oneCell">
    <xdr:from>
      <xdr:col>5</xdr:col>
      <xdr:colOff>238126</xdr:colOff>
      <xdr:row>25</xdr:row>
      <xdr:rowOff>266700</xdr:rowOff>
    </xdr:from>
    <xdr:to>
      <xdr:col>6</xdr:col>
      <xdr:colOff>381001</xdr:colOff>
      <xdr:row>26</xdr:row>
      <xdr:rowOff>225798</xdr:rowOff>
    </xdr:to>
    <xdr:pic>
      <xdr:nvPicPr>
        <xdr:cNvPr id="5" name="Picture 4">
          <a:extLst>
            <a:ext uri="{FF2B5EF4-FFF2-40B4-BE49-F238E27FC236}">
              <a16:creationId xmlns:a16="http://schemas.microsoft.com/office/drawing/2014/main" id="{97D31000-460D-E972-CED4-716AC26A97BA}"/>
            </a:ext>
          </a:extLst>
        </xdr:cNvPr>
        <xdr:cNvPicPr>
          <a:picLocks noChangeAspect="1"/>
        </xdr:cNvPicPr>
      </xdr:nvPicPr>
      <xdr:blipFill>
        <a:blip xmlns:r="http://schemas.openxmlformats.org/officeDocument/2006/relationships" r:embed="rId3"/>
        <a:stretch>
          <a:fillRect/>
        </a:stretch>
      </xdr:blipFill>
      <xdr:spPr>
        <a:xfrm>
          <a:off x="5191126" y="11630025"/>
          <a:ext cx="1485900" cy="3496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3543300</xdr:colOff>
      <xdr:row>2</xdr:row>
      <xdr:rowOff>311150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84150" y="0"/>
          <a:ext cx="4044950" cy="1301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800100</xdr:colOff>
      <xdr:row>3</xdr:row>
      <xdr:rowOff>120650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0" y="0"/>
          <a:ext cx="2127250" cy="1301750"/>
        </a:xfrm>
        <a:prstGeom prst="rect">
          <a:avLst/>
        </a:prstGeom>
      </xdr:spPr>
    </xdr:pic>
    <xdr:clientData/>
  </xdr:twoCellAnchor>
  <xdr:twoCellAnchor editAs="oneCell">
    <xdr:from>
      <xdr:col>0</xdr:col>
      <xdr:colOff>714375</xdr:colOff>
      <xdr:row>7</xdr:row>
      <xdr:rowOff>266700</xdr:rowOff>
    </xdr:from>
    <xdr:to>
      <xdr:col>9</xdr:col>
      <xdr:colOff>389271</xdr:colOff>
      <xdr:row>19</xdr:row>
      <xdr:rowOff>47370</xdr:rowOff>
    </xdr:to>
    <xdr:pic>
      <xdr:nvPicPr>
        <xdr:cNvPr id="4" name="Picture 3">
          <a:extLst>
            <a:ext uri="{FF2B5EF4-FFF2-40B4-BE49-F238E27FC236}">
              <a16:creationId xmlns:a16="http://schemas.microsoft.com/office/drawing/2014/main" id="{F257E540-9B27-F2DC-5113-26F6EEEDACC1}"/>
            </a:ext>
          </a:extLst>
        </xdr:cNvPr>
        <xdr:cNvPicPr>
          <a:picLocks noChangeAspect="1"/>
        </xdr:cNvPicPr>
      </xdr:nvPicPr>
      <xdr:blipFill>
        <a:blip xmlns:r="http://schemas.openxmlformats.org/officeDocument/2006/relationships" r:embed="rId2"/>
        <a:stretch>
          <a:fillRect/>
        </a:stretch>
      </xdr:blipFill>
      <xdr:spPr>
        <a:xfrm>
          <a:off x="714375" y="2466975"/>
          <a:ext cx="10028571" cy="20380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LENOVO/AppData/Local/Temp/Rar$DIa12236.31770/ESTUDIO%20DE%20MERCADO%20FINAL.xlsx" TargetMode="External"/><Relationship Id="rId1" Type="http://schemas.openxmlformats.org/officeDocument/2006/relationships/externalLinkPath" Target="/Users/LENOVO/AppData/Local/Temp/Rar$DIa12236.31770/ESTUDIO%20DE%20MERCAD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M"/>
      <sheetName val="MATRIZ DE PRODUCTOS"/>
      <sheetName val="SEDE CENTRAL"/>
      <sheetName val="BOLIVAR-SUCRE"/>
      <sheetName val="CHOCÓ"/>
      <sheetName val="N. DE SANTANDER"/>
      <sheetName val="TOLIMA "/>
      <sheetName val="RESUMEN COSTOS DIRECTOS"/>
      <sheetName val="CAPITULOS "/>
      <sheetName val="ESTUDIO DE MERCADO"/>
      <sheetName val="TABLAS DE HONORARIOS "/>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04"/>
  <sheetViews>
    <sheetView showGridLines="0" topLeftCell="A13" zoomScale="73" zoomScaleNormal="100" workbookViewId="0">
      <selection activeCell="K26" sqref="K26"/>
    </sheetView>
  </sheetViews>
  <sheetFormatPr baseColWidth="10" defaultColWidth="14.44140625" defaultRowHeight="15" customHeight="1" x14ac:dyDescent="0.3"/>
  <cols>
    <col min="1" max="1" width="19" customWidth="1"/>
    <col min="2" max="2" width="12.44140625" customWidth="1"/>
    <col min="3" max="3" width="19" customWidth="1"/>
    <col min="4" max="4" width="10.44140625" customWidth="1"/>
    <col min="5" max="5" width="13.44140625" customWidth="1"/>
    <col min="6" max="6" width="20.109375" customWidth="1"/>
    <col min="7" max="8" width="20.6640625" customWidth="1"/>
    <col min="14" max="14" width="16.88671875" customWidth="1"/>
    <col min="15" max="16" width="40.6640625" customWidth="1"/>
    <col min="23" max="24" width="40.6640625" customWidth="1"/>
    <col min="31" max="32" width="40.6640625" customWidth="1"/>
  </cols>
  <sheetData>
    <row r="1" spans="1:8" ht="24.75" customHeight="1" x14ac:dyDescent="0.3">
      <c r="A1" s="90"/>
      <c r="B1" s="91"/>
      <c r="C1" s="81" t="s">
        <v>0</v>
      </c>
      <c r="D1" s="82"/>
      <c r="E1" s="82"/>
      <c r="F1" s="83"/>
      <c r="G1" s="17" t="s">
        <v>1</v>
      </c>
      <c r="H1" s="25" t="s">
        <v>2</v>
      </c>
    </row>
    <row r="2" spans="1:8" ht="24.75" customHeight="1" x14ac:dyDescent="0.3">
      <c r="A2" s="92"/>
      <c r="B2" s="93"/>
      <c r="C2" s="84"/>
      <c r="D2" s="85"/>
      <c r="E2" s="85"/>
      <c r="F2" s="86"/>
      <c r="G2" s="17" t="s">
        <v>3</v>
      </c>
      <c r="H2" s="25">
        <v>1</v>
      </c>
    </row>
    <row r="3" spans="1:8" ht="24.75" customHeight="1" x14ac:dyDescent="0.3">
      <c r="A3" s="94"/>
      <c r="B3" s="95"/>
      <c r="C3" s="87"/>
      <c r="D3" s="88"/>
      <c r="E3" s="88"/>
      <c r="F3" s="89"/>
      <c r="G3" s="18" t="s">
        <v>4</v>
      </c>
      <c r="H3" s="26">
        <v>45611</v>
      </c>
    </row>
    <row r="4" spans="1:8" ht="15" customHeight="1" x14ac:dyDescent="0.3">
      <c r="A4" s="78" t="s">
        <v>5</v>
      </c>
      <c r="B4" s="79"/>
      <c r="C4" s="79"/>
      <c r="D4" s="79"/>
      <c r="E4" s="79"/>
      <c r="F4" s="79"/>
      <c r="G4" s="79"/>
      <c r="H4" s="80"/>
    </row>
    <row r="5" spans="1:8" ht="15" customHeight="1" x14ac:dyDescent="0.3">
      <c r="A5" s="96" t="s">
        <v>6</v>
      </c>
      <c r="B5" s="96"/>
      <c r="C5" s="96"/>
      <c r="D5" s="96"/>
      <c r="E5" s="96"/>
      <c r="F5" s="96"/>
      <c r="G5" s="96"/>
      <c r="H5" s="96"/>
    </row>
    <row r="7" spans="1:8" ht="21" customHeight="1" x14ac:dyDescent="0.3">
      <c r="A7" s="73" t="s">
        <v>7</v>
      </c>
      <c r="B7" s="73"/>
      <c r="C7" s="73"/>
      <c r="D7" s="97" t="s">
        <v>61</v>
      </c>
      <c r="E7" s="97"/>
      <c r="F7" s="97"/>
      <c r="G7" s="97"/>
      <c r="H7" s="97"/>
    </row>
    <row r="8" spans="1:8" ht="44.25" customHeight="1" x14ac:dyDescent="0.3">
      <c r="A8" s="73" t="s">
        <v>8</v>
      </c>
      <c r="B8" s="73"/>
      <c r="C8" s="73"/>
      <c r="D8" s="74" t="s">
        <v>62</v>
      </c>
      <c r="E8" s="75"/>
      <c r="F8" s="75"/>
      <c r="G8" s="75"/>
      <c r="H8" s="76"/>
    </row>
    <row r="9" spans="1:8" ht="27" customHeight="1" x14ac:dyDescent="0.3">
      <c r="A9" s="73" t="s">
        <v>9</v>
      </c>
      <c r="B9" s="73"/>
      <c r="C9" s="73"/>
      <c r="D9" s="98">
        <v>41118023</v>
      </c>
      <c r="E9" s="98"/>
      <c r="F9" s="98"/>
      <c r="G9" s="98"/>
      <c r="H9" s="98"/>
    </row>
    <row r="10" spans="1:8" ht="33" customHeight="1" x14ac:dyDescent="0.3">
      <c r="A10" s="73" t="s">
        <v>10</v>
      </c>
      <c r="B10" s="73"/>
      <c r="C10" s="73"/>
      <c r="D10" s="102" t="s">
        <v>65</v>
      </c>
      <c r="E10" s="102"/>
      <c r="F10" s="102"/>
      <c r="G10" s="102"/>
      <c r="H10" s="102"/>
    </row>
    <row r="11" spans="1:8" ht="34.5" customHeight="1" x14ac:dyDescent="0.3">
      <c r="A11" s="103" t="s">
        <v>11</v>
      </c>
      <c r="B11" s="103"/>
      <c r="C11" s="104"/>
      <c r="D11" s="98">
        <v>21431900</v>
      </c>
      <c r="E11" s="98"/>
      <c r="F11" s="98"/>
      <c r="G11" s="98"/>
      <c r="H11" s="98"/>
    </row>
    <row r="12" spans="1:8" ht="15" customHeight="1" x14ac:dyDescent="0.3">
      <c r="A12" s="27"/>
      <c r="B12" s="27"/>
      <c r="C12" s="27"/>
      <c r="D12" s="28"/>
      <c r="E12" s="28"/>
      <c r="F12" s="28"/>
      <c r="G12" s="28"/>
      <c r="H12" s="28"/>
    </row>
    <row r="13" spans="1:8" ht="34.5" customHeight="1" x14ac:dyDescent="0.3">
      <c r="A13" s="105"/>
      <c r="B13" s="105"/>
      <c r="C13" s="105"/>
      <c r="D13" s="105"/>
      <c r="E13" s="105"/>
      <c r="F13" s="105"/>
      <c r="G13" s="105"/>
      <c r="H13" s="105"/>
    </row>
    <row r="14" spans="1:8" ht="30.75" customHeight="1" x14ac:dyDescent="0.3">
      <c r="A14" s="106" t="s">
        <v>12</v>
      </c>
      <c r="B14" s="106"/>
      <c r="C14" s="106"/>
      <c r="D14" s="19" t="s">
        <v>13</v>
      </c>
      <c r="E14" s="19" t="s">
        <v>14</v>
      </c>
      <c r="F14" s="19" t="s">
        <v>15</v>
      </c>
      <c r="G14" s="106" t="s">
        <v>16</v>
      </c>
      <c r="H14" s="106"/>
    </row>
    <row r="15" spans="1:8" ht="36" customHeight="1" x14ac:dyDescent="0.3">
      <c r="A15" s="100" t="s">
        <v>17</v>
      </c>
      <c r="B15" s="100"/>
      <c r="C15" s="100"/>
      <c r="D15" s="1"/>
      <c r="E15" s="1" t="s">
        <v>76</v>
      </c>
      <c r="F15" s="1" t="s">
        <v>77</v>
      </c>
      <c r="G15" s="97"/>
      <c r="H15" s="97"/>
    </row>
    <row r="16" spans="1:8" ht="36" customHeight="1" x14ac:dyDescent="0.3">
      <c r="A16" s="100" t="s">
        <v>18</v>
      </c>
      <c r="B16" s="100"/>
      <c r="C16" s="100"/>
      <c r="D16" s="1"/>
      <c r="E16" s="1" t="s">
        <v>76</v>
      </c>
      <c r="F16" s="1" t="s">
        <v>77</v>
      </c>
      <c r="G16" s="97"/>
      <c r="H16" s="97"/>
    </row>
    <row r="17" spans="1:8" ht="36" customHeight="1" x14ac:dyDescent="0.3">
      <c r="A17" s="100" t="s">
        <v>19</v>
      </c>
      <c r="B17" s="100"/>
      <c r="C17" s="100"/>
      <c r="D17" s="1" t="s">
        <v>76</v>
      </c>
      <c r="E17" s="1"/>
      <c r="F17" s="1" t="s">
        <v>77</v>
      </c>
      <c r="G17" s="97"/>
      <c r="H17" s="97"/>
    </row>
    <row r="18" spans="1:8" ht="36" customHeight="1" x14ac:dyDescent="0.3">
      <c r="A18" s="100" t="s">
        <v>20</v>
      </c>
      <c r="B18" s="100"/>
      <c r="C18" s="100"/>
      <c r="D18" s="1" t="s">
        <v>76</v>
      </c>
      <c r="E18" s="1"/>
      <c r="F18" s="1" t="s">
        <v>77</v>
      </c>
      <c r="G18" s="97"/>
      <c r="H18" s="97"/>
    </row>
    <row r="19" spans="1:8" ht="201" customHeight="1" x14ac:dyDescent="0.3">
      <c r="A19" s="100" t="s">
        <v>21</v>
      </c>
      <c r="B19" s="100"/>
      <c r="C19" s="100"/>
      <c r="D19" s="1" t="s">
        <v>76</v>
      </c>
      <c r="E19" s="1"/>
      <c r="F19" s="1" t="s">
        <v>77</v>
      </c>
      <c r="G19" s="156" t="s">
        <v>86</v>
      </c>
      <c r="H19" s="156"/>
    </row>
    <row r="20" spans="1:8" ht="73.5" customHeight="1" x14ac:dyDescent="0.3">
      <c r="A20" s="106" t="s">
        <v>22</v>
      </c>
      <c r="B20" s="106"/>
      <c r="C20" s="106"/>
      <c r="D20" s="107" t="s">
        <v>78</v>
      </c>
      <c r="E20" s="107"/>
      <c r="F20" s="107"/>
      <c r="G20" s="107"/>
      <c r="H20" s="107"/>
    </row>
    <row r="21" spans="1:8" ht="26.25" customHeight="1" x14ac:dyDescent="0.3">
      <c r="A21" s="29"/>
      <c r="B21" s="29"/>
      <c r="C21" s="29"/>
      <c r="D21" s="30"/>
      <c r="E21" s="30"/>
      <c r="F21" s="30"/>
      <c r="G21" s="30"/>
      <c r="H21" s="30"/>
    </row>
    <row r="22" spans="1:8" ht="14.4" x14ac:dyDescent="0.3">
      <c r="A22" s="99" t="s">
        <v>23</v>
      </c>
      <c r="B22" s="100"/>
      <c r="C22" s="100"/>
      <c r="D22" s="101"/>
      <c r="E22" s="101"/>
      <c r="F22" s="101"/>
      <c r="G22" s="101"/>
      <c r="H22" s="101"/>
    </row>
    <row r="23" spans="1:8" ht="14.25" customHeight="1" x14ac:dyDescent="0.3">
      <c r="A23" s="72" t="s">
        <v>24</v>
      </c>
      <c r="B23" s="72"/>
      <c r="C23" s="70">
        <v>46196</v>
      </c>
      <c r="D23" s="71"/>
      <c r="E23" s="71"/>
      <c r="F23" s="71"/>
      <c r="G23" s="71"/>
      <c r="H23" s="71"/>
    </row>
    <row r="24" spans="1:8" ht="30.75" customHeight="1" x14ac:dyDescent="0.3">
      <c r="A24" s="69" t="s">
        <v>25</v>
      </c>
      <c r="B24" s="69"/>
      <c r="C24" s="69"/>
      <c r="D24" s="77" t="s">
        <v>87</v>
      </c>
      <c r="E24" s="77"/>
      <c r="F24" s="77"/>
      <c r="G24" s="77"/>
      <c r="H24" s="77"/>
    </row>
    <row r="25" spans="1:8" ht="30.75" customHeight="1" x14ac:dyDescent="0.3">
      <c r="A25" s="69"/>
      <c r="B25" s="69"/>
      <c r="C25" s="69"/>
      <c r="D25" s="77"/>
      <c r="E25" s="77"/>
      <c r="F25" s="77"/>
      <c r="G25" s="77"/>
      <c r="H25" s="77"/>
    </row>
    <row r="26" spans="1:8" ht="30.75" customHeight="1" x14ac:dyDescent="0.3">
      <c r="A26" s="69"/>
      <c r="B26" s="69"/>
      <c r="C26" s="69"/>
      <c r="D26" s="77" t="s">
        <v>88</v>
      </c>
      <c r="E26" s="77"/>
      <c r="F26" s="77"/>
      <c r="G26" s="77"/>
      <c r="H26" s="77"/>
    </row>
    <row r="27" spans="1:8" ht="30.75" customHeight="1" x14ac:dyDescent="0.3">
      <c r="A27" s="69"/>
      <c r="B27" s="69"/>
      <c r="C27" s="69"/>
      <c r="D27" s="77"/>
      <c r="E27" s="77"/>
      <c r="F27" s="77"/>
      <c r="G27" s="77"/>
      <c r="H27" s="77"/>
    </row>
    <row r="28" spans="1:8" ht="14.25" customHeight="1" x14ac:dyDescent="0.3"/>
    <row r="29" spans="1:8" ht="14.25" customHeight="1" x14ac:dyDescent="0.3"/>
    <row r="30" spans="1:8" ht="14.25" customHeight="1" x14ac:dyDescent="0.3"/>
    <row r="31" spans="1:8" ht="14.25" customHeight="1" x14ac:dyDescent="0.3"/>
    <row r="32" spans="1:8"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row r="1004" ht="14.25" customHeight="1" x14ac:dyDescent="0.3"/>
  </sheetData>
  <mergeCells count="35">
    <mergeCell ref="G19:H19"/>
    <mergeCell ref="A20:C20"/>
    <mergeCell ref="D20:H20"/>
    <mergeCell ref="A4:H4"/>
    <mergeCell ref="C1:F3"/>
    <mergeCell ref="A1:B3"/>
    <mergeCell ref="A5:H5"/>
    <mergeCell ref="D24:H25"/>
    <mergeCell ref="A7:C7"/>
    <mergeCell ref="D7:H7"/>
    <mergeCell ref="D9:H9"/>
    <mergeCell ref="A22:H22"/>
    <mergeCell ref="A10:C10"/>
    <mergeCell ref="D10:H10"/>
    <mergeCell ref="A11:C11"/>
    <mergeCell ref="D11:H11"/>
    <mergeCell ref="A13:H13"/>
    <mergeCell ref="A14:C14"/>
    <mergeCell ref="G14:H14"/>
    <mergeCell ref="A24:C27"/>
    <mergeCell ref="C23:H23"/>
    <mergeCell ref="A23:B23"/>
    <mergeCell ref="A8:C8"/>
    <mergeCell ref="D8:H8"/>
    <mergeCell ref="A9:C9"/>
    <mergeCell ref="D26:H27"/>
    <mergeCell ref="A15:C15"/>
    <mergeCell ref="G15:H15"/>
    <mergeCell ref="A16:C16"/>
    <mergeCell ref="G16:H16"/>
    <mergeCell ref="A17:C17"/>
    <mergeCell ref="G17:H17"/>
    <mergeCell ref="A18:C18"/>
    <mergeCell ref="G18:H18"/>
    <mergeCell ref="A19:C19"/>
  </mergeCells>
  <pageMargins left="1.3779527559055118" right="0.59055118110236227" top="0.59055118110236227" bottom="0.59055118110236227" header="0.51181102362204722" footer="0.51181102362204722"/>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BFCF3-EA1B-4604-AF11-5B6A2530DBA7}">
  <sheetPr>
    <pageSetUpPr fitToPage="1"/>
  </sheetPr>
  <dimension ref="B1:AU14"/>
  <sheetViews>
    <sheetView showGridLines="0" topLeftCell="B6" zoomScale="50" zoomScaleNormal="70" workbookViewId="0">
      <selection activeCell="E13" sqref="E13"/>
    </sheetView>
  </sheetViews>
  <sheetFormatPr baseColWidth="10" defaultColWidth="11.44140625" defaultRowHeight="15.6" x14ac:dyDescent="0.3"/>
  <cols>
    <col min="1" max="1" width="2.5546875" style="11" customWidth="1"/>
    <col min="2" max="2" width="7.109375" style="15" customWidth="1"/>
    <col min="3" max="3" width="66" style="12" customWidth="1"/>
    <col min="4" max="4" width="22.5546875" style="13" bestFit="1" customWidth="1"/>
    <col min="5" max="5" width="22" style="14" customWidth="1"/>
    <col min="6" max="7" width="24" style="14" customWidth="1"/>
    <col min="8" max="8" width="20.6640625" style="16" customWidth="1"/>
    <col min="9" max="17" width="20.6640625" style="11" customWidth="1"/>
    <col min="18" max="47" width="20.6640625" style="11" hidden="1" customWidth="1"/>
    <col min="48" max="16384" width="11.44140625" style="11"/>
  </cols>
  <sheetData>
    <row r="1" spans="2:12" ht="39" customHeight="1" x14ac:dyDescent="0.3">
      <c r="B1" s="124"/>
      <c r="C1" s="124"/>
      <c r="D1" s="122" t="s">
        <v>0</v>
      </c>
      <c r="E1" s="123"/>
      <c r="F1" s="123"/>
      <c r="G1" s="123"/>
      <c r="H1" s="123"/>
      <c r="I1" s="123"/>
      <c r="J1" s="31" t="s">
        <v>1</v>
      </c>
      <c r="K1" s="120" t="s">
        <v>2</v>
      </c>
      <c r="L1" s="120"/>
    </row>
    <row r="2" spans="2:12" ht="39" customHeight="1" x14ac:dyDescent="0.3">
      <c r="B2" s="124"/>
      <c r="C2" s="124"/>
      <c r="D2" s="123"/>
      <c r="E2" s="123"/>
      <c r="F2" s="123"/>
      <c r="G2" s="123"/>
      <c r="H2" s="123"/>
      <c r="I2" s="123"/>
      <c r="J2" s="31" t="s">
        <v>3</v>
      </c>
      <c r="K2" s="120">
        <v>1</v>
      </c>
      <c r="L2" s="120"/>
    </row>
    <row r="3" spans="2:12" ht="39" customHeight="1" x14ac:dyDescent="0.3">
      <c r="B3" s="124"/>
      <c r="C3" s="124"/>
      <c r="D3" s="123"/>
      <c r="E3" s="123"/>
      <c r="F3" s="123"/>
      <c r="G3" s="123"/>
      <c r="H3" s="123"/>
      <c r="I3" s="123"/>
      <c r="J3" s="31" t="s">
        <v>4</v>
      </c>
      <c r="K3" s="121">
        <v>45623</v>
      </c>
      <c r="L3" s="120"/>
    </row>
    <row r="4" spans="2:12" ht="18" x14ac:dyDescent="0.3">
      <c r="B4" s="125" t="s">
        <v>26</v>
      </c>
      <c r="C4" s="125"/>
      <c r="D4" s="125"/>
      <c r="E4" s="125"/>
      <c r="F4" s="125"/>
      <c r="G4" s="125"/>
      <c r="H4" s="125"/>
      <c r="I4" s="125"/>
      <c r="J4" s="125"/>
      <c r="K4" s="125"/>
      <c r="L4" s="125"/>
    </row>
    <row r="5" spans="2:12" ht="18" x14ac:dyDescent="0.3">
      <c r="B5" s="126" t="s">
        <v>6</v>
      </c>
      <c r="C5" s="126"/>
      <c r="D5" s="126"/>
      <c r="E5" s="126"/>
      <c r="F5" s="126"/>
      <c r="G5" s="126"/>
      <c r="H5" s="126"/>
      <c r="I5" s="126"/>
      <c r="J5" s="126"/>
      <c r="K5" s="126"/>
      <c r="L5" s="126"/>
    </row>
    <row r="7" spans="2:12" ht="18.600000000000001" thickBot="1" x14ac:dyDescent="0.4">
      <c r="B7" s="131"/>
      <c r="C7" s="131"/>
      <c r="D7" s="132"/>
      <c r="E7" s="132"/>
      <c r="F7" s="132"/>
      <c r="G7" s="52"/>
    </row>
    <row r="8" spans="2:12" s="32" customFormat="1" ht="37.5" customHeight="1" thickBot="1" x14ac:dyDescent="0.4">
      <c r="B8" s="127" t="s">
        <v>27</v>
      </c>
      <c r="C8" s="129" t="s">
        <v>28</v>
      </c>
      <c r="D8" s="114" t="s">
        <v>29</v>
      </c>
      <c r="E8" s="114" t="s">
        <v>30</v>
      </c>
      <c r="F8" s="114" t="s">
        <v>79</v>
      </c>
      <c r="G8" s="114" t="s">
        <v>80</v>
      </c>
      <c r="H8" s="116" t="s">
        <v>75</v>
      </c>
      <c r="I8" s="117"/>
      <c r="J8" s="118" t="s">
        <v>31</v>
      </c>
      <c r="K8" s="108" t="s">
        <v>32</v>
      </c>
      <c r="L8" s="110" t="s">
        <v>33</v>
      </c>
    </row>
    <row r="9" spans="2:12" s="32" customFormat="1" ht="45.75" customHeight="1" thickBot="1" x14ac:dyDescent="0.4">
      <c r="B9" s="128"/>
      <c r="C9" s="130"/>
      <c r="D9" s="115"/>
      <c r="E9" s="115"/>
      <c r="F9" s="115"/>
      <c r="G9" s="115"/>
      <c r="H9" s="53" t="s">
        <v>34</v>
      </c>
      <c r="I9" s="33" t="s">
        <v>35</v>
      </c>
      <c r="J9" s="119"/>
      <c r="K9" s="109"/>
      <c r="L9" s="111"/>
    </row>
    <row r="10" spans="2:12" s="38" customFormat="1" ht="126" x14ac:dyDescent="0.3">
      <c r="B10" s="62">
        <v>1</v>
      </c>
      <c r="C10" s="56" t="s">
        <v>69</v>
      </c>
      <c r="D10" s="57" t="s">
        <v>70</v>
      </c>
      <c r="E10" s="58">
        <v>6</v>
      </c>
      <c r="F10" s="34">
        <v>4582681</v>
      </c>
      <c r="G10" s="55">
        <f>F10*E10</f>
        <v>27496086</v>
      </c>
      <c r="H10" s="66">
        <v>2618000</v>
      </c>
      <c r="I10" s="64">
        <f>H10*E10</f>
        <v>15708000</v>
      </c>
      <c r="J10" s="35" t="str">
        <f>IF(I10&lt;=$G10,"ACEPTADA","RECHAZADA")</f>
        <v>ACEPTADA</v>
      </c>
      <c r="K10" s="36">
        <f>1-(I10/$G10)</f>
        <v>0.42871869108934268</v>
      </c>
      <c r="L10" s="37" t="str">
        <f>IF(K10&gt;20%,"PAB","ACEPTA")</f>
        <v>PAB</v>
      </c>
    </row>
    <row r="11" spans="2:12" s="38" customFormat="1" ht="72" x14ac:dyDescent="0.3">
      <c r="B11" s="63">
        <v>2</v>
      </c>
      <c r="C11" s="59" t="s">
        <v>71</v>
      </c>
      <c r="D11" s="60" t="s">
        <v>72</v>
      </c>
      <c r="E11" s="61">
        <v>30</v>
      </c>
      <c r="F11" s="39">
        <v>441390</v>
      </c>
      <c r="G11" s="55">
        <f t="shared" ref="G11:G12" si="0">F11*E11</f>
        <v>13241700</v>
      </c>
      <c r="H11" s="66">
        <v>178500</v>
      </c>
      <c r="I11" s="64">
        <f>H11*E11</f>
        <v>5355000</v>
      </c>
      <c r="J11" s="40" t="str">
        <f>IF(I11&lt;=$G11,"ACEPTADA","RECHAZADA")</f>
        <v>ACEPTADA</v>
      </c>
      <c r="K11" s="36">
        <f>1-(I11/$G11)</f>
        <v>0.59559573166587376</v>
      </c>
      <c r="L11" s="37" t="str">
        <f>IF(K11&gt;20%,"PAB","ACEPTA")</f>
        <v>PAB</v>
      </c>
    </row>
    <row r="12" spans="2:12" s="38" customFormat="1" ht="54.6" thickBot="1" x14ac:dyDescent="0.35">
      <c r="B12" s="63">
        <v>3</v>
      </c>
      <c r="C12" s="59" t="s">
        <v>73</v>
      </c>
      <c r="D12" s="60" t="s">
        <v>74</v>
      </c>
      <c r="E12" s="61">
        <v>1</v>
      </c>
      <c r="F12" s="39">
        <v>380237</v>
      </c>
      <c r="G12" s="55">
        <f t="shared" si="0"/>
        <v>380237</v>
      </c>
      <c r="H12" s="67">
        <v>368900</v>
      </c>
      <c r="I12" s="64">
        <f>H12*E12</f>
        <v>368900</v>
      </c>
      <c r="J12" s="40" t="str">
        <f>IF(I12&lt;=$G12,"ACEPTADA","RECHAZADA")</f>
        <v>ACEPTADA</v>
      </c>
      <c r="K12" s="36">
        <f>1-(I12/$G12)</f>
        <v>2.9815614998014439E-2</v>
      </c>
      <c r="L12" s="37" t="str">
        <f>IF(K12&gt;20%,"PAB","ACEPTA")</f>
        <v>ACEPTA</v>
      </c>
    </row>
    <row r="13" spans="2:12" s="32" customFormat="1" ht="21" customHeight="1" thickBot="1" x14ac:dyDescent="0.4">
      <c r="B13" s="41"/>
      <c r="C13" s="41"/>
      <c r="D13" s="41"/>
      <c r="E13" s="42" t="s">
        <v>36</v>
      </c>
      <c r="F13" s="43">
        <f>SUM(F10:F12)</f>
        <v>5404308</v>
      </c>
      <c r="G13" s="54">
        <f>SUM(G10:G12)</f>
        <v>41118023</v>
      </c>
      <c r="H13" s="68">
        <f>SUM(H10:H12)</f>
        <v>3165400</v>
      </c>
      <c r="I13" s="65">
        <f>SUM(I10:I12)</f>
        <v>21431900</v>
      </c>
      <c r="J13" s="40" t="str">
        <f>IF(I13&lt;=$G13,"ACEPTADA","RECHAZADA")</f>
        <v>ACEPTADA</v>
      </c>
      <c r="K13" s="36">
        <f>1-(I13/$G13)</f>
        <v>0.4787711461711085</v>
      </c>
      <c r="L13" s="37" t="str">
        <f>IF(K13&gt;20%,"PAB","ACEPTA")</f>
        <v>PAB</v>
      </c>
    </row>
    <row r="14" spans="2:12" x14ac:dyDescent="0.3">
      <c r="B14" s="112"/>
      <c r="C14" s="112"/>
      <c r="D14" s="112"/>
      <c r="E14" s="112"/>
      <c r="F14" s="112"/>
      <c r="G14" s="113"/>
      <c r="H14" s="113"/>
      <c r="I14" s="113"/>
    </row>
  </sheetData>
  <mergeCells count="19">
    <mergeCell ref="B4:L4"/>
    <mergeCell ref="B5:L5"/>
    <mergeCell ref="B8:B9"/>
    <mergeCell ref="C8:C9"/>
    <mergeCell ref="D8:D9"/>
    <mergeCell ref="E8:E9"/>
    <mergeCell ref="F8:F9"/>
    <mergeCell ref="B7:F7"/>
    <mergeCell ref="K1:L1"/>
    <mergeCell ref="K2:L2"/>
    <mergeCell ref="K3:L3"/>
    <mergeCell ref="D1:I3"/>
    <mergeCell ref="B1:C3"/>
    <mergeCell ref="K8:K9"/>
    <mergeCell ref="L8:L9"/>
    <mergeCell ref="B14:I14"/>
    <mergeCell ref="G8:G9"/>
    <mergeCell ref="H8:I8"/>
    <mergeCell ref="J8:J9"/>
  </mergeCells>
  <pageMargins left="0.39370078740157483" right="0.39370078740157483" top="0.39370078740157483" bottom="0.39370078740157483" header="0.31496062992125984" footer="0.31496062992125984"/>
  <pageSetup paperSize="9" scale="32" fitToHeight="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11891-152B-4967-89BE-15CE9CEF6DC0}">
  <dimension ref="B1:J21"/>
  <sheetViews>
    <sheetView topLeftCell="A15" workbookViewId="0">
      <selection activeCell="H9" sqref="H9"/>
    </sheetView>
  </sheetViews>
  <sheetFormatPr baseColWidth="10" defaultColWidth="11.44140625" defaultRowHeight="14.4" x14ac:dyDescent="0.3"/>
  <cols>
    <col min="1" max="1" width="2.5546875" customWidth="1"/>
    <col min="2" max="2" width="5.44140625" style="3" bestFit="1" customWidth="1"/>
    <col min="3" max="3" width="43.44140625" customWidth="1"/>
    <col min="4" max="4" width="8.5546875" customWidth="1"/>
    <col min="5" max="5" width="7.88671875" customWidth="1"/>
    <col min="7" max="7" width="5.44140625" bestFit="1" customWidth="1"/>
    <col min="8" max="8" width="44.44140625" customWidth="1"/>
  </cols>
  <sheetData>
    <row r="1" spans="2:10" ht="15" thickBot="1" x14ac:dyDescent="0.35"/>
    <row r="2" spans="2:10" x14ac:dyDescent="0.3">
      <c r="B2" s="143" t="s">
        <v>37</v>
      </c>
      <c r="C2" s="144"/>
      <c r="D2" s="144"/>
      <c r="E2" s="145"/>
      <c r="G2" s="143" t="s">
        <v>38</v>
      </c>
      <c r="H2" s="144"/>
      <c r="I2" s="144"/>
      <c r="J2" s="145"/>
    </row>
    <row r="3" spans="2:10" x14ac:dyDescent="0.3">
      <c r="B3" s="135"/>
      <c r="C3" s="136"/>
      <c r="D3" s="136"/>
      <c r="E3" s="137"/>
      <c r="G3" s="135"/>
      <c r="H3" s="136"/>
      <c r="I3" s="136"/>
      <c r="J3" s="137"/>
    </row>
    <row r="4" spans="2:10" s="2" customFormat="1" ht="19.5" customHeight="1" x14ac:dyDescent="0.3">
      <c r="B4" s="8" t="s">
        <v>39</v>
      </c>
      <c r="C4" s="7" t="s">
        <v>40</v>
      </c>
      <c r="D4" s="138" t="s">
        <v>41</v>
      </c>
      <c r="E4" s="139"/>
      <c r="G4" s="8" t="s">
        <v>39</v>
      </c>
      <c r="H4" s="7" t="s">
        <v>40</v>
      </c>
      <c r="I4" s="138" t="s">
        <v>41</v>
      </c>
      <c r="J4" s="139"/>
    </row>
    <row r="5" spans="2:10" s="2" customFormat="1" ht="19.5" customHeight="1" x14ac:dyDescent="0.3">
      <c r="B5" s="140" t="s">
        <v>42</v>
      </c>
      <c r="C5" s="141"/>
      <c r="D5" s="141"/>
      <c r="E5" s="142"/>
      <c r="G5" s="140" t="s">
        <v>42</v>
      </c>
      <c r="H5" s="141"/>
      <c r="I5" s="141"/>
      <c r="J5" s="142"/>
    </row>
    <row r="6" spans="2:10" x14ac:dyDescent="0.3">
      <c r="B6" s="9">
        <v>1</v>
      </c>
      <c r="C6" s="20" t="s">
        <v>43</v>
      </c>
      <c r="D6" s="133" t="b">
        <v>0</v>
      </c>
      <c r="E6" s="134"/>
      <c r="G6" s="9">
        <v>1</v>
      </c>
      <c r="H6" s="21" t="s">
        <v>43</v>
      </c>
      <c r="I6" s="133" t="b">
        <v>0</v>
      </c>
      <c r="J6" s="134"/>
    </row>
    <row r="7" spans="2:10" ht="28.8" x14ac:dyDescent="0.3">
      <c r="B7" s="9">
        <v>2</v>
      </c>
      <c r="C7" s="22" t="s">
        <v>44</v>
      </c>
      <c r="D7" s="133" t="b">
        <v>0</v>
      </c>
      <c r="E7" s="134"/>
      <c r="G7" s="9">
        <v>2</v>
      </c>
      <c r="H7" s="23" t="s">
        <v>44</v>
      </c>
      <c r="I7" s="133" t="b">
        <v>0</v>
      </c>
      <c r="J7" s="134"/>
    </row>
    <row r="8" spans="2:10" x14ac:dyDescent="0.3">
      <c r="B8" s="9">
        <v>3</v>
      </c>
      <c r="C8" s="4" t="s">
        <v>45</v>
      </c>
      <c r="D8" s="133" t="b">
        <v>0</v>
      </c>
      <c r="E8" s="134"/>
      <c r="G8" s="9">
        <v>3</v>
      </c>
      <c r="H8" s="6" t="s">
        <v>45</v>
      </c>
      <c r="I8" s="133" t="b">
        <v>0</v>
      </c>
      <c r="J8" s="134"/>
    </row>
    <row r="9" spans="2:10" ht="28.8" x14ac:dyDescent="0.3">
      <c r="B9" s="9">
        <v>4</v>
      </c>
      <c r="C9" s="22" t="s">
        <v>46</v>
      </c>
      <c r="D9" s="133" t="b">
        <v>0</v>
      </c>
      <c r="E9" s="134"/>
      <c r="G9" s="9">
        <v>4</v>
      </c>
      <c r="H9" s="23" t="s">
        <v>46</v>
      </c>
      <c r="I9" s="133" t="b">
        <v>0</v>
      </c>
      <c r="J9" s="134"/>
    </row>
    <row r="10" spans="2:10" ht="15" customHeight="1" x14ac:dyDescent="0.3">
      <c r="B10" s="135" t="s">
        <v>12</v>
      </c>
      <c r="C10" s="136"/>
      <c r="D10" s="136"/>
      <c r="E10" s="137"/>
      <c r="G10" s="135" t="s">
        <v>12</v>
      </c>
      <c r="H10" s="136"/>
      <c r="I10" s="136"/>
      <c r="J10" s="137"/>
    </row>
    <row r="11" spans="2:10" ht="27.75" customHeight="1" x14ac:dyDescent="0.3">
      <c r="B11" s="9">
        <v>5</v>
      </c>
      <c r="C11" s="22" t="s">
        <v>47</v>
      </c>
      <c r="D11" s="133" t="b">
        <v>0</v>
      </c>
      <c r="E11" s="134"/>
      <c r="G11" s="9">
        <v>5</v>
      </c>
      <c r="H11" s="22" t="s">
        <v>47</v>
      </c>
      <c r="I11" s="133" t="b">
        <v>0</v>
      </c>
      <c r="J11" s="134"/>
    </row>
    <row r="12" spans="2:10" ht="43.2" x14ac:dyDescent="0.3">
      <c r="B12" s="9">
        <v>6</v>
      </c>
      <c r="C12" s="22" t="s">
        <v>48</v>
      </c>
      <c r="D12" s="133" t="b">
        <v>0</v>
      </c>
      <c r="E12" s="134"/>
      <c r="G12" s="9">
        <v>6</v>
      </c>
      <c r="H12" s="22" t="s">
        <v>48</v>
      </c>
      <c r="I12" s="133" t="b">
        <v>0</v>
      </c>
      <c r="J12" s="134"/>
    </row>
    <row r="13" spans="2:10" ht="28.8" x14ac:dyDescent="0.3">
      <c r="B13" s="9">
        <v>7</v>
      </c>
      <c r="C13" s="20" t="s">
        <v>49</v>
      </c>
      <c r="D13" s="133" t="b">
        <v>0</v>
      </c>
      <c r="E13" s="134"/>
      <c r="G13" s="9">
        <v>7</v>
      </c>
      <c r="H13" s="20" t="s">
        <v>49</v>
      </c>
      <c r="I13" s="133" t="b">
        <v>0</v>
      </c>
      <c r="J13" s="134"/>
    </row>
    <row r="14" spans="2:10" ht="28.8" x14ac:dyDescent="0.3">
      <c r="B14" s="9">
        <v>8</v>
      </c>
      <c r="C14" s="20" t="s">
        <v>50</v>
      </c>
      <c r="D14" s="133" t="b">
        <v>0</v>
      </c>
      <c r="E14" s="134"/>
      <c r="G14" s="9">
        <v>8</v>
      </c>
      <c r="H14" s="20" t="s">
        <v>50</v>
      </c>
      <c r="I14" s="133" t="b">
        <v>0</v>
      </c>
      <c r="J14" s="134"/>
    </row>
    <row r="15" spans="2:10" ht="43.2" x14ac:dyDescent="0.3">
      <c r="B15" s="9">
        <v>9</v>
      </c>
      <c r="C15" s="20" t="s">
        <v>51</v>
      </c>
      <c r="D15" s="133" t="b">
        <v>0</v>
      </c>
      <c r="E15" s="134"/>
      <c r="G15" s="9">
        <v>9</v>
      </c>
      <c r="H15" s="20" t="s">
        <v>51</v>
      </c>
      <c r="I15" s="133" t="b">
        <v>0</v>
      </c>
      <c r="J15" s="134"/>
    </row>
    <row r="16" spans="2:10" ht="28.8" x14ac:dyDescent="0.3">
      <c r="B16" s="9">
        <v>10</v>
      </c>
      <c r="C16" s="20" t="s">
        <v>52</v>
      </c>
      <c r="D16" s="133" t="b">
        <v>0</v>
      </c>
      <c r="E16" s="134"/>
      <c r="G16" s="9">
        <v>10</v>
      </c>
      <c r="H16" s="20" t="s">
        <v>53</v>
      </c>
      <c r="I16" s="133" t="b">
        <v>0</v>
      </c>
      <c r="J16" s="134"/>
    </row>
    <row r="17" spans="2:10" ht="28.8" x14ac:dyDescent="0.3">
      <c r="B17" s="9">
        <v>11</v>
      </c>
      <c r="C17" s="20" t="s">
        <v>54</v>
      </c>
      <c r="D17" s="133" t="b">
        <v>0</v>
      </c>
      <c r="E17" s="134"/>
      <c r="G17" s="9">
        <v>11</v>
      </c>
      <c r="H17" s="20" t="s">
        <v>55</v>
      </c>
      <c r="I17" s="133" t="b">
        <v>0</v>
      </c>
      <c r="J17" s="134"/>
    </row>
    <row r="18" spans="2:10" x14ac:dyDescent="0.3">
      <c r="B18" s="9">
        <v>12</v>
      </c>
      <c r="C18" s="20" t="s">
        <v>56</v>
      </c>
      <c r="D18" s="133" t="b">
        <v>0</v>
      </c>
      <c r="E18" s="134"/>
      <c r="G18" s="9">
        <v>12</v>
      </c>
      <c r="H18" s="20" t="s">
        <v>56</v>
      </c>
      <c r="I18" s="133" t="b">
        <v>0</v>
      </c>
      <c r="J18" s="134"/>
    </row>
    <row r="19" spans="2:10" ht="28.8" x14ac:dyDescent="0.3">
      <c r="B19" s="9">
        <v>13</v>
      </c>
      <c r="C19" s="20" t="s">
        <v>57</v>
      </c>
      <c r="D19" s="133" t="b">
        <v>0</v>
      </c>
      <c r="E19" s="134"/>
      <c r="G19" s="9">
        <v>13</v>
      </c>
      <c r="H19" s="20" t="s">
        <v>57</v>
      </c>
      <c r="I19" s="133" t="b">
        <v>0</v>
      </c>
      <c r="J19" s="134"/>
    </row>
    <row r="20" spans="2:10" ht="28.8" x14ac:dyDescent="0.3">
      <c r="B20" s="9">
        <v>14</v>
      </c>
      <c r="C20" s="20" t="s">
        <v>58</v>
      </c>
      <c r="D20" s="133" t="b">
        <v>0</v>
      </c>
      <c r="E20" s="134"/>
      <c r="G20" s="9">
        <v>14</v>
      </c>
      <c r="H20" s="20" t="s">
        <v>58</v>
      </c>
      <c r="I20" s="133" t="b">
        <v>0</v>
      </c>
      <c r="J20" s="134"/>
    </row>
    <row r="21" spans="2:10" ht="29.4" thickBot="1" x14ac:dyDescent="0.35">
      <c r="B21" s="10">
        <v>15</v>
      </c>
      <c r="C21" s="5"/>
      <c r="D21" s="146" t="b">
        <v>0</v>
      </c>
      <c r="E21" s="147"/>
      <c r="G21" s="10">
        <v>15</v>
      </c>
      <c r="H21" s="24" t="s">
        <v>59</v>
      </c>
      <c r="I21" s="146" t="b">
        <v>0</v>
      </c>
      <c r="J21" s="147"/>
    </row>
  </sheetData>
  <mergeCells count="38">
    <mergeCell ref="I21:J21"/>
    <mergeCell ref="D21:E21"/>
    <mergeCell ref="I16:J16"/>
    <mergeCell ref="I17:J17"/>
    <mergeCell ref="I18:J18"/>
    <mergeCell ref="I19:J19"/>
    <mergeCell ref="I20:J20"/>
    <mergeCell ref="D16:E16"/>
    <mergeCell ref="D17:E17"/>
    <mergeCell ref="D18:E18"/>
    <mergeCell ref="D19:E19"/>
    <mergeCell ref="D20:E20"/>
    <mergeCell ref="I11:J11"/>
    <mergeCell ref="I12:J12"/>
    <mergeCell ref="I13:J13"/>
    <mergeCell ref="I14:J14"/>
    <mergeCell ref="I15:J15"/>
    <mergeCell ref="D11:E11"/>
    <mergeCell ref="D12:E12"/>
    <mergeCell ref="D13:E13"/>
    <mergeCell ref="D14:E14"/>
    <mergeCell ref="D15:E15"/>
    <mergeCell ref="B2:E3"/>
    <mergeCell ref="G2:J3"/>
    <mergeCell ref="D4:E4"/>
    <mergeCell ref="D6:E6"/>
    <mergeCell ref="D7:E7"/>
    <mergeCell ref="D8:E8"/>
    <mergeCell ref="D9:E9"/>
    <mergeCell ref="B10:E10"/>
    <mergeCell ref="I4:J4"/>
    <mergeCell ref="I6:J6"/>
    <mergeCell ref="I7:J7"/>
    <mergeCell ref="I8:J8"/>
    <mergeCell ref="I9:J9"/>
    <mergeCell ref="G10:J10"/>
    <mergeCell ref="B5:E5"/>
    <mergeCell ref="G5:J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970"/>
  <sheetViews>
    <sheetView tabSelected="1" topLeftCell="B3" workbookViewId="0">
      <selection activeCell="P12" sqref="P12"/>
    </sheetView>
  </sheetViews>
  <sheetFormatPr baseColWidth="10" defaultColWidth="14.44140625" defaultRowHeight="15" customHeight="1" x14ac:dyDescent="0.25"/>
  <cols>
    <col min="1" max="1" width="19" style="44" customWidth="1"/>
    <col min="2" max="2" width="15.5546875" style="44" customWidth="1"/>
    <col min="3" max="8" width="17.88671875" style="44" customWidth="1"/>
    <col min="9" max="9" width="13.5546875" style="44" customWidth="1"/>
    <col min="10" max="13" width="10.5546875" style="44" customWidth="1"/>
    <col min="14" max="14" width="38.109375" style="44" bestFit="1" customWidth="1"/>
    <col min="15" max="15" width="15" style="44" bestFit="1" customWidth="1"/>
    <col min="16" max="16" width="15.44140625" style="45" bestFit="1" customWidth="1"/>
    <col min="17" max="16384" width="14.44140625" style="44"/>
  </cols>
  <sheetData>
    <row r="1" spans="1:15" ht="30.9" customHeight="1" x14ac:dyDescent="0.25">
      <c r="A1" s="154"/>
      <c r="B1" s="154"/>
      <c r="C1" s="122" t="s">
        <v>0</v>
      </c>
      <c r="D1" s="123"/>
      <c r="E1" s="123"/>
      <c r="F1" s="123"/>
      <c r="G1" s="123"/>
      <c r="H1" s="123"/>
      <c r="I1" s="31" t="s">
        <v>1</v>
      </c>
      <c r="J1" s="120" t="s">
        <v>2</v>
      </c>
      <c r="K1" s="120"/>
    </row>
    <row r="2" spans="1:15" ht="30.9" customHeight="1" x14ac:dyDescent="0.25">
      <c r="A2" s="154"/>
      <c r="B2" s="154"/>
      <c r="C2" s="123"/>
      <c r="D2" s="123"/>
      <c r="E2" s="123"/>
      <c r="F2" s="123"/>
      <c r="G2" s="123"/>
      <c r="H2" s="123"/>
      <c r="I2" s="31" t="s">
        <v>3</v>
      </c>
      <c r="J2" s="120">
        <v>1</v>
      </c>
      <c r="K2" s="120"/>
    </row>
    <row r="3" spans="1:15" ht="30.9" customHeight="1" x14ac:dyDescent="0.25">
      <c r="A3" s="154"/>
      <c r="B3" s="154"/>
      <c r="C3" s="123"/>
      <c r="D3" s="123"/>
      <c r="E3" s="123"/>
      <c r="F3" s="123"/>
      <c r="G3" s="123"/>
      <c r="H3" s="123"/>
      <c r="I3" s="31" t="s">
        <v>4</v>
      </c>
      <c r="J3" s="121">
        <v>45623</v>
      </c>
      <c r="K3" s="120"/>
    </row>
    <row r="4" spans="1:15" ht="21" customHeight="1" x14ac:dyDescent="0.25">
      <c r="A4" s="155" t="s">
        <v>26</v>
      </c>
      <c r="B4" s="155"/>
      <c r="C4" s="155"/>
      <c r="D4" s="155"/>
      <c r="E4" s="155"/>
      <c r="F4" s="155"/>
      <c r="G4" s="155"/>
      <c r="H4" s="155"/>
      <c r="I4" s="155"/>
      <c r="J4" s="155"/>
      <c r="K4" s="155"/>
    </row>
    <row r="5" spans="1:15" ht="21" customHeight="1" x14ac:dyDescent="0.25">
      <c r="A5" s="148" t="s">
        <v>6</v>
      </c>
      <c r="B5" s="148"/>
      <c r="C5" s="148"/>
      <c r="D5" s="148"/>
      <c r="E5" s="148"/>
      <c r="F5" s="148"/>
      <c r="G5" s="148"/>
      <c r="H5" s="148"/>
      <c r="I5" s="148"/>
      <c r="J5" s="148"/>
      <c r="K5" s="148"/>
    </row>
    <row r="6" spans="1:15" ht="14.25" customHeight="1" thickBot="1" x14ac:dyDescent="0.3">
      <c r="A6" s="46"/>
      <c r="B6" s="46"/>
      <c r="C6" s="46"/>
      <c r="D6" s="46"/>
      <c r="E6" s="46"/>
      <c r="F6" s="46"/>
      <c r="G6" s="46"/>
      <c r="H6" s="46"/>
      <c r="I6" s="46"/>
      <c r="J6" s="46"/>
      <c r="K6" s="46"/>
    </row>
    <row r="7" spans="1:15" ht="24.9" customHeight="1" thickBot="1" x14ac:dyDescent="0.3">
      <c r="A7" s="151" t="s">
        <v>60</v>
      </c>
      <c r="B7" s="152"/>
      <c r="C7" s="152"/>
      <c r="D7" s="152"/>
      <c r="E7" s="152"/>
      <c r="F7" s="152"/>
      <c r="G7" s="152"/>
      <c r="H7" s="152"/>
      <c r="I7" s="152"/>
      <c r="J7" s="152"/>
      <c r="K7" s="153"/>
    </row>
    <row r="8" spans="1:15" ht="13.8" x14ac:dyDescent="0.25">
      <c r="A8" s="149"/>
      <c r="B8" s="149"/>
      <c r="C8" s="149"/>
      <c r="D8" s="149"/>
      <c r="E8" s="149"/>
      <c r="F8" s="149"/>
      <c r="G8" s="149"/>
      <c r="H8" s="149"/>
      <c r="I8" s="149"/>
      <c r="J8" s="149"/>
      <c r="K8" s="149"/>
    </row>
    <row r="9" spans="1:15" ht="13.8" x14ac:dyDescent="0.25">
      <c r="A9" s="150"/>
      <c r="B9" s="150"/>
      <c r="C9" s="150"/>
      <c r="D9" s="150"/>
      <c r="E9" s="150"/>
      <c r="F9" s="150"/>
      <c r="G9" s="150"/>
      <c r="H9" s="150"/>
      <c r="I9" s="150"/>
      <c r="J9" s="150"/>
      <c r="K9" s="150"/>
      <c r="M9" s="47" t="s">
        <v>68</v>
      </c>
      <c r="N9" s="48" t="s">
        <v>66</v>
      </c>
      <c r="O9" s="48" t="s">
        <v>67</v>
      </c>
    </row>
    <row r="10" spans="1:15" ht="13.8" x14ac:dyDescent="0.25">
      <c r="A10" s="150"/>
      <c r="B10" s="150"/>
      <c r="C10" s="150"/>
      <c r="D10" s="150"/>
      <c r="E10" s="150"/>
      <c r="F10" s="150"/>
      <c r="G10" s="150"/>
      <c r="H10" s="150"/>
      <c r="I10" s="150"/>
      <c r="J10" s="150"/>
      <c r="K10" s="150"/>
      <c r="M10" s="157">
        <v>1</v>
      </c>
      <c r="N10" s="158" t="s">
        <v>81</v>
      </c>
      <c r="O10" s="159">
        <v>19040000</v>
      </c>
    </row>
    <row r="11" spans="1:15" ht="13.8" x14ac:dyDescent="0.25">
      <c r="A11" s="150"/>
      <c r="B11" s="150"/>
      <c r="C11" s="150"/>
      <c r="D11" s="150"/>
      <c r="E11" s="150"/>
      <c r="F11" s="150"/>
      <c r="G11" s="150"/>
      <c r="H11" s="150"/>
      <c r="I11" s="150"/>
      <c r="J11" s="150"/>
      <c r="K11" s="150"/>
      <c r="M11" s="49">
        <v>2</v>
      </c>
      <c r="N11" s="50" t="s">
        <v>65</v>
      </c>
      <c r="O11" s="51">
        <v>21431900</v>
      </c>
    </row>
    <row r="12" spans="1:15" ht="13.8" x14ac:dyDescent="0.25">
      <c r="A12" s="150"/>
      <c r="B12" s="150"/>
      <c r="C12" s="150"/>
      <c r="D12" s="150"/>
      <c r="E12" s="150"/>
      <c r="F12" s="150"/>
      <c r="G12" s="150"/>
      <c r="H12" s="150"/>
      <c r="I12" s="150"/>
      <c r="J12" s="150"/>
      <c r="K12" s="150"/>
      <c r="M12" s="49">
        <v>3</v>
      </c>
      <c r="N12" s="50" t="s">
        <v>82</v>
      </c>
      <c r="O12" s="51">
        <v>24620000</v>
      </c>
    </row>
    <row r="13" spans="1:15" ht="13.8" x14ac:dyDescent="0.25">
      <c r="A13" s="150"/>
      <c r="B13" s="150"/>
      <c r="C13" s="150"/>
      <c r="D13" s="150"/>
      <c r="E13" s="150"/>
      <c r="F13" s="150"/>
      <c r="G13" s="150"/>
      <c r="H13" s="150"/>
      <c r="I13" s="150"/>
      <c r="J13" s="150"/>
      <c r="K13" s="150"/>
      <c r="M13" s="49">
        <v>4</v>
      </c>
      <c r="N13" s="50" t="s">
        <v>83</v>
      </c>
      <c r="O13" s="51">
        <v>24633000</v>
      </c>
    </row>
    <row r="14" spans="1:15" ht="13.8" x14ac:dyDescent="0.25">
      <c r="A14" s="150"/>
      <c r="B14" s="150"/>
      <c r="C14" s="150"/>
      <c r="D14" s="150"/>
      <c r="E14" s="150"/>
      <c r="F14" s="150"/>
      <c r="G14" s="150"/>
      <c r="H14" s="150"/>
      <c r="I14" s="150"/>
      <c r="J14" s="150"/>
      <c r="K14" s="150"/>
      <c r="M14" s="49">
        <v>5</v>
      </c>
      <c r="N14" s="50" t="s">
        <v>64</v>
      </c>
      <c r="O14" s="51">
        <v>26984000</v>
      </c>
    </row>
    <row r="15" spans="1:15" ht="13.8" x14ac:dyDescent="0.25">
      <c r="A15" s="150"/>
      <c r="B15" s="150"/>
      <c r="C15" s="150"/>
      <c r="D15" s="150"/>
      <c r="E15" s="150"/>
      <c r="F15" s="150"/>
      <c r="G15" s="150"/>
      <c r="H15" s="150"/>
      <c r="I15" s="150"/>
      <c r="J15" s="150"/>
      <c r="K15" s="150"/>
      <c r="M15" s="49">
        <v>6</v>
      </c>
      <c r="N15" s="50" t="s">
        <v>84</v>
      </c>
      <c r="O15" s="51">
        <v>34995900</v>
      </c>
    </row>
    <row r="16" spans="1:15" ht="13.8" x14ac:dyDescent="0.25">
      <c r="A16" s="150"/>
      <c r="B16" s="150"/>
      <c r="C16" s="150"/>
      <c r="D16" s="150"/>
      <c r="E16" s="150"/>
      <c r="F16" s="150"/>
      <c r="G16" s="150"/>
      <c r="H16" s="150"/>
      <c r="I16" s="150"/>
      <c r="J16" s="150"/>
      <c r="K16" s="150"/>
      <c r="M16" s="49">
        <v>7</v>
      </c>
      <c r="N16" s="50" t="s">
        <v>63</v>
      </c>
      <c r="O16" s="51">
        <v>37842000</v>
      </c>
    </row>
    <row r="17" spans="1:15" ht="13.8" x14ac:dyDescent="0.25">
      <c r="A17" s="150"/>
      <c r="B17" s="150"/>
      <c r="C17" s="150"/>
      <c r="D17" s="150"/>
      <c r="E17" s="150"/>
      <c r="F17" s="150"/>
      <c r="G17" s="150"/>
      <c r="H17" s="150"/>
      <c r="I17" s="150"/>
      <c r="J17" s="150"/>
      <c r="K17" s="150"/>
      <c r="M17" s="49">
        <v>8</v>
      </c>
      <c r="N17" s="50" t="s">
        <v>85</v>
      </c>
      <c r="O17" s="51">
        <v>39090000</v>
      </c>
    </row>
    <row r="18" spans="1:15" ht="13.8" x14ac:dyDescent="0.25">
      <c r="A18" s="150"/>
      <c r="B18" s="150"/>
      <c r="C18" s="150"/>
      <c r="D18" s="150"/>
      <c r="E18" s="150"/>
      <c r="F18" s="150"/>
      <c r="G18" s="150"/>
      <c r="H18" s="150"/>
      <c r="I18" s="150"/>
      <c r="J18" s="150"/>
      <c r="K18" s="150"/>
    </row>
    <row r="19" spans="1:15" ht="13.8" x14ac:dyDescent="0.25">
      <c r="A19" s="150"/>
      <c r="B19" s="150"/>
      <c r="C19" s="150"/>
      <c r="D19" s="150"/>
      <c r="E19" s="150"/>
      <c r="F19" s="150"/>
      <c r="G19" s="150"/>
      <c r="H19" s="150"/>
      <c r="I19" s="150"/>
      <c r="J19" s="150"/>
      <c r="K19" s="150"/>
    </row>
    <row r="20" spans="1:15" ht="13.8" x14ac:dyDescent="0.25">
      <c r="A20" s="150"/>
      <c r="B20" s="150"/>
      <c r="C20" s="150"/>
      <c r="D20" s="150"/>
      <c r="E20" s="150"/>
      <c r="F20" s="150"/>
      <c r="G20" s="150"/>
      <c r="H20" s="150"/>
      <c r="I20" s="150"/>
      <c r="J20" s="150"/>
      <c r="K20" s="150"/>
    </row>
    <row r="21" spans="1:15" ht="13.8" x14ac:dyDescent="0.25">
      <c r="A21" s="150"/>
      <c r="B21" s="150"/>
      <c r="C21" s="150"/>
      <c r="D21" s="150"/>
      <c r="E21" s="150"/>
      <c r="F21" s="150"/>
      <c r="G21" s="150"/>
      <c r="H21" s="150"/>
      <c r="I21" s="150"/>
      <c r="J21" s="150"/>
      <c r="K21" s="150"/>
    </row>
    <row r="22" spans="1:15" ht="13.8" x14ac:dyDescent="0.25">
      <c r="A22" s="150"/>
      <c r="B22" s="150"/>
      <c r="C22" s="150"/>
      <c r="D22" s="150"/>
      <c r="E22" s="150"/>
      <c r="F22" s="150"/>
      <c r="G22" s="150"/>
      <c r="H22" s="150"/>
      <c r="I22" s="150"/>
      <c r="J22" s="150"/>
      <c r="K22" s="150"/>
    </row>
    <row r="23" spans="1:15" ht="13.8" x14ac:dyDescent="0.25">
      <c r="A23" s="150"/>
      <c r="B23" s="150"/>
      <c r="C23" s="150"/>
      <c r="D23" s="150"/>
      <c r="E23" s="150"/>
      <c r="F23" s="150"/>
      <c r="G23" s="150"/>
      <c r="H23" s="150"/>
      <c r="I23" s="150"/>
      <c r="J23" s="150"/>
      <c r="K23" s="150"/>
    </row>
    <row r="24" spans="1:15" ht="13.8" x14ac:dyDescent="0.25">
      <c r="A24" s="150"/>
      <c r="B24" s="150"/>
      <c r="C24" s="150"/>
      <c r="D24" s="150"/>
      <c r="E24" s="150"/>
      <c r="F24" s="150"/>
      <c r="G24" s="150"/>
      <c r="H24" s="150"/>
      <c r="I24" s="150"/>
      <c r="J24" s="150"/>
      <c r="K24" s="150"/>
    </row>
    <row r="25" spans="1:15" ht="13.8" x14ac:dyDescent="0.25">
      <c r="A25" s="150"/>
      <c r="B25" s="150"/>
      <c r="C25" s="150"/>
      <c r="D25" s="150"/>
      <c r="E25" s="150"/>
      <c r="F25" s="150"/>
      <c r="G25" s="150"/>
      <c r="H25" s="150"/>
      <c r="I25" s="150"/>
      <c r="J25" s="150"/>
      <c r="K25" s="150"/>
    </row>
    <row r="26" spans="1:15" ht="13.8" x14ac:dyDescent="0.25">
      <c r="A26" s="150"/>
      <c r="B26" s="150"/>
      <c r="C26" s="150"/>
      <c r="D26" s="150"/>
      <c r="E26" s="150"/>
      <c r="F26" s="150"/>
      <c r="G26" s="150"/>
      <c r="H26" s="150"/>
      <c r="I26" s="150"/>
      <c r="J26" s="150"/>
      <c r="K26" s="150"/>
    </row>
    <row r="27" spans="1:15" ht="13.8" x14ac:dyDescent="0.25">
      <c r="A27" s="150"/>
      <c r="B27" s="150"/>
      <c r="C27" s="150"/>
      <c r="D27" s="150"/>
      <c r="E27" s="150"/>
      <c r="F27" s="150"/>
      <c r="G27" s="150"/>
      <c r="H27" s="150"/>
      <c r="I27" s="150"/>
      <c r="J27" s="150"/>
      <c r="K27" s="150"/>
    </row>
    <row r="28" spans="1:15" ht="13.8" x14ac:dyDescent="0.25">
      <c r="A28" s="150"/>
      <c r="B28" s="150"/>
      <c r="C28" s="150"/>
      <c r="D28" s="150"/>
      <c r="E28" s="150"/>
      <c r="F28" s="150"/>
      <c r="G28" s="150"/>
      <c r="H28" s="150"/>
      <c r="I28" s="150"/>
      <c r="J28" s="150"/>
      <c r="K28" s="150"/>
    </row>
    <row r="29" spans="1:15" ht="13.8" x14ac:dyDescent="0.25">
      <c r="A29" s="150"/>
      <c r="B29" s="150"/>
      <c r="C29" s="150"/>
      <c r="D29" s="150"/>
      <c r="E29" s="150"/>
      <c r="F29" s="150"/>
      <c r="G29" s="150"/>
      <c r="H29" s="150"/>
      <c r="I29" s="150"/>
      <c r="J29" s="150"/>
      <c r="K29" s="150"/>
    </row>
    <row r="30" spans="1:15" ht="13.8" x14ac:dyDescent="0.25">
      <c r="A30" s="150"/>
      <c r="B30" s="150"/>
      <c r="C30" s="150"/>
      <c r="D30" s="150"/>
      <c r="E30" s="150"/>
      <c r="F30" s="150"/>
      <c r="G30" s="150"/>
      <c r="H30" s="150"/>
      <c r="I30" s="150"/>
      <c r="J30" s="150"/>
      <c r="K30" s="150"/>
    </row>
    <row r="31" spans="1:15" ht="13.8" x14ac:dyDescent="0.25">
      <c r="A31" s="150"/>
      <c r="B31" s="150"/>
      <c r="C31" s="150"/>
      <c r="D31" s="150"/>
      <c r="E31" s="150"/>
      <c r="F31" s="150"/>
      <c r="G31" s="150"/>
      <c r="H31" s="150"/>
      <c r="I31" s="150"/>
      <c r="J31" s="150"/>
      <c r="K31" s="150"/>
    </row>
    <row r="32" spans="1:15" ht="13.8" x14ac:dyDescent="0.25">
      <c r="A32" s="150"/>
      <c r="B32" s="150"/>
      <c r="C32" s="150"/>
      <c r="D32" s="150"/>
      <c r="E32" s="150"/>
      <c r="F32" s="150"/>
      <c r="G32" s="150"/>
      <c r="H32" s="150"/>
      <c r="I32" s="150"/>
      <c r="J32" s="150"/>
      <c r="K32" s="150"/>
    </row>
    <row r="33" spans="1:11" ht="13.8" x14ac:dyDescent="0.25">
      <c r="A33" s="150"/>
      <c r="B33" s="150"/>
      <c r="C33" s="150"/>
      <c r="D33" s="150"/>
      <c r="E33" s="150"/>
      <c r="F33" s="150"/>
      <c r="G33" s="150"/>
      <c r="H33" s="150"/>
      <c r="I33" s="150"/>
      <c r="J33" s="150"/>
      <c r="K33" s="150"/>
    </row>
    <row r="34" spans="1:11" ht="13.8" x14ac:dyDescent="0.25">
      <c r="A34" s="150"/>
      <c r="B34" s="150"/>
      <c r="C34" s="150"/>
      <c r="D34" s="150"/>
      <c r="E34" s="150"/>
      <c r="F34" s="150"/>
      <c r="G34" s="150"/>
      <c r="H34" s="150"/>
      <c r="I34" s="150"/>
      <c r="J34" s="150"/>
      <c r="K34" s="150"/>
    </row>
    <row r="35" spans="1:11" ht="13.8" x14ac:dyDescent="0.25">
      <c r="A35" s="150"/>
      <c r="B35" s="150"/>
      <c r="C35" s="150"/>
      <c r="D35" s="150"/>
      <c r="E35" s="150"/>
      <c r="F35" s="150"/>
      <c r="G35" s="150"/>
      <c r="H35" s="150"/>
      <c r="I35" s="150"/>
      <c r="J35" s="150"/>
      <c r="K35" s="150"/>
    </row>
    <row r="36" spans="1:11" ht="13.8" x14ac:dyDescent="0.25">
      <c r="A36" s="150"/>
      <c r="B36" s="150"/>
      <c r="C36" s="150"/>
      <c r="D36" s="150"/>
      <c r="E36" s="150"/>
      <c r="F36" s="150"/>
      <c r="G36" s="150"/>
      <c r="H36" s="150"/>
      <c r="I36" s="150"/>
      <c r="J36" s="150"/>
      <c r="K36" s="150"/>
    </row>
    <row r="37" spans="1:11" ht="13.8" x14ac:dyDescent="0.25">
      <c r="A37" s="150"/>
      <c r="B37" s="150"/>
      <c r="C37" s="150"/>
      <c r="D37" s="150"/>
      <c r="E37" s="150"/>
      <c r="F37" s="150"/>
      <c r="G37" s="150"/>
      <c r="H37" s="150"/>
      <c r="I37" s="150"/>
      <c r="J37" s="150"/>
      <c r="K37" s="150"/>
    </row>
    <row r="38" spans="1:11" ht="13.8" x14ac:dyDescent="0.25">
      <c r="A38" s="150"/>
      <c r="B38" s="150"/>
      <c r="C38" s="150"/>
      <c r="D38" s="150"/>
      <c r="E38" s="150"/>
      <c r="F38" s="150"/>
      <c r="G38" s="150"/>
      <c r="H38" s="150"/>
      <c r="I38" s="150"/>
      <c r="J38" s="150"/>
      <c r="K38" s="150"/>
    </row>
    <row r="39" spans="1:11" ht="13.8" x14ac:dyDescent="0.25">
      <c r="A39" s="150"/>
      <c r="B39" s="150"/>
      <c r="C39" s="150"/>
      <c r="D39" s="150"/>
      <c r="E39" s="150"/>
      <c r="F39" s="150"/>
      <c r="G39" s="150"/>
      <c r="H39" s="150"/>
      <c r="I39" s="150"/>
      <c r="J39" s="150"/>
      <c r="K39" s="150"/>
    </row>
    <row r="40" spans="1:11" ht="13.8" x14ac:dyDescent="0.25">
      <c r="A40" s="150"/>
      <c r="B40" s="150"/>
      <c r="C40" s="150"/>
      <c r="D40" s="150"/>
      <c r="E40" s="150"/>
      <c r="F40" s="150"/>
      <c r="G40" s="150"/>
      <c r="H40" s="150"/>
      <c r="I40" s="150"/>
      <c r="J40" s="150"/>
      <c r="K40" s="150"/>
    </row>
    <row r="41" spans="1:11" ht="13.8" x14ac:dyDescent="0.25">
      <c r="A41" s="150"/>
      <c r="B41" s="150"/>
      <c r="C41" s="150"/>
      <c r="D41" s="150"/>
      <c r="E41" s="150"/>
      <c r="F41" s="150"/>
      <c r="G41" s="150"/>
      <c r="H41" s="150"/>
      <c r="I41" s="150"/>
      <c r="J41" s="150"/>
      <c r="K41" s="150"/>
    </row>
    <row r="42" spans="1:11" ht="13.8" x14ac:dyDescent="0.25">
      <c r="A42" s="150"/>
      <c r="B42" s="150"/>
      <c r="C42" s="150"/>
      <c r="D42" s="150"/>
      <c r="E42" s="150"/>
      <c r="F42" s="150"/>
      <c r="G42" s="150"/>
      <c r="H42" s="150"/>
      <c r="I42" s="150"/>
      <c r="J42" s="150"/>
      <c r="K42" s="150"/>
    </row>
    <row r="43" spans="1:11" ht="13.8" x14ac:dyDescent="0.25">
      <c r="A43" s="150"/>
      <c r="B43" s="150"/>
      <c r="C43" s="150"/>
      <c r="D43" s="150"/>
      <c r="E43" s="150"/>
      <c r="F43" s="150"/>
      <c r="G43" s="150"/>
      <c r="H43" s="150"/>
      <c r="I43" s="150"/>
      <c r="J43" s="150"/>
      <c r="K43" s="150"/>
    </row>
    <row r="44" spans="1:11" ht="13.8" x14ac:dyDescent="0.25">
      <c r="A44" s="150"/>
      <c r="B44" s="150"/>
      <c r="C44" s="150"/>
      <c r="D44" s="150"/>
      <c r="E44" s="150"/>
      <c r="F44" s="150"/>
      <c r="G44" s="150"/>
      <c r="H44" s="150"/>
      <c r="I44" s="150"/>
      <c r="J44" s="150"/>
      <c r="K44" s="150"/>
    </row>
    <row r="45" spans="1:11" ht="14.25" customHeight="1" x14ac:dyDescent="0.25"/>
    <row r="46" spans="1:11" ht="14.25" customHeight="1" x14ac:dyDescent="0.25"/>
    <row r="47" spans="1:11" ht="14.25" customHeight="1" x14ac:dyDescent="0.25"/>
    <row r="48" spans="1:11"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sheetData>
  <sortState xmlns:xlrd2="http://schemas.microsoft.com/office/spreadsheetml/2017/richdata2" ref="N10:O17">
    <sortCondition ref="O10:O17"/>
  </sortState>
  <mergeCells count="9">
    <mergeCell ref="A5:K5"/>
    <mergeCell ref="A8:K44"/>
    <mergeCell ref="A7:K7"/>
    <mergeCell ref="A1:B3"/>
    <mergeCell ref="C1:H3"/>
    <mergeCell ref="J1:K1"/>
    <mergeCell ref="J2:K2"/>
    <mergeCell ref="J3:K3"/>
    <mergeCell ref="A4:K4"/>
  </mergeCells>
  <pageMargins left="0.7" right="0.7" top="0.75" bottom="0.75" header="0" footer="0"/>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22CFA0-0A9F-41CB-A44A-21BE35B75A14}">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CAB9444-7564-4A45-BF48-C7B641E4F4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1DA17DB-4C5D-425B-BDD7-D08D96CA09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EVALUACIÓN ECO</vt:lpstr>
      <vt:lpstr>VERIFICACIÓN OFERTA</vt:lpstr>
      <vt:lpstr>CHECK LIST</vt:lpstr>
      <vt:lpstr>VALORES SECOP II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Rodríguez Ramírez Andrea</dc:creator>
  <cp:keywords/>
  <dc:description/>
  <cp:lastModifiedBy>Ángela Patricia Barreto Plaza</cp:lastModifiedBy>
  <cp:revision/>
  <dcterms:created xsi:type="dcterms:W3CDTF">2020-08-10T16:29:42Z</dcterms:created>
  <dcterms:modified xsi:type="dcterms:W3CDTF">2026-06-24T21:27:23Z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