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22bc2b4caa3ddba/Documentos/2. EBEJICO/2026/MC10-2026  mantenimientoo de motos 2/Propuesta/"/>
    </mc:Choice>
  </mc:AlternateContent>
  <xr:revisionPtr revIDLastSave="34" documentId="8_{78D932F6-C9A4-486B-9B3C-F96ACD4CD7A0}" xr6:coauthVersionLast="47" xr6:coauthVersionMax="47" xr10:uidLastSave="{D655B5DC-0617-4BD3-A149-5B30E4F7DE50}"/>
  <bookViews>
    <workbookView xWindow="-108" yWindow="-108" windowWidth="23256" windowHeight="12456" xr2:uid="{DDC74CB6-032F-4B7A-BC3F-66DF938F4EF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  <c r="Q17" i="1"/>
  <c r="P17" i="1"/>
  <c r="Q16" i="1"/>
  <c r="P16" i="1"/>
  <c r="Q15" i="1"/>
  <c r="P15" i="1"/>
  <c r="Q14" i="1"/>
  <c r="P14" i="1"/>
  <c r="Q13" i="1"/>
  <c r="P13" i="1"/>
  <c r="Q12" i="1"/>
  <c r="P12" i="1"/>
  <c r="G24" i="1"/>
  <c r="E24" i="1"/>
  <c r="G19" i="1"/>
  <c r="G17" i="1"/>
  <c r="G15" i="1"/>
  <c r="G20" i="1"/>
  <c r="G22" i="1"/>
  <c r="G13" i="1"/>
  <c r="G14" i="1"/>
  <c r="G16" i="1"/>
  <c r="G18" i="1"/>
  <c r="G12" i="1"/>
</calcChain>
</file>

<file path=xl/sharedStrings.xml><?xml version="1.0" encoding="utf-8"?>
<sst xmlns="http://schemas.openxmlformats.org/spreadsheetml/2006/main" count="55" uniqueCount="42">
  <si>
    <t xml:space="preserve">FORMATO 2 </t>
  </si>
  <si>
    <t>PRESENTACIÓN DE LA PROPUESTA ECONOMICA</t>
  </si>
  <si>
    <t>Señores</t>
  </si>
  <si>
    <t>Municipio de Ebéjico</t>
  </si>
  <si>
    <t>Ciudad.</t>
  </si>
  <si>
    <t xml:space="preserve">Asunto: </t>
  </si>
  <si>
    <t>Item</t>
  </si>
  <si>
    <t>Producto</t>
  </si>
  <si>
    <t>Cantidad</t>
  </si>
  <si>
    <t>Atentamente,</t>
  </si>
  <si>
    <t>Nombre o Razón Social del Proponente</t>
  </si>
  <si>
    <t>NIT/CC</t>
  </si>
  <si>
    <t>Nombre del Representante Legal</t>
  </si>
  <si>
    <t>C.C.</t>
  </si>
  <si>
    <t>Dirección</t>
  </si>
  <si>
    <t>Teléfonos</t>
  </si>
  <si>
    <r>
      <rPr>
        <b/>
        <u/>
        <sz val="11"/>
        <color theme="1"/>
        <rFont val="Aptos Narrow"/>
        <family val="2"/>
        <scheme val="minor"/>
      </rPr>
      <t>NOTA</t>
    </r>
    <r>
      <rPr>
        <sz val="11"/>
        <color theme="1"/>
        <rFont val="Aptos Narrow"/>
        <family val="2"/>
        <scheme val="minor"/>
      </rPr>
      <t>: se ha de considerar en el valor de la oferta los impuestos y tasas municipales, definidos en el estudio previo que declaro conocer y acatar</t>
    </r>
  </si>
  <si>
    <t>IVA (%)</t>
  </si>
  <si>
    <t>valor con IVA</t>
  </si>
  <si>
    <t>total</t>
  </si>
  <si>
    <t>Precio Unitario Diagnóstico</t>
  </si>
  <si>
    <t>concepto</t>
  </si>
  <si>
    <t>Diagnóstico</t>
  </si>
  <si>
    <t>RTM</t>
  </si>
  <si>
    <t>Honda XRE300 ABS,Placa XYC74F</t>
  </si>
  <si>
    <t>Honda XRE300 ABS, placa XYC75F</t>
  </si>
  <si>
    <t>Yamaha XT250, placa CQM37</t>
  </si>
  <si>
    <t>Yamaha XT250, placa CQM50</t>
  </si>
  <si>
    <t>Yamaha XT250, placa QNU11D</t>
  </si>
  <si>
    <t>Motocarro BAJAJ, placa 308ADJ</t>
  </si>
  <si>
    <t xml:space="preserve">Proceso de Selección de Mínima cuantía Nro. MC10-2026  </t>
  </si>
  <si>
    <t>PRESUPUESTO OFICIAL</t>
  </si>
  <si>
    <t>XYC74F</t>
  </si>
  <si>
    <t>Honda XRE300 ABS</t>
  </si>
  <si>
    <t>XYC75F</t>
  </si>
  <si>
    <t>CQM37</t>
  </si>
  <si>
    <t>Yamaha XT250</t>
  </si>
  <si>
    <t>CQM50</t>
  </si>
  <si>
    <t>QNU11D</t>
  </si>
  <si>
    <t>308ADJ</t>
  </si>
  <si>
    <t>Motocarro BAJAJ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</si>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</sst>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2" formatCode="_-&quot;$&quot;\ * #,##0_-;\-&quot;$&quot;\ * #,##0_-;_-&quot;$&quot;\ * &quot;-&quot;_-;_-@_-"/>
  </numFmts>
  <fonts count="8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Montserrat"/>
    </font>
    <font>
      <b/>
      <sz val="10"/>
      <color theme="1"/>
      <name val="Montserrat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justify" vertical="center" wrapText="1"/>
    </xf>
    <xf numFmtId="0" fontId="0" fillId="0" borderId="1" xfId="0" applyBorder="1"/>
    <xf numFmtId="9" fontId="0" fillId="0" borderId="1" xfId="2" applyFont="1" applyBorder="1"/>
    <xf numFmtId="42" fontId="0" fillId="0" borderId="1" xfId="1" applyFont="1" applyBorder="1"/>
    <xf numFmtId="1" fontId="0" fillId="0" borderId="1" xfId="0" applyNumberFormat="1" applyBorder="1"/>
    <xf numFmtId="9" fontId="0" fillId="0" borderId="1" xfId="0" applyNumberFormat="1" applyBorder="1"/>
    <xf numFmtId="0" fontId="0" fillId="0" borderId="3" xfId="0" applyBorder="1"/>
    <xf numFmtId="0" fontId="2" fillId="0" borderId="1" xfId="0" applyFont="1" applyBorder="1" applyAlignment="1">
      <alignment horizontal="justify" vertical="center" wrapText="1"/>
    </xf>
    <xf numFmtId="42" fontId="5" fillId="0" borderId="1" xfId="0" applyNumberFormat="1" applyFont="1" applyBorder="1"/>
    <xf numFmtId="14" fontId="0" fillId="0" borderId="0" xfId="0" applyNumberFormat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6" fontId="0" fillId="2" borderId="0" xfId="0" applyNumberFormat="1" applyFill="1"/>
    <xf numFmtId="42" fontId="0" fillId="2" borderId="0" xfId="0" applyNumberFormat="1" applyFill="1"/>
    <xf numFmtId="0" fontId="2" fillId="2" borderId="2" xfId="0" applyFont="1" applyFill="1" applyBorder="1" applyAlignment="1">
      <alignment horizontal="justify" vertical="center" wrapText="1"/>
    </xf>
    <xf numFmtId="42" fontId="0" fillId="2" borderId="1" xfId="1" applyFont="1" applyFill="1" applyBorder="1"/>
    <xf numFmtId="42" fontId="5" fillId="3" borderId="1" xfId="0" applyNumberFormat="1" applyFont="1" applyFill="1" applyBorder="1"/>
    <xf numFmtId="3" fontId="7" fillId="3" borderId="7" xfId="0" applyNumberFormat="1" applyFont="1" applyFill="1" applyBorder="1" applyAlignment="1">
      <alignment vertical="center" wrapText="1"/>
    </xf>
    <xf numFmtId="0" fontId="0" fillId="4" borderId="0" xfId="0" applyFill="1"/>
    <xf numFmtId="0" fontId="7" fillId="4" borderId="4" xfId="0" applyFont="1" applyFill="1" applyBorder="1" applyAlignment="1">
      <alignment vertical="center" wrapText="1"/>
    </xf>
    <xf numFmtId="0" fontId="6" fillId="4" borderId="5" xfId="0" applyFont="1" applyFill="1" applyBorder="1" applyAlignment="1">
      <alignment vertical="center" wrapText="1"/>
    </xf>
    <xf numFmtId="6" fontId="7" fillId="4" borderId="5" xfId="0" applyNumberFormat="1" applyFont="1" applyFill="1" applyBorder="1" applyAlignment="1">
      <alignment vertical="center" wrapText="1"/>
    </xf>
    <xf numFmtId="0" fontId="7" fillId="4" borderId="6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6" fontId="7" fillId="4" borderId="7" xfId="0" applyNumberFormat="1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7" fillId="4" borderId="9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vertical="center" wrapText="1"/>
    </xf>
    <xf numFmtId="3" fontId="7" fillId="4" borderId="7" xfId="0" applyNumberFormat="1" applyFont="1" applyFill="1" applyBorder="1" applyAlignment="1">
      <alignment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4A9D7-7DBC-498C-B7E5-A4B52B52B75C}">
  <sheetPr>
    <pageSetUpPr fitToPage="1"/>
  </sheetPr>
  <dimension ref="A1:Q35"/>
  <sheetViews>
    <sheetView tabSelected="1" zoomScale="58" zoomScaleNormal="58" workbookViewId="0">
      <selection activeCell="N18" sqref="N18"/>
    </sheetView>
  </sheetViews>
  <sheetFormatPr baseColWidth="10" defaultRowHeight="14.4"/>
  <cols>
    <col min="2" max="2" width="41.77734375" customWidth="1"/>
    <col min="5" max="5" width="14.44140625" customWidth="1"/>
    <col min="6" max="6" width="8.44140625" customWidth="1"/>
    <col min="7" max="7" width="13.6640625" bestFit="1" customWidth="1"/>
    <col min="8" max="8" width="3.109375" customWidth="1"/>
    <col min="11" max="11" width="12.77734375" bestFit="1" customWidth="1"/>
    <col min="17" max="17" width="13.88671875" customWidth="1"/>
  </cols>
  <sheetData>
    <row r="1" spans="1:17">
      <c r="A1" s="17" t="s">
        <v>0</v>
      </c>
      <c r="B1" s="17"/>
      <c r="C1" s="17"/>
      <c r="D1" s="17"/>
      <c r="E1" s="17"/>
      <c r="F1" s="17"/>
      <c r="G1" s="17"/>
      <c r="H1" s="17"/>
      <c r="I1" s="17"/>
    </row>
    <row r="2" spans="1:17">
      <c r="A2" s="18" t="s">
        <v>1</v>
      </c>
      <c r="B2" s="18"/>
      <c r="C2" s="18"/>
      <c r="D2" s="18"/>
      <c r="E2" s="18"/>
      <c r="F2" s="18"/>
      <c r="G2" s="18"/>
      <c r="H2" s="18"/>
      <c r="I2" s="18"/>
    </row>
    <row r="4" spans="1:17">
      <c r="A4" s="2" t="s">
        <v>2</v>
      </c>
    </row>
    <row r="5" spans="1:17">
      <c r="A5" s="3" t="s">
        <v>3</v>
      </c>
    </row>
    <row r="6" spans="1:17">
      <c r="A6" s="4" t="s">
        <v>4</v>
      </c>
    </row>
    <row r="9" spans="1:17">
      <c r="A9" s="5" t="s">
        <v>5</v>
      </c>
      <c r="B9" s="5" t="s">
        <v>30</v>
      </c>
      <c r="I9" s="28" t="s">
        <v>31</v>
      </c>
      <c r="J9" s="28"/>
      <c r="K9" s="28"/>
      <c r="L9" s="28"/>
      <c r="M9" s="28"/>
      <c r="N9" s="28"/>
    </row>
    <row r="10" spans="1:17" ht="15" thickBot="1">
      <c r="I10" s="28"/>
      <c r="J10" s="28"/>
      <c r="K10" s="28"/>
      <c r="L10" s="28"/>
      <c r="M10" s="28"/>
      <c r="N10" s="28"/>
    </row>
    <row r="11" spans="1:17" ht="28.2" thickBot="1">
      <c r="A11" s="13" t="s">
        <v>6</v>
      </c>
      <c r="B11" s="13" t="s">
        <v>7</v>
      </c>
      <c r="C11" s="6" t="s">
        <v>21</v>
      </c>
      <c r="D11" s="6" t="s">
        <v>8</v>
      </c>
      <c r="E11" s="6" t="s">
        <v>20</v>
      </c>
      <c r="F11" s="6" t="s">
        <v>17</v>
      </c>
      <c r="G11" s="24" t="s">
        <v>18</v>
      </c>
      <c r="I11" s="28"/>
      <c r="J11" s="28"/>
      <c r="K11" s="28"/>
      <c r="L11" s="28"/>
      <c r="M11" s="28"/>
      <c r="N11" s="28"/>
    </row>
    <row r="12" spans="1:17" ht="33" thickBot="1">
      <c r="A12" s="21">
        <v>1</v>
      </c>
      <c r="B12" s="19" t="s">
        <v>24</v>
      </c>
      <c r="C12" s="12" t="s">
        <v>22</v>
      </c>
      <c r="D12" s="10">
        <v>1</v>
      </c>
      <c r="E12" s="9">
        <v>220000</v>
      </c>
      <c r="F12" s="8">
        <v>0.19</v>
      </c>
      <c r="G12" s="25">
        <f>E12+(E12*F12)</f>
        <v>261800</v>
      </c>
      <c r="I12" s="29">
        <v>1</v>
      </c>
      <c r="J12" s="30" t="s">
        <v>32</v>
      </c>
      <c r="K12" s="30" t="s">
        <v>33</v>
      </c>
      <c r="L12" s="31">
        <v>263333</v>
      </c>
      <c r="M12" s="31">
        <v>247190</v>
      </c>
      <c r="N12" s="31">
        <v>510523</v>
      </c>
      <c r="P12" s="22">
        <f>L12-G12</f>
        <v>1533</v>
      </c>
      <c r="Q12" s="22">
        <f>M12-E13</f>
        <v>190</v>
      </c>
    </row>
    <row r="13" spans="1:17" ht="33" thickBot="1">
      <c r="A13" s="21"/>
      <c r="B13" s="19"/>
      <c r="C13" s="12" t="s">
        <v>23</v>
      </c>
      <c r="D13" s="7">
        <v>1</v>
      </c>
      <c r="E13" s="9">
        <v>247000</v>
      </c>
      <c r="F13" s="8"/>
      <c r="G13" s="25">
        <f>E13</f>
        <v>247000</v>
      </c>
      <c r="I13" s="32">
        <v>2</v>
      </c>
      <c r="J13" s="33" t="s">
        <v>34</v>
      </c>
      <c r="K13" s="33" t="s">
        <v>33</v>
      </c>
      <c r="L13" s="34">
        <v>263333</v>
      </c>
      <c r="M13" s="34">
        <v>247190</v>
      </c>
      <c r="N13" s="34">
        <v>510523</v>
      </c>
      <c r="P13" s="22">
        <f>L13-G14</f>
        <v>1533</v>
      </c>
      <c r="Q13" s="22">
        <f>M13-G15</f>
        <v>190</v>
      </c>
    </row>
    <row r="14" spans="1:17" ht="16.2" customHeight="1" thickBot="1">
      <c r="A14" s="21">
        <v>2</v>
      </c>
      <c r="B14" s="19" t="s">
        <v>25</v>
      </c>
      <c r="C14" s="12" t="s">
        <v>22</v>
      </c>
      <c r="D14" s="7">
        <v>1</v>
      </c>
      <c r="E14" s="9">
        <v>220000</v>
      </c>
      <c r="F14" s="8">
        <v>0.19</v>
      </c>
      <c r="G14" s="25">
        <f t="shared" ref="G14:G22" si="0">E14+(E14*F14)</f>
        <v>261800</v>
      </c>
      <c r="I14" s="32">
        <v>3</v>
      </c>
      <c r="J14" s="33" t="s">
        <v>35</v>
      </c>
      <c r="K14" s="33" t="s">
        <v>36</v>
      </c>
      <c r="L14" s="34">
        <v>263333</v>
      </c>
      <c r="M14" s="34">
        <v>247190</v>
      </c>
      <c r="N14" s="34">
        <v>510523</v>
      </c>
      <c r="P14" s="22">
        <f>L14-G16</f>
        <v>1533</v>
      </c>
      <c r="Q14" s="22">
        <f>M14-G17</f>
        <v>190</v>
      </c>
    </row>
    <row r="15" spans="1:17" ht="33" thickBot="1">
      <c r="A15" s="21"/>
      <c r="B15" s="19"/>
      <c r="C15" s="12" t="s">
        <v>23</v>
      </c>
      <c r="D15" s="7">
        <v>1</v>
      </c>
      <c r="E15" s="9">
        <v>247000</v>
      </c>
      <c r="F15" s="8"/>
      <c r="G15" s="25">
        <f>E15</f>
        <v>247000</v>
      </c>
      <c r="I15" s="32">
        <v>4</v>
      </c>
      <c r="J15" s="33" t="s">
        <v>37</v>
      </c>
      <c r="K15" s="33" t="s">
        <v>36</v>
      </c>
      <c r="L15" s="34">
        <v>263333</v>
      </c>
      <c r="M15" s="34">
        <v>247190</v>
      </c>
      <c r="N15" s="34">
        <v>510523</v>
      </c>
      <c r="P15" s="22">
        <f>L15-G18</f>
        <v>1533</v>
      </c>
      <c r="Q15" s="22">
        <f>M15-G19</f>
        <v>190</v>
      </c>
    </row>
    <row r="16" spans="1:17" ht="16.8" customHeight="1" thickBot="1">
      <c r="A16" s="21">
        <v>3</v>
      </c>
      <c r="B16" s="20" t="s">
        <v>26</v>
      </c>
      <c r="C16" s="12" t="s">
        <v>22</v>
      </c>
      <c r="D16" s="7">
        <v>1</v>
      </c>
      <c r="E16" s="9">
        <v>220000</v>
      </c>
      <c r="F16" s="8">
        <v>0.19</v>
      </c>
      <c r="G16" s="25">
        <f t="shared" si="0"/>
        <v>261800</v>
      </c>
      <c r="I16" s="32">
        <v>5</v>
      </c>
      <c r="J16" s="33" t="s">
        <v>38</v>
      </c>
      <c r="K16" s="33" t="s">
        <v>36</v>
      </c>
      <c r="L16" s="34">
        <v>263333</v>
      </c>
      <c r="M16" s="34">
        <v>240655</v>
      </c>
      <c r="N16" s="34">
        <v>503988</v>
      </c>
      <c r="P16" s="22">
        <f>L16-G20</f>
        <v>1533</v>
      </c>
      <c r="Q16" s="23">
        <f>M16-G21</f>
        <v>2655</v>
      </c>
    </row>
    <row r="17" spans="1:17" ht="33" thickBot="1">
      <c r="A17" s="21"/>
      <c r="B17" s="20"/>
      <c r="C17" s="12" t="s">
        <v>23</v>
      </c>
      <c r="D17" s="7">
        <v>1</v>
      </c>
      <c r="E17" s="9">
        <v>247000</v>
      </c>
      <c r="F17" s="8"/>
      <c r="G17" s="25">
        <f>E17</f>
        <v>247000</v>
      </c>
      <c r="I17" s="32">
        <v>6</v>
      </c>
      <c r="J17" s="33" t="s">
        <v>39</v>
      </c>
      <c r="K17" s="33" t="s">
        <v>40</v>
      </c>
      <c r="L17" s="34">
        <v>263333</v>
      </c>
      <c r="M17" s="34">
        <v>320500</v>
      </c>
      <c r="N17" s="34">
        <v>583833</v>
      </c>
      <c r="P17" s="22">
        <f>L17-G22</f>
        <v>1533</v>
      </c>
      <c r="Q17" s="22">
        <f>M17-G23</f>
        <v>0</v>
      </c>
    </row>
    <row r="18" spans="1:17" ht="16.8" customHeight="1" thickBot="1">
      <c r="A18" s="21">
        <v>4</v>
      </c>
      <c r="B18" s="20" t="s">
        <v>27</v>
      </c>
      <c r="C18" s="12" t="s">
        <v>22</v>
      </c>
      <c r="D18" s="7">
        <v>1</v>
      </c>
      <c r="E18" s="9">
        <v>220000</v>
      </c>
      <c r="F18" s="8">
        <v>0.19</v>
      </c>
      <c r="G18" s="25">
        <f t="shared" si="0"/>
        <v>261800</v>
      </c>
      <c r="I18" s="35" t="s">
        <v>41</v>
      </c>
      <c r="J18" s="36"/>
      <c r="K18" s="37"/>
      <c r="L18" s="38">
        <v>1579998</v>
      </c>
      <c r="M18" s="38">
        <v>1549915</v>
      </c>
      <c r="N18" s="27">
        <v>3129913</v>
      </c>
    </row>
    <row r="19" spans="1:17">
      <c r="A19" s="21"/>
      <c r="B19" s="20"/>
      <c r="C19" s="12" t="s">
        <v>23</v>
      </c>
      <c r="D19" s="7">
        <v>1</v>
      </c>
      <c r="E19" s="9">
        <v>247000</v>
      </c>
      <c r="F19" s="8"/>
      <c r="G19" s="25">
        <f>E19</f>
        <v>247000</v>
      </c>
    </row>
    <row r="20" spans="1:17" ht="16.2" customHeight="1">
      <c r="A20" s="21">
        <v>5</v>
      </c>
      <c r="B20" s="19" t="s">
        <v>28</v>
      </c>
      <c r="C20" s="12" t="s">
        <v>22</v>
      </c>
      <c r="D20" s="7">
        <v>1</v>
      </c>
      <c r="E20" s="9">
        <v>220000</v>
      </c>
      <c r="F20" s="11">
        <v>0.19</v>
      </c>
      <c r="G20" s="25">
        <f t="shared" si="0"/>
        <v>261800</v>
      </c>
    </row>
    <row r="21" spans="1:17">
      <c r="A21" s="21"/>
      <c r="B21" s="19"/>
      <c r="C21" s="12" t="s">
        <v>23</v>
      </c>
      <c r="D21" s="7">
        <v>1</v>
      </c>
      <c r="E21" s="9">
        <v>238000</v>
      </c>
      <c r="F21" s="7"/>
      <c r="G21" s="25">
        <v>238000</v>
      </c>
    </row>
    <row r="22" spans="1:17" ht="16.2" customHeight="1">
      <c r="A22" s="21">
        <v>6</v>
      </c>
      <c r="B22" s="19" t="s">
        <v>29</v>
      </c>
      <c r="C22" s="12" t="s">
        <v>22</v>
      </c>
      <c r="D22" s="7">
        <v>1</v>
      </c>
      <c r="E22" s="9">
        <v>220000</v>
      </c>
      <c r="F22" s="11">
        <v>0.19</v>
      </c>
      <c r="G22" s="25">
        <f t="shared" si="0"/>
        <v>261800</v>
      </c>
    </row>
    <row r="23" spans="1:17">
      <c r="A23" s="21"/>
      <c r="B23" s="19"/>
      <c r="C23" s="12" t="s">
        <v>23</v>
      </c>
      <c r="D23" s="7">
        <v>1</v>
      </c>
      <c r="E23" s="9">
        <v>320500</v>
      </c>
      <c r="F23" s="7"/>
      <c r="G23" s="25">
        <v>320500</v>
      </c>
    </row>
    <row r="24" spans="1:17">
      <c r="A24" s="7" t="s">
        <v>19</v>
      </c>
      <c r="B24" s="7"/>
      <c r="C24" s="12"/>
      <c r="D24" s="7"/>
      <c r="E24" s="14">
        <f>SUM(E12:E23)</f>
        <v>2866500</v>
      </c>
      <c r="F24" s="7"/>
      <c r="G24" s="26">
        <f>SUM(G12:G23)</f>
        <v>3117300</v>
      </c>
      <c r="I24" s="23">
        <f>N18-G24</f>
        <v>12613</v>
      </c>
    </row>
    <row r="26" spans="1:17" ht="30.75" customHeight="1">
      <c r="A26" s="16" t="s">
        <v>16</v>
      </c>
      <c r="B26" s="16"/>
      <c r="C26" s="16"/>
      <c r="D26" s="16"/>
      <c r="E26" s="16"/>
      <c r="F26" s="16"/>
      <c r="G26" s="16"/>
      <c r="H26" s="16"/>
      <c r="I26" s="16"/>
    </row>
    <row r="28" spans="1:17">
      <c r="A28" s="2" t="s">
        <v>9</v>
      </c>
      <c r="Q28" s="15"/>
    </row>
    <row r="29" spans="1:17">
      <c r="Q29" s="15"/>
    </row>
    <row r="30" spans="1:17">
      <c r="A30" s="1" t="s">
        <v>10</v>
      </c>
    </row>
    <row r="31" spans="1:17">
      <c r="A31" s="1" t="s">
        <v>11</v>
      </c>
    </row>
    <row r="32" spans="1:17">
      <c r="A32" s="1" t="s">
        <v>12</v>
      </c>
    </row>
    <row r="33" spans="1:1">
      <c r="A33" s="1" t="s">
        <v>13</v>
      </c>
    </row>
    <row r="34" spans="1:1">
      <c r="A34" s="1" t="s">
        <v>14</v>
      </c>
    </row>
    <row r="35" spans="1:1">
      <c r="A35" s="1" t="s">
        <v>15</v>
      </c>
    </row>
  </sheetData>
  <mergeCells count="16">
    <mergeCell ref="A26:I26"/>
    <mergeCell ref="A1:I1"/>
    <mergeCell ref="A2:I2"/>
    <mergeCell ref="B12:B13"/>
    <mergeCell ref="B14:B15"/>
    <mergeCell ref="B16:B17"/>
    <mergeCell ref="B18:B19"/>
    <mergeCell ref="B20:B21"/>
    <mergeCell ref="B22:B23"/>
    <mergeCell ref="A12:A13"/>
    <mergeCell ref="A14:A15"/>
    <mergeCell ref="A16:A17"/>
    <mergeCell ref="A18:A19"/>
    <mergeCell ref="A20:A21"/>
    <mergeCell ref="A22:A23"/>
    <mergeCell ref="I18:K18"/>
  </mergeCells>
  <pageMargins left="0.7" right="0.7" top="0.75" bottom="0.75" header="0.3" footer="0.3"/>
  <pageSetup scale="65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calle posada</dc:creator>
  <cp:lastModifiedBy>carlos calle posada</cp:lastModifiedBy>
  <cp:lastPrinted>2026-06-18T03:27:45Z</cp:lastPrinted>
  <dcterms:created xsi:type="dcterms:W3CDTF">2025-03-06T03:00:13Z</dcterms:created>
  <dcterms:modified xsi:type="dcterms:W3CDTF">2026-06-25T12:18:48Z</dcterms:modified>
</cp:coreProperties>
</file>