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71373290\Downloads\"/>
    </mc:Choice>
  </mc:AlternateContent>
  <bookViews>
    <workbookView xWindow="0" yWindow="0" windowWidth="20490" windowHeight="7335" tabRatio="505"/>
  </bookViews>
  <sheets>
    <sheet name="invitacion" sheetId="16" r:id="rId1"/>
  </sheets>
  <definedNames>
    <definedName name="_xlnm.Print_Titles" localSheetId="0">invitacion!$1:$12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9" i="16" l="1"/>
  <c r="J29" i="16" s="1"/>
  <c r="L29" i="16" s="1"/>
  <c r="I29" i="16"/>
  <c r="K29" i="16"/>
  <c r="H30" i="16"/>
  <c r="I30" i="16" s="1"/>
  <c r="K30" i="16"/>
  <c r="H31" i="16"/>
  <c r="I31" i="16" s="1"/>
  <c r="K31" i="16"/>
  <c r="H32" i="16"/>
  <c r="I32" i="16"/>
  <c r="J32" i="16"/>
  <c r="K32" i="16"/>
  <c r="L32" i="16" s="1"/>
  <c r="H33" i="16"/>
  <c r="I33" i="16"/>
  <c r="J33" i="16"/>
  <c r="L33" i="16" s="1"/>
  <c r="K33" i="16"/>
  <c r="H34" i="16"/>
  <c r="J34" i="16" s="1"/>
  <c r="L34" i="16" s="1"/>
  <c r="I34" i="16"/>
  <c r="K34" i="16"/>
  <c r="H35" i="16"/>
  <c r="I35" i="16" s="1"/>
  <c r="K35" i="16"/>
  <c r="H36" i="16"/>
  <c r="I36" i="16"/>
  <c r="J36" i="16"/>
  <c r="K36" i="16"/>
  <c r="L36" i="16" s="1"/>
  <c r="H37" i="16"/>
  <c r="I37" i="16"/>
  <c r="J37" i="16"/>
  <c r="L37" i="16" s="1"/>
  <c r="K37" i="16"/>
  <c r="H38" i="16"/>
  <c r="J38" i="16" s="1"/>
  <c r="L38" i="16" s="1"/>
  <c r="I38" i="16"/>
  <c r="K38" i="16"/>
  <c r="H39" i="16"/>
  <c r="I39" i="16" s="1"/>
  <c r="K39" i="16"/>
  <c r="H25" i="16"/>
  <c r="I25" i="16" s="1"/>
  <c r="K25" i="16"/>
  <c r="H26" i="16"/>
  <c r="I26" i="16" s="1"/>
  <c r="K26" i="16"/>
  <c r="H27" i="16"/>
  <c r="J27" i="16" s="1"/>
  <c r="K27" i="16"/>
  <c r="H28" i="16"/>
  <c r="I28" i="16" s="1"/>
  <c r="K28" i="16"/>
  <c r="J39" i="16" l="1"/>
  <c r="L39" i="16" s="1"/>
  <c r="J35" i="16"/>
  <c r="L35" i="16" s="1"/>
  <c r="J31" i="16"/>
  <c r="L31" i="16" s="1"/>
  <c r="J30" i="16"/>
  <c r="L30" i="16" s="1"/>
  <c r="J26" i="16"/>
  <c r="L26" i="16" s="1"/>
  <c r="I27" i="16"/>
  <c r="L27" i="16"/>
  <c r="J25" i="16"/>
  <c r="L25" i="16" s="1"/>
  <c r="J28" i="16"/>
  <c r="L28" i="16" s="1"/>
  <c r="H24" i="16"/>
  <c r="M40" i="16"/>
  <c r="H14" i="16"/>
  <c r="J14" i="16" s="1"/>
  <c r="K14" i="16"/>
  <c r="I14" i="16" l="1"/>
  <c r="L14" i="16"/>
  <c r="K15" i="16"/>
  <c r="K16" i="16"/>
  <c r="K17" i="16"/>
  <c r="K18" i="16"/>
  <c r="K19" i="16"/>
  <c r="K20" i="16"/>
  <c r="K21" i="16"/>
  <c r="K22" i="16"/>
  <c r="K23" i="16"/>
  <c r="K24" i="16"/>
  <c r="K13" i="16"/>
  <c r="K40" i="16" l="1"/>
  <c r="H23" i="16"/>
  <c r="J24" i="16"/>
  <c r="I24" i="16" l="1"/>
  <c r="J23" i="16"/>
  <c r="L23" i="16" s="1"/>
  <c r="I23" i="16"/>
  <c r="L24" i="16"/>
  <c r="H15" i="16"/>
  <c r="J15" i="16" s="1"/>
  <c r="H16" i="16"/>
  <c r="H17" i="16"/>
  <c r="J17" i="16" s="1"/>
  <c r="H18" i="16"/>
  <c r="J18" i="16" s="1"/>
  <c r="H19" i="16"/>
  <c r="J19" i="16" s="1"/>
  <c r="H20" i="16"/>
  <c r="H21" i="16"/>
  <c r="H22" i="16"/>
  <c r="J22" i="16" s="1"/>
  <c r="I16" i="16" l="1"/>
  <c r="J16" i="16"/>
  <c r="L16" i="16" s="1"/>
  <c r="I21" i="16"/>
  <c r="J21" i="16"/>
  <c r="L21" i="16" s="1"/>
  <c r="I20" i="16"/>
  <c r="J20" i="16"/>
  <c r="L20" i="16" s="1"/>
  <c r="I22" i="16"/>
  <c r="L22" i="16"/>
  <c r="I17" i="16"/>
  <c r="I15" i="16"/>
  <c r="I19" i="16"/>
  <c r="L17" i="16"/>
  <c r="L19" i="16"/>
  <c r="I18" i="16"/>
  <c r="L18" i="16"/>
  <c r="L15" i="16"/>
  <c r="H13" i="16"/>
  <c r="I13" i="16" l="1"/>
  <c r="I40" i="16" s="1"/>
  <c r="H40" i="16"/>
  <c r="J13" i="16"/>
  <c r="J40" i="16" s="1"/>
  <c r="L13" i="16" l="1"/>
  <c r="L40" i="16" s="1"/>
</calcChain>
</file>

<file path=xl/sharedStrings.xml><?xml version="1.0" encoding="utf-8"?>
<sst xmlns="http://schemas.openxmlformats.org/spreadsheetml/2006/main" count="128" uniqueCount="122">
  <si>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</si>
  <si>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</si>
  <si>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</si>
  <si>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</si>
  <si>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</si>
  <si>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</si>
  <si>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</si>
  <si>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</si>
  <si>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</si>
  <si>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</si>
  <si>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</si>
  <si>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</si>
  <si>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</si>
  <si>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</si>
  <si>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</si>
  <si>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</si>
  <si>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</si>
  <si>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</si>
  <si>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</si>
  <si>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</si>
  <si>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</si>
  <si>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</si>
  <si>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</si>
  <si>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</si>
  <si>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</si>
  <si>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</si>
  <si>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</si>
  <si>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</si>
  <si>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 xml:space="preserve">VALOR UNITARIO 
IVA INCLUIDO </t>
  </si>
  <si>
    <t>VALOR 
TOTAL IVA</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</si>
  <si>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</si>
  <si>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 xml:space="preserve">Todos los requerimientos para dicho proceso se deberan verificar en la invitación publica el cual esta publicada en la página www.contratos.gov.co y en las oficinas del Inder Envigado ubicado en la Cr. 48 N°46 sur 150 </t>
  </si>
  <si>
    <t>Item</t>
  </si>
  <si>
    <t>DESCRIPCIÓN
(Ver detalle en ficha técnica publicada por la entidad)</t>
  </si>
  <si>
    <t>SEGÚN LO EXPRESADO EN LOS DOCUMENTOS DEL CONTRATO</t>
  </si>
  <si>
    <t>Código:F-GJ-045</t>
  </si>
  <si>
    <t>Versión:01</t>
  </si>
  <si>
    <t>Fecha de Versión: 24-02-2022</t>
  </si>
  <si>
    <t xml:space="preserve"> PROPUESTA ECONÓMICA 
COMPRA DE BIENES Y SERVICIOS        </t>
  </si>
  <si>
    <r>
      <t xml:space="preserve">VALOR UNITARIO ANTES DE IVA 
</t>
    </r>
    <r>
      <rPr>
        <b/>
        <i/>
        <sz val="11"/>
        <rFont val="Arial Narrow"/>
        <family val="2"/>
      </rPr>
      <t>(digite los valores sin puntos ni comas)</t>
    </r>
  </si>
  <si>
    <t>Para determinar el valor de la propuesta con menor precio, se hará una comparación de las ofertas teniendo como base los precios ofrecidos IVA INCLUIDO (en caso de que aplique)</t>
  </si>
  <si>
    <t>El oferente deberá tener en cuenta los posibles valores asociados al contrato según el Acuerdo No 046 del 18 de diciembre de 2024 (Estatuto Tributario Municipal)</t>
  </si>
  <si>
    <t>La asignación del valor del contrato será por la totalidad del presupuesto. Si durante la ejecución del contrato, este valor no es utilizado o es utilizado en un valor menor a lo estipulado, el valor sobrante deberá ser devuelto a la institución.</t>
  </si>
  <si>
    <t>Suministro de insumos médicos y equipos biomédicos necesarios para la prestación de los Servicios Complementarios en Salud, ofrecidos por el Índer Envigado en los consultorios de fisioterapia, medicina, nutrición y odontología, En sus componentes de PP y Misional.</t>
  </si>
  <si>
    <t>PRESUPUESTO OFICIAL
$19.779.600
IVA INCLUIDO</t>
  </si>
  <si>
    <t>Fixomull</t>
  </si>
  <si>
    <t>Guantes de vinilo</t>
  </si>
  <si>
    <t>Cepillos profilácticos</t>
  </si>
  <si>
    <t>Pasta para profilaxis</t>
  </si>
  <si>
    <t>Agua destilada para esterilizar</t>
  </si>
  <si>
    <t>Bolsa de esterilizar</t>
  </si>
  <si>
    <t>Glutaraldehido 2%</t>
  </si>
  <si>
    <t>Coban 1"</t>
  </si>
  <si>
    <t>Coban 2"</t>
  </si>
  <si>
    <t>Coban 4"</t>
  </si>
  <si>
    <t>Frio Gel ICE</t>
  </si>
  <si>
    <t>Paquete frio crevical</t>
  </si>
  <si>
    <t>Paquete frio espinal</t>
  </si>
  <si>
    <t>Jalea Conductiva (Gel Ultrasonido)</t>
  </si>
  <si>
    <t>Fundas de almohada desechables</t>
  </si>
  <si>
    <t>Linimento deportivo en spray</t>
  </si>
  <si>
    <t>Cinta Kinesiologica (Kinesio tape)</t>
  </si>
  <si>
    <t>Fluor en Gel</t>
  </si>
  <si>
    <t>Botiquin Tipo A</t>
  </si>
  <si>
    <t>Botiquin Tipo B</t>
  </si>
  <si>
    <t>Tensiometro automatico digital de brazo</t>
  </si>
  <si>
    <t>Adipometro</t>
  </si>
  <si>
    <t>Tallimetro</t>
  </si>
  <si>
    <t>Báscula Mecánica Pesa Persona</t>
  </si>
  <si>
    <t>Cinta Antrometrica</t>
  </si>
  <si>
    <t>Dinamometro de mano digital</t>
  </si>
  <si>
    <t>Antropometro</t>
  </si>
  <si>
    <t>Gasa adhesiva para la fijacion de apositos, Este producto de fijación transpirable es elástico para apósitos de heridas en articulaciones o zonas contorneadas y no constriñe ni altera la circulación sanguínea.</t>
  </si>
  <si>
    <t>No estériles, desechables, ambidiestros, libres de latex, libres de talco</t>
  </si>
  <si>
    <t>El cepillo de profilaxis se utiliza en odontología para la limpieza de los dientes y los espacios interdentales así como la prevención de la aparición de las caries. Pueden ser de cerdas de nylon o cerdas naturales en su mayoría. mango metalico, desechable. Cambio por botón. Facilitan la aplicación y distribución de la pasta.</t>
  </si>
  <si>
    <t>Es un producto ideal para el cuidado de los dientes y utilizado para la limpieza bucal. También se utiliza para la preparación de la superficie de los dientes antes de las restauraciones y el tratamiento con flúor. Destinado para la limpieza y el pulido de dientes, la pasta profiláctica sin aceite debe ser utilizada por los profesionales de la odontología durante el tratamiento de profilaxis dental.</t>
  </si>
  <si>
    <t>Es un producto que se utiliza en autoclaves de calor humedo, productos uso salud y clinico, bandejas ultrasonido con complemento de desinfectantes, solvente en la preparación de desinfectantes.</t>
  </si>
  <si>
    <t>Bolsas autosellables de gran resistencia para esterilización en autoclave, con una cara de papel y otra de plástico para la visualización del material, además posee testigo de verificación. Este producto está hecho de papel esterilizador de grado médico fuerte, seguro y cómodo de usar.
CARACTERÍSTICAS
- El plegado perforado ayuda a formar un almacenamiento sellado.
- Sellado seguro para evitar el desgarro de los instrumentos espiculados.
- Sellado adhesivo especial de dos caras, sellado rápido y eficiente.</t>
  </si>
  <si>
    <t>Desinfectante y esterilizante de alto nivel basado en glutaraldehído al 2% con polvo activador.</t>
  </si>
  <si>
    <t>Venda elástica y transpirable se adhiere solo a sí misma. Venda elástica de tela tejida y adhesivo hipoalergénico libre de látex, se adhiere a si misma sin necesidad de usar gachos. Cualquier color. Rollo 1" x 5 yardas</t>
  </si>
  <si>
    <t>Venda elástica y transpirable se adhiere solo a sí misma. Venda elástica de tela tejida y adhesivo hipoalergénico libre de látex, se adhiere a si misma sin necesidad de usar gachos. Cualquier color. Rollo 2" x 5 yardas</t>
  </si>
  <si>
    <t>Venda elástica y transpirable se adhiere solo a sí misma. Venda elástica de tela tejida y adhesivo hipoalergénico libre de látex, se adhiere a si misma sin necesidad de usar gachos. Cualquier color. Rollo 4" x 5 yardas</t>
  </si>
  <si>
    <t>Gel de uso tópico utilizado para dolores osteomusculares</t>
  </si>
  <si>
    <t>Plástico Inflable, Gel Termico, Sellado con Radiofrecuencia, No tóxico, Flexible en temperaturas desde -11°C sin congelarse, Propiedad Antibacteriana de fácil limpieza, Dimensiones: 60 cm x 18 cm</t>
  </si>
  <si>
    <t>Plástico Inflable, Gel Termico, Sellado con Radiofrecuencia, No tóxico, Flexible en temperaturas desde -11°C sin congelarse, Propiedad Antibacteriana de fácil limpieza, Dimensiones: 40 cm x 30 cm</t>
  </si>
  <si>
    <t>Gel conductor con agua desionizada, para utilizar en procedimientos que requieren ultrasonido: Hipoalergénico, Hidrosoluble, Protege el transductor, Alta conducción, No corrosivo ni grasoso, No contiene sales, alcohol ni fragancia.</t>
  </si>
  <si>
    <t>Elaborada en tela no tejida desechable, repelente a fluidos, alta resistencia al rasgado, hipoalergenica, no esteril, bajo nivel de despeluzamiento, Dimensiones: 50 x 70 cm, Color azul quirúrgico</t>
  </si>
  <si>
    <t>Para aplicar antes y después de realizar cualquier actividad deportiva, uso tópico a base de alcohol, metil salicilato, mentol.</t>
  </si>
  <si>
    <t>La Cinta Kinesiológica Elástica está diseñada para brindar soporte muscular y articular durante la actividad física sin limitar el movimiento natural del cuerpo. Su material elástico se adapta a la piel y acompaña la movilidad, lo que la hace ideal para entrenamientos, rehabilitación y prácticas deportivas.</t>
  </si>
  <si>
    <t xml:space="preserve">Agente tópico de alta concentración (fluoruro de sodio o fosfato acidulado) </t>
  </si>
  <si>
    <t>Botiquín Tipo Bolso térmico de primero auxilios
Elementos que debe contener el botiquín tipo A
1 Gasas limpias paquete paquete x 20
1 Esparadrapo de tela rollo de 4″ unidad
1 Bajalenguas paquete por 20
1 Guantes de latex para examen caja por 100
1 Venda elástica 2 x 5 yardas unidad
1 Venda elástica 3 x 5 yardas unidad
1 Venda elástica 5 x 5 yardas unidad
1 Venda de algodón 3 x 5 yardas unidad
1 Venda de algodón 3 x 5 yardas unidad
1 Yodopovidona (jabón quirúrgico) frasco x 120 ml
2 Solución salina 250 cc ó 500 cc unidad
1 Termómetro de mercurio o digital unidad
1 Alcohol antiséptico frasco por 275 ml unidad</t>
  </si>
  <si>
    <t>BOTIQUIN TIPO B 
Morral grande de 50cm  x 32cm  x 10 cm compuesto por  dos bolsillos (uno grande con compartimientos para almacenar los elementos y  uno pequeño) elaborado en lona, reata para cargar en hombros,  dotado con 25 elementos:
CANT.	DETALLE DEL PRODUCTO
1	GASA LIMPIA PAQ X 100 UND
20	GASA ESTÉRIL 7.5X7.5 POR 5 UND
4	COMPRESA ABDOMINAL
1	ESPARADRAPO DE TELA 4″ X5 YARDAS
1	BAJALENGUAS PAQ X 20 UND
2	VENDA ELÁSTICA 2″ X 5 YARDAS
2	VENDA ELÁSTICA 3″ X 5 YARDAS
2	VENDA ELÁSTICA 5″ X 5 YARDAS
2	VENDA DE ALGODÓN 3″ X 5 YARDAS
2	VENDA DE ALGODÓN 5″ X 5 YARDAS
1	YODOPOVIDONA ESPUMA 120ML
5	SOLUCIÓN SALINA 250ML
1	GUANTE LATEX POR CAJA DE 100 O DE VINILO SEGÚN DISPONIBILIDAD.
1	TERMOMETRO DIGITAL
1	ALCOHOL ANTISÉPTICO FRASCO X 300ML
1	LINTERNA DINAMO
1	TIJERA UNIVERSAL PARA TRAUMA
1	CUELLO PARA INMOVILIZACIÓN CERVICAL USO ADULTO MUL
1	KIT X 3 PIEZAS INMOVILIZADORES EN CARTÓN PLAST BRAZO PIERNA TOBILLO
1	VASOS PAQUETE X 25 UND
1	ACIDO ACETIL SALICILICO TAB X 10 UND
2	ACETAMINOFÉN 500 MG TAB X 10 UND.
1	HIDROXIDO DE ALUMINIO TFRASCO
2	BARRERA PLÁSTICA DE PROTECCIÓN PARA RCP TIPO LLAVERO</t>
  </si>
  <si>
    <t>El tensiómetro de brazo digital se utiliza para medir la presión arterial y el pulso, proporciona una medición precisa, resultado rápido y cuenta con apagado automático.
- Cuenta con autoinflado
- Registra mediciones de un usuario (hasta192 memorias)
- Brazalete de talle universal (22-32 cm)
- Indicador de batería baja                                                                                         ESPECIFICACIONES TÉCNICAS
Alimentación: Batería LI-ION 3.7V - 600 mAh
Rango de presión de brazalete: 0-280 mmhg
Rango de medición: diastólica: 20-260 mmhg. sistólica: 40-280 mmhg
Precisión: +/- 3 mmhg
Rango de medición de pulsaciones: 40 a 199 mmhg
Precisión: 40 a 199 mmhg
Condiciones de funcionamiento:
- Temperatura: 5 a 40 ºC
- Humedad: 15% - 80% RH
- Presión: 80 - 105 kPa
Condiciones de almacenamiento: -20 - 55°C / 15-93% HR / 86-106 kPa</t>
  </si>
  <si>
    <t>El adipómetro plástico tipo pellizco con resorte metálico, para cálculos rápidos y precisos, se usa para la medición directa (%) de la grasa corporal, acto para todas las edades</t>
  </si>
  <si>
    <t>Tallímetro de pared Enrollado Automático, Se fija en la pared fácilmente, con un solo tornillo. El indicador de medida se encuentra en el tope para la cabeza y permite una fácil lectura de la altura. Fabricada en metal que le confiere durabilidad.                                                                                      ESPECIFICACIONES:
• RANGO DE MEDICIÓN EN CM:0 - 220 CM
• RANGO DE MEDICIÓN EN INCH:0 - 87 "
• DIVISIÓN:1 MM, 1/8 INCH
• DIMENSIONES ( AXAXP):125 X 125 X 173 MM , 4,9 X 4,9 X 6,8 INCH
• PESO NETO: 202 G / 0,4 LBS
• FUNCIONES: MONTAJE EN LA PARED'.</t>
  </si>
  <si>
    <t>Las básculas para pesar personas analogas son una herramienta esencial para el monitoreo de la salud y el control del peso corporal. Estas básculas con grado medico se utilizan en una variedad de entornos, como hogares, gimnasios, consultorios médicos y clínicas de nutrición.                     Capacidad: 130 Kg
División: 1000 g / 2 Lb
Mecanismo: Mecánica
Material: Plástico y Aluminio.
Dimension Bascula: 24.3 x 26.8 x 4.2 c.m.
Fabricada en PVC</t>
  </si>
  <si>
    <t>Cinta Métrica Para Medición Corporal es el accesorio perfecto para aquellos que desean llevar un control preciso de sus medidas corporales. Con su diseño ergonómico y retráctil, esta cinta métrica te brinda comodidad y facilidad de uso. Con una longitud de 205 cm y un ancho de 3 cm, esta cinta métrica te permite medir con precisión diferentes partes de tu cuerpo. Además, su material de plástico garantiza durabilidad y resistencia. La Cinta Métrica Para Medición Corporal cuenta con un botón de tranca, lo que te permite fijar la medida obtenida para una lectura más precisa. Con unidades de medida en centímetros, esta cinta métrica es ideal para aquellos que buscan llevar un control detallado de su progreso en actividades como fitness, pérdida de peso o seguimiento de medidas corporales.</t>
  </si>
  <si>
    <t>Es una herramienta precisa y confiable diseñada para medir la fuerza de agarre de la mano con alta exactitud. Es ampliamente utilizado en entornos clínicos, deportivos, de rehabilitación y de investigación, ya que permite evaluar la fuerza muscular de manera objetiva y cuantificable. Ideal para fisioterapeutas, médicos, entrenadores deportivos y usuarios que deseen monitorear su fuerza fisica. Este dispositivo valora el estado funcional de la musculatura del antebrazo y la mano.</t>
  </si>
  <si>
    <t>Antropómetro pie de rey (también conocido como calibre, calibrador, cartabón de corredera o Vernier) es un instrumento de alta precisión diseñado para medir pequeñas longitudes, espesores, profundidades y diámetros internos, ideal para la evaluación antropométrica en huesos cortos.                                                                                                                      Características principales:
- Apertura máxima: 150 mm.
- Precisión: 1 mm.
Escalas de medida:
- Centímetros y fracciones de milímetro (1/10, 1/20 y 1/50 mm).
- Escala en pulgadas (1/16) y nonio con precisión de hasta 1/128 de pulgada.</t>
  </si>
  <si>
    <t>Rollo 5cms x 10mts</t>
  </si>
  <si>
    <t>Caja x 100 unidades, Talla S, M, L</t>
  </si>
  <si>
    <t>Caja x 100 unidades</t>
  </si>
  <si>
    <t>Pote x 100GR</t>
  </si>
  <si>
    <t>Galon x 3.785 ML</t>
  </si>
  <si>
    <t>Caja x 200 unidades, medidas: 9cms x 26cms</t>
  </si>
  <si>
    <t xml:space="preserve">Paquete x 5 unidades </t>
  </si>
  <si>
    <t>Paquete x 1 unidad</t>
  </si>
  <si>
    <t>Bolsa x Litro</t>
  </si>
  <si>
    <t>Galon x 3.785 ML, Color Azul</t>
  </si>
  <si>
    <t>Unidad</t>
  </si>
  <si>
    <t>Frasco 200ML</t>
  </si>
  <si>
    <t>Rollo 5cm ancho X 3 Metros largo</t>
  </si>
  <si>
    <t>Frasco de 240ML</t>
  </si>
  <si>
    <t>Botiquín Tipo A Resolución 0705 2007 Reglamentarios</t>
  </si>
  <si>
    <t>Botiquín Tipo B Resolución 0705 2007 Reglamentarios</t>
  </si>
  <si>
    <t>Tensiómetro de brazo digital</t>
  </si>
  <si>
    <t>Adipometro Plastico</t>
  </si>
  <si>
    <t>Tallímetro de pared Enrollado Automático</t>
  </si>
  <si>
    <t>Bascula</t>
  </si>
  <si>
    <t>Cinta longitud de 205 cms x 3 cms ancho, grado medico.</t>
  </si>
  <si>
    <t>Dinamometro</t>
  </si>
  <si>
    <t>INDENV-200-07-599-26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</si>
</sst>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
  </numFmts>
  <fonts count="14" x14ac:knownFonts="1">
    <font>
      <sz val="10"/>
      <name val="Arial"/>
    </font>
    <font>
      <sz val="10"/>
      <name val="Arial"/>
      <family val="2"/>
    </font>
    <font>
      <sz val="10"/>
      <name val="Arial"/>
      <family val="2"/>
    </font>
    <font>
      <sz val="10"/>
      <name val="Arial"/>
      <family val="2"/>
    </font>
    <font>
      <b/>
      <sz val="11"/>
      <color theme="3"/>
      <name val="Calibri"/>
      <family val="2"/>
      <scheme val="minor"/>
    </font>
    <font>
      <b/>
      <sz val="11"/>
      <color theme="1"/>
      <name val="Calibri"/>
      <family val="2"/>
      <scheme val="minor"/>
    </font>
    <font>
      <b/>
      <sz val="11"/>
      <color theme="1"/>
      <name val="Arial Narrow"/>
      <family val="2"/>
    </font>
    <font>
      <b/>
      <u/>
      <sz val="11"/>
      <color rgb="FF0000FF"/>
      <name val="Arial Narrow"/>
      <family val="2"/>
    </font>
    <font>
      <b/>
      <sz val="11"/>
      <name val="Arial Narrow"/>
      <family val="2"/>
    </font>
    <font>
      <sz val="11"/>
      <name val="Arial Narrow"/>
      <family val="2"/>
    </font>
    <font>
      <b/>
      <i/>
      <sz val="11"/>
      <name val="Arial Narrow"/>
      <family val="2"/>
    </font>
    <font>
      <sz val="11"/>
      <color theme="1"/>
      <name val="Arial Narrow"/>
      <family val="2"/>
    </font>
    <font>
      <sz val="11"/>
      <color rgb="FF000000"/>
      <name val="Arial Narrow"/>
      <family val="2"/>
    </font>
    <font>
      <b/>
      <sz val="11"/>
      <color theme="3"/>
      <name val="Arial Narrow"/>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FFFFFF"/>
        <bgColor indexed="64"/>
      </patternFill>
    </fill>
    <fill>
      <patternFill patternType="solid">
        <fgColor rgb="FFCCFFCC"/>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thin">
        <color indexed="64"/>
      </left>
      <right style="thin">
        <color indexed="64"/>
      </right>
      <top style="thin">
        <color indexed="64"/>
      </top>
      <bottom style="thin">
        <color indexed="64"/>
      </bottom>
      <diagonal/>
    </border>
    <border>
      <left/>
      <right/>
      <top/>
      <bottom style="double">
        <color theme="4"/>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bottom style="double">
        <color theme="4"/>
      </bottom>
      <diagonal/>
    </border>
    <border>
      <left/>
      <right style="thin">
        <color indexed="64"/>
      </right>
      <top/>
      <bottom style="double">
        <color theme="4"/>
      </bottom>
      <diagonal/>
    </border>
    <border>
      <left style="thin">
        <color indexed="64"/>
      </left>
      <right/>
      <top style="thin">
        <color indexed="64"/>
      </top>
      <bottom style="thin">
        <color indexed="64"/>
      </bottom>
      <diagonal/>
    </border>
    <border>
      <left style="medium">
        <color theme="3"/>
      </left>
      <right/>
      <top style="double">
        <color theme="4"/>
      </top>
      <bottom style="double">
        <color theme="4"/>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1" fillId="0" borderId="0"/>
  </cellStyleXfs>
  <cellXfs count="91">
    <xf numFmtId="0" fontId="0" fillId="0" borderId="0" xfId="0"/>
    <xf numFmtId="0" fontId="6" fillId="3" borderId="2" xfId="7" applyFont="1" applyFill="1" applyAlignment="1" applyProtection="1">
      <alignment horizontal="left" vertical="center"/>
      <protection locked="0"/>
    </xf>
    <xf numFmtId="0" fontId="6" fillId="3" borderId="20" xfId="7" applyFont="1" applyFill="1" applyBorder="1" applyAlignment="1" applyProtection="1">
      <alignment horizontal="left" vertical="center"/>
      <protection locked="0"/>
    </xf>
    <xf numFmtId="0" fontId="6" fillId="3" borderId="8" xfId="7" applyFont="1" applyFill="1" applyBorder="1" applyAlignment="1" applyProtection="1">
      <alignment horizontal="left" vertical="center"/>
      <protection locked="0"/>
    </xf>
    <xf numFmtId="0" fontId="6" fillId="3" borderId="7" xfId="7" applyFont="1" applyFill="1" applyBorder="1" applyAlignment="1" applyProtection="1">
      <alignment vertical="center"/>
      <protection locked="0"/>
    </xf>
    <xf numFmtId="166" fontId="6" fillId="3" borderId="19" xfId="7" applyNumberFormat="1" applyFont="1" applyFill="1" applyBorder="1" applyAlignment="1" applyProtection="1">
      <alignment horizontal="center" vertical="center" wrapText="1"/>
      <protection locked="0"/>
    </xf>
    <xf numFmtId="9" fontId="6" fillId="3" borderId="19" xfId="2" applyFont="1" applyFill="1" applyBorder="1" applyAlignment="1" applyProtection="1">
      <alignment horizontal="center" vertical="center"/>
      <protection locked="0"/>
    </xf>
    <xf numFmtId="164" fontId="6" fillId="0" borderId="19" xfId="7" applyNumberFormat="1" applyFont="1" applyBorder="1" applyAlignment="1" applyProtection="1">
      <alignment horizontal="center" vertical="center" wrapText="1"/>
    </xf>
    <xf numFmtId="0" fontId="9" fillId="0" borderId="0" xfId="0" applyFont="1" applyAlignment="1" applyProtection="1">
      <alignment vertical="center"/>
      <protection locked="0"/>
    </xf>
    <xf numFmtId="0" fontId="9" fillId="0" borderId="12" xfId="0" applyFont="1" applyBorder="1" applyAlignment="1" applyProtection="1">
      <alignment vertical="center"/>
      <protection locked="0"/>
    </xf>
    <xf numFmtId="0" fontId="8" fillId="0" borderId="0" xfId="0" applyFont="1" applyAlignment="1" applyProtection="1">
      <alignment vertical="center"/>
      <protection locked="0"/>
    </xf>
    <xf numFmtId="1" fontId="9" fillId="0" borderId="0" xfId="0" applyNumberFormat="1" applyFont="1" applyAlignment="1" applyProtection="1">
      <alignment vertical="center"/>
      <protection locked="0"/>
    </xf>
    <xf numFmtId="0" fontId="6" fillId="0" borderId="20" xfId="7" applyFont="1" applyFill="1" applyBorder="1" applyAlignment="1" applyProtection="1">
      <alignment horizontal="left" vertical="center"/>
    </xf>
    <xf numFmtId="0" fontId="8" fillId="7" borderId="0" xfId="6" applyFont="1" applyFill="1" applyBorder="1" applyAlignment="1" applyProtection="1">
      <alignment horizontal="center" vertical="center" wrapText="1"/>
    </xf>
    <xf numFmtId="1" fontId="8" fillId="7" borderId="0" xfId="6" applyNumberFormat="1" applyFont="1" applyFill="1" applyBorder="1" applyAlignment="1" applyProtection="1">
      <alignment horizontal="center" vertical="center"/>
    </xf>
    <xf numFmtId="0" fontId="8" fillId="7" borderId="13" xfId="6" applyFont="1" applyFill="1" applyBorder="1" applyAlignment="1" applyProtection="1">
      <alignment horizontal="center" vertical="center" wrapText="1"/>
    </xf>
    <xf numFmtId="0" fontId="6" fillId="0" borderId="25" xfId="7" applyFont="1" applyBorder="1" applyAlignment="1" applyProtection="1">
      <alignment horizontal="center" vertical="center"/>
    </xf>
    <xf numFmtId="0" fontId="11" fillId="0" borderId="19" xfId="0" applyFont="1" applyBorder="1" applyAlignment="1">
      <alignment horizontal="left" vertical="center" wrapText="1"/>
    </xf>
    <xf numFmtId="0" fontId="12" fillId="8" borderId="19" xfId="0" applyFont="1" applyFill="1" applyBorder="1" applyAlignment="1">
      <alignment horizontal="center" vertical="center" wrapText="1"/>
    </xf>
    <xf numFmtId="0" fontId="6" fillId="2" borderId="19" xfId="7" applyNumberFormat="1" applyFont="1" applyFill="1" applyBorder="1" applyAlignment="1" applyProtection="1">
      <alignment horizontal="center" vertical="center" wrapText="1"/>
    </xf>
    <xf numFmtId="0" fontId="12" fillId="0" borderId="19" xfId="0" applyFont="1" applyBorder="1" applyAlignment="1">
      <alignment horizontal="left" vertical="center" wrapText="1"/>
    </xf>
    <xf numFmtId="164" fontId="6" fillId="5" borderId="19" xfId="7" applyNumberFormat="1" applyFont="1" applyFill="1" applyBorder="1" applyAlignment="1" applyProtection="1">
      <alignment horizontal="center" vertical="center" wrapText="1"/>
    </xf>
    <xf numFmtId="164" fontId="8" fillId="6" borderId="1" xfId="6" applyNumberFormat="1" applyFont="1" applyFill="1" applyAlignment="1" applyProtection="1">
      <alignment horizontal="center" vertical="center"/>
    </xf>
    <xf numFmtId="164" fontId="13" fillId="9" borderId="11" xfId="6" applyNumberFormat="1" applyFont="1" applyFill="1" applyBorder="1" applyAlignment="1" applyProtection="1">
      <alignment horizontal="center" vertical="center"/>
    </xf>
    <xf numFmtId="0" fontId="6" fillId="0" borderId="2" xfId="7" applyFont="1" applyAlignment="1" applyProtection="1">
      <alignment horizontal="left" vertical="center"/>
    </xf>
    <xf numFmtId="0" fontId="12" fillId="2" borderId="19" xfId="0" applyFont="1" applyFill="1" applyBorder="1" applyAlignment="1">
      <alignment horizontal="center" vertical="center" wrapText="1"/>
    </xf>
    <xf numFmtId="165" fontId="6" fillId="0" borderId="21" xfId="7" applyNumberFormat="1" applyFont="1" applyFill="1" applyBorder="1" applyAlignment="1" applyProtection="1">
      <alignment horizontal="center" vertical="center" wrapText="1"/>
    </xf>
    <xf numFmtId="165" fontId="6" fillId="0" borderId="22" xfId="7" applyNumberFormat="1" applyFont="1" applyFill="1" applyBorder="1" applyAlignment="1" applyProtection="1">
      <alignment horizontal="center" vertical="center" wrapText="1"/>
    </xf>
    <xf numFmtId="165" fontId="6" fillId="0" borderId="5" xfId="7" applyNumberFormat="1" applyFont="1" applyFill="1" applyBorder="1" applyAlignment="1" applyProtection="1">
      <alignment horizontal="center" vertical="center" wrapText="1"/>
    </xf>
    <xf numFmtId="165" fontId="6" fillId="0" borderId="7" xfId="7" applyNumberFormat="1" applyFont="1" applyFill="1" applyBorder="1" applyAlignment="1" applyProtection="1">
      <alignment horizontal="center" vertical="center" wrapText="1"/>
    </xf>
    <xf numFmtId="0" fontId="6" fillId="3" borderId="3" xfId="7" applyFont="1" applyFill="1" applyBorder="1" applyAlignment="1" applyProtection="1">
      <alignment horizontal="left" vertical="center"/>
      <protection locked="0"/>
    </xf>
    <xf numFmtId="0" fontId="6" fillId="3" borderId="4" xfId="7" applyFont="1" applyFill="1" applyBorder="1" applyAlignment="1" applyProtection="1">
      <alignment horizontal="left" vertical="center"/>
      <protection locked="0"/>
    </xf>
    <xf numFmtId="0" fontId="6" fillId="0" borderId="23" xfId="7" applyFont="1" applyFill="1" applyBorder="1" applyAlignment="1" applyProtection="1">
      <alignment horizontal="left" vertical="center"/>
    </xf>
    <xf numFmtId="0" fontId="6" fillId="0" borderId="20" xfId="7" applyFont="1" applyFill="1" applyBorder="1" applyAlignment="1" applyProtection="1">
      <alignment horizontal="left" vertical="center"/>
    </xf>
    <xf numFmtId="0" fontId="6" fillId="0" borderId="6" xfId="7" applyFont="1" applyFill="1" applyBorder="1" applyAlignment="1" applyProtection="1">
      <alignment horizontal="left" vertical="center"/>
    </xf>
    <xf numFmtId="0" fontId="6" fillId="0" borderId="2" xfId="7" applyFont="1" applyFill="1" applyAlignment="1" applyProtection="1">
      <alignment horizontal="left" vertical="center"/>
    </xf>
    <xf numFmtId="0" fontId="8" fillId="0" borderId="19" xfId="7" applyFont="1" applyBorder="1" applyAlignment="1" applyProtection="1">
      <alignment horizontal="center" vertical="center" wrapText="1"/>
    </xf>
    <xf numFmtId="0" fontId="6" fillId="0" borderId="3" xfId="7" applyFont="1" applyFill="1" applyBorder="1" applyAlignment="1" applyProtection="1">
      <alignment horizontal="center" vertical="center"/>
    </xf>
    <xf numFmtId="0" fontId="6" fillId="0" borderId="4" xfId="7" applyFont="1" applyFill="1" applyBorder="1" applyAlignment="1" applyProtection="1">
      <alignment horizontal="center" vertical="center"/>
    </xf>
    <xf numFmtId="0" fontId="6" fillId="0" borderId="20" xfId="7" applyFont="1" applyFill="1" applyBorder="1" applyAlignment="1" applyProtection="1">
      <alignment horizontal="center" vertical="center" wrapText="1"/>
    </xf>
    <xf numFmtId="0" fontId="6" fillId="0" borderId="24" xfId="7" applyFont="1" applyFill="1" applyBorder="1" applyAlignment="1" applyProtection="1">
      <alignment horizontal="center" vertical="center" wrapText="1"/>
    </xf>
    <xf numFmtId="0" fontId="8" fillId="0" borderId="19" xfId="0" applyFont="1" applyBorder="1" applyAlignment="1">
      <alignment horizontal="left" vertical="center"/>
    </xf>
    <xf numFmtId="0" fontId="8" fillId="0" borderId="19" xfId="7" applyFont="1" applyBorder="1" applyAlignment="1" applyProtection="1">
      <alignment horizontal="center" vertical="center"/>
    </xf>
    <xf numFmtId="0" fontId="6" fillId="4" borderId="26" xfId="7" applyFont="1" applyFill="1" applyBorder="1" applyAlignment="1" applyProtection="1">
      <alignment horizontal="left" vertical="center" wrapText="1"/>
    </xf>
    <xf numFmtId="0" fontId="6" fillId="4" borderId="4" xfId="7" applyFont="1" applyFill="1" applyBorder="1" applyAlignment="1" applyProtection="1">
      <alignment horizontal="left" vertical="center" wrapText="1"/>
    </xf>
    <xf numFmtId="0" fontId="6" fillId="4" borderId="9" xfId="7" applyFont="1" applyFill="1" applyBorder="1" applyAlignment="1" applyProtection="1">
      <alignment horizontal="left" vertical="center" wrapText="1"/>
    </xf>
    <xf numFmtId="0" fontId="6" fillId="0" borderId="6" xfId="7" applyFont="1" applyBorder="1" applyAlignment="1" applyProtection="1">
      <alignment horizontal="left" vertical="center"/>
    </xf>
    <xf numFmtId="0" fontId="6" fillId="0" borderId="2" xfId="7" applyFont="1" applyAlignment="1" applyProtection="1">
      <alignment horizontal="left" vertical="center"/>
    </xf>
    <xf numFmtId="0" fontId="6" fillId="3" borderId="6" xfId="7" applyFont="1" applyFill="1" applyBorder="1" applyAlignment="1" applyProtection="1">
      <alignment horizontal="left" vertical="center"/>
      <protection locked="0"/>
    </xf>
    <xf numFmtId="0" fontId="6" fillId="3" borderId="2" xfId="7" applyFont="1" applyFill="1" applyAlignment="1" applyProtection="1">
      <alignment horizontal="left" vertical="center"/>
      <protection locked="0"/>
    </xf>
    <xf numFmtId="0" fontId="6" fillId="3" borderId="6" xfId="7" applyFont="1" applyFill="1" applyBorder="1" applyAlignment="1" applyProtection="1">
      <alignment horizontal="left" vertical="center"/>
    </xf>
    <xf numFmtId="0" fontId="6" fillId="3" borderId="2" xfId="7" applyFont="1" applyFill="1" applyAlignment="1" applyProtection="1">
      <alignment horizontal="left" vertical="center"/>
    </xf>
    <xf numFmtId="0" fontId="6" fillId="3" borderId="7" xfId="7" applyFont="1" applyFill="1" applyBorder="1" applyAlignment="1" applyProtection="1">
      <alignment horizontal="left" vertical="center"/>
    </xf>
    <xf numFmtId="0" fontId="8" fillId="6" borderId="10" xfId="6" applyFont="1" applyFill="1" applyBorder="1" applyAlignment="1" applyProtection="1">
      <alignment horizontal="right" vertical="center" wrapText="1"/>
    </xf>
    <xf numFmtId="0" fontId="8" fillId="6" borderId="1" xfId="6" applyFont="1" applyFill="1" applyAlignment="1" applyProtection="1">
      <alignment horizontal="right" vertical="center" wrapText="1"/>
    </xf>
    <xf numFmtId="0" fontId="6" fillId="3" borderId="5" xfId="7" applyFont="1" applyFill="1" applyBorder="1" applyAlignment="1" applyProtection="1">
      <alignment horizontal="left" vertical="center"/>
      <protection locked="0"/>
    </xf>
    <xf numFmtId="0" fontId="6" fillId="5" borderId="6" xfId="7" applyFont="1" applyFill="1" applyBorder="1" applyAlignment="1" applyProtection="1">
      <alignment horizontal="left" vertical="center" wrapText="1"/>
    </xf>
    <xf numFmtId="0" fontId="6" fillId="5" borderId="2" xfId="7" applyFont="1" applyFill="1" applyAlignment="1" applyProtection="1">
      <alignment horizontal="left" vertical="center" wrapText="1"/>
    </xf>
    <xf numFmtId="0" fontId="6" fillId="5" borderId="7" xfId="7" applyFont="1" applyFill="1" applyBorder="1" applyAlignment="1" applyProtection="1">
      <alignment horizontal="left" vertical="center" wrapText="1"/>
    </xf>
    <xf numFmtId="0" fontId="6" fillId="3" borderId="9" xfId="7" applyFont="1" applyFill="1" applyBorder="1" applyAlignment="1" applyProtection="1">
      <alignment horizontal="left" vertical="center"/>
      <protection locked="0"/>
    </xf>
    <xf numFmtId="0" fontId="8" fillId="7" borderId="1" xfId="6" applyFont="1" applyFill="1" applyAlignment="1" applyProtection="1">
      <alignment horizontal="center" vertical="center" wrapText="1"/>
    </xf>
    <xf numFmtId="0" fontId="8" fillId="7" borderId="0" xfId="6" applyFont="1" applyFill="1" applyBorder="1" applyAlignment="1" applyProtection="1">
      <alignment horizontal="center" vertical="center" wrapText="1"/>
    </xf>
    <xf numFmtId="0" fontId="6" fillId="4" borderId="6" xfId="7" applyFont="1" applyFill="1" applyBorder="1" applyAlignment="1" applyProtection="1">
      <alignment horizontal="justify" vertical="center" wrapText="1"/>
    </xf>
    <xf numFmtId="0" fontId="6" fillId="4" borderId="2" xfId="7" applyFont="1" applyFill="1" applyAlignment="1" applyProtection="1">
      <alignment horizontal="justify" vertical="center" wrapText="1"/>
    </xf>
    <xf numFmtId="0" fontId="6" fillId="4" borderId="7" xfId="7" applyFont="1" applyFill="1" applyBorder="1" applyAlignment="1" applyProtection="1">
      <alignment horizontal="justify" vertical="center" wrapText="1"/>
    </xf>
    <xf numFmtId="0" fontId="6" fillId="0" borderId="7" xfId="7" applyFont="1" applyFill="1" applyBorder="1" applyAlignment="1" applyProtection="1">
      <alignment horizontal="left" vertical="center"/>
    </xf>
    <xf numFmtId="0" fontId="9" fillId="0" borderId="12" xfId="0" applyFont="1" applyBorder="1" applyAlignment="1">
      <alignment horizontal="center" vertical="center"/>
    </xf>
    <xf numFmtId="0" fontId="9" fillId="0" borderId="0" xfId="0" applyFont="1" applyAlignment="1">
      <alignment horizontal="center" vertical="center"/>
    </xf>
    <xf numFmtId="0" fontId="9" fillId="0" borderId="13" xfId="0" applyFont="1" applyBorder="1" applyAlignment="1">
      <alignment horizontal="center" vertical="center"/>
    </xf>
    <xf numFmtId="0" fontId="6" fillId="4" borderId="17" xfId="7" applyFont="1" applyFill="1" applyBorder="1" applyAlignment="1" applyProtection="1">
      <alignment horizontal="left" vertical="center" wrapText="1"/>
    </xf>
    <xf numFmtId="0" fontId="6" fillId="4" borderId="18" xfId="7" applyFont="1" applyFill="1" applyBorder="1" applyAlignment="1" applyProtection="1">
      <alignment horizontal="left" vertical="center" wrapText="1"/>
    </xf>
    <xf numFmtId="0" fontId="8" fillId="7" borderId="1" xfId="6" applyFont="1" applyFill="1" applyAlignment="1" applyProtection="1">
      <alignment horizontal="center" vertical="center"/>
    </xf>
    <xf numFmtId="0" fontId="8" fillId="7" borderId="11" xfId="6" applyFont="1" applyFill="1" applyBorder="1" applyAlignment="1" applyProtection="1">
      <alignment horizontal="center" vertical="center"/>
    </xf>
    <xf numFmtId="0" fontId="8" fillId="7" borderId="10" xfId="6" applyFont="1" applyFill="1" applyBorder="1" applyAlignment="1" applyProtection="1">
      <alignment horizontal="center" vertical="center" wrapText="1"/>
    </xf>
    <xf numFmtId="0" fontId="8" fillId="7" borderId="12" xfId="6" applyFont="1" applyFill="1" applyBorder="1" applyAlignment="1" applyProtection="1">
      <alignment horizontal="center" vertical="center" wrapText="1"/>
    </xf>
    <xf numFmtId="0" fontId="6" fillId="3" borderId="7" xfId="7" applyFont="1" applyFill="1" applyBorder="1" applyAlignment="1" applyProtection="1">
      <alignment horizontal="left" vertical="center"/>
      <protection locked="0"/>
    </xf>
    <xf numFmtId="0" fontId="7" fillId="2" borderId="26" xfId="7" applyFont="1" applyFill="1" applyBorder="1" applyAlignment="1" applyProtection="1">
      <alignment horizontal="left" vertical="center"/>
    </xf>
    <xf numFmtId="0" fontId="7" fillId="2" borderId="4" xfId="7" applyFont="1" applyFill="1" applyBorder="1" applyAlignment="1" applyProtection="1">
      <alignment horizontal="left" vertical="center"/>
    </xf>
    <xf numFmtId="0" fontId="7" fillId="2" borderId="9" xfId="7" applyFont="1" applyFill="1" applyBorder="1" applyAlignment="1" applyProtection="1">
      <alignment horizontal="left"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6" fillId="0" borderId="7" xfId="7" applyFont="1" applyBorder="1" applyAlignment="1" applyProtection="1">
      <alignment horizontal="left" vertical="center"/>
    </xf>
    <xf numFmtId="0" fontId="8" fillId="0" borderId="0" xfId="0" applyFont="1" applyAlignment="1" applyProtection="1">
      <alignment horizontal="center" vertical="center"/>
      <protection locked="0"/>
    </xf>
    <xf numFmtId="0" fontId="8" fillId="0" borderId="13" xfId="0" applyFont="1" applyBorder="1" applyAlignment="1" applyProtection="1">
      <alignment horizontal="center" vertical="center"/>
      <protection locked="0"/>
    </xf>
    <xf numFmtId="0" fontId="8" fillId="0" borderId="12" xfId="0" applyFont="1" applyBorder="1" applyAlignment="1">
      <alignment horizontal="left" vertical="center"/>
    </xf>
    <xf numFmtId="0" fontId="8" fillId="0" borderId="0" xfId="0" applyFont="1" applyAlignment="1">
      <alignment horizontal="left" vertical="center"/>
    </xf>
    <xf numFmtId="0" fontId="8" fillId="0" borderId="13" xfId="0" applyFont="1" applyBorder="1" applyAlignment="1">
      <alignment horizontal="left" vertical="center"/>
    </xf>
    <xf numFmtId="0" fontId="9" fillId="0" borderId="12" xfId="0" applyFont="1" applyBorder="1" applyAlignment="1" applyProtection="1">
      <alignment horizontal="left"/>
      <protection locked="0"/>
    </xf>
    <xf numFmtId="0" fontId="9" fillId="0" borderId="0" xfId="0" applyFont="1" applyAlignment="1" applyProtection="1">
      <alignment horizontal="left"/>
      <protection locked="0"/>
    </xf>
    <xf numFmtId="0" fontId="9" fillId="0" borderId="13" xfId="0" applyFont="1" applyBorder="1" applyAlignment="1" applyProtection="1">
      <alignment horizontal="left"/>
      <protection locked="0"/>
    </xf>
  </cellXfs>
  <cellStyles count="9">
    <cellStyle name="Millares 2" xfId="1"/>
    <cellStyle name="Millares 2 2" xfId="4"/>
    <cellStyle name="Normal" xfId="0" builtinId="0"/>
    <cellStyle name="Normal 12 2" xfId="8"/>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CCFFCC"/>
      <color rgb="FFECCE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3</xdr:row>
      <xdr:rowOff>0</xdr:rowOff>
    </xdr:from>
    <xdr:to>
      <xdr:col>1</xdr:col>
      <xdr:colOff>914400</xdr:colOff>
      <xdr:row>3</xdr:row>
      <xdr:rowOff>322073</xdr:rowOff>
    </xdr:to>
    <xdr:pic>
      <xdr:nvPicPr>
        <xdr:cNvPr id="4" name="Picture 4">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xdr:from>
      <xdr:col>1</xdr:col>
      <xdr:colOff>576791</xdr:colOff>
      <xdr:row>0</xdr:row>
      <xdr:rowOff>108482</xdr:rowOff>
    </xdr:from>
    <xdr:to>
      <xdr:col>1</xdr:col>
      <xdr:colOff>2681008</xdr:colOff>
      <xdr:row>2</xdr:row>
      <xdr:rowOff>158750</xdr:rowOff>
    </xdr:to>
    <xdr:pic>
      <xdr:nvPicPr>
        <xdr:cNvPr id="6" name="Imagen 2">
          <a:extLst>
            <a:ext uri="{FF2B5EF4-FFF2-40B4-BE49-F238E27FC236}">
              <a16:creationId xmlns:a16="http://schemas.microsoft.com/office/drawing/2014/main" xmlns="" id="{00000000-0008-0000-00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4758" t="4778" r="18208" b="57031"/>
        <a:stretch>
          <a:fillRect/>
        </a:stretch>
      </xdr:blipFill>
      <xdr:spPr bwMode="auto">
        <a:xfrm>
          <a:off x="1074208" y="108482"/>
          <a:ext cx="2104217" cy="473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5"/>
  <sheetViews>
    <sheetView showGridLines="0" tabSelected="1" defaultGridColor="0" topLeftCell="D1" colorId="44" zoomScale="90" zoomScaleNormal="90" workbookViewId="0">
      <selection activeCell="H13" sqref="H13"/>
    </sheetView>
  </sheetViews>
  <sheetFormatPr baseColWidth="10" defaultColWidth="11.42578125" defaultRowHeight="16.5" x14ac:dyDescent="0.2"/>
  <cols>
    <col min="1" max="1" width="5.42578125" style="8" bestFit="1" customWidth="1" collapsed="1"/>
    <col min="2" max="2" width="46.5703125" style="8" customWidth="1" collapsed="1"/>
    <col min="3" max="3" width="47.7109375" style="8" bestFit="1" customWidth="1" collapsed="1"/>
    <col min="4" max="4" width="14.5703125" style="8" customWidth="1" collapsed="1"/>
    <col min="5" max="5" width="11.85546875" style="8" customWidth="1" collapsed="1"/>
    <col min="6" max="6" width="19.140625" style="8" customWidth="1" collapsed="1"/>
    <col min="7" max="7" width="7" style="11" customWidth="1" collapsed="1"/>
    <col min="8" max="8" width="15.85546875" style="11" customWidth="1" collapsed="1"/>
    <col min="9" max="9" width="19.140625" style="11" customWidth="1" collapsed="1"/>
    <col min="10" max="10" width="15.85546875" style="11" customWidth="1" collapsed="1"/>
    <col min="11" max="11" width="19.5703125" style="11" customWidth="1" collapsed="1"/>
    <col min="12" max="12" width="19.140625" style="8" customWidth="1" collapsed="1"/>
    <col min="13" max="13" width="20.28515625" style="8" customWidth="1" collapsed="1"/>
    <col min="14" max="16384" width="11.42578125" style="8" collapsed="1"/>
  </cols>
  <sheetData>
    <row r="1" spans="1:13" x14ac:dyDescent="0.2">
      <c r="A1" s="42"/>
      <c r="B1" s="42"/>
      <c r="C1" s="42"/>
      <c r="D1" s="36" t="s">
        <v>38</v>
      </c>
      <c r="E1" s="36"/>
      <c r="F1" s="36"/>
      <c r="G1" s="36"/>
      <c r="H1" s="36"/>
      <c r="I1" s="36"/>
      <c r="J1" s="36"/>
      <c r="K1" s="36"/>
      <c r="L1" s="41" t="s">
        <v>35</v>
      </c>
      <c r="M1" s="41"/>
    </row>
    <row r="2" spans="1:13" x14ac:dyDescent="0.2">
      <c r="A2" s="42"/>
      <c r="B2" s="42"/>
      <c r="C2" s="42"/>
      <c r="D2" s="36"/>
      <c r="E2" s="36"/>
      <c r="F2" s="36"/>
      <c r="G2" s="36"/>
      <c r="H2" s="36"/>
      <c r="I2" s="36"/>
      <c r="J2" s="36"/>
      <c r="K2" s="36"/>
      <c r="L2" s="41" t="s">
        <v>36</v>
      </c>
      <c r="M2" s="41"/>
    </row>
    <row r="3" spans="1:13" x14ac:dyDescent="0.2">
      <c r="A3" s="42"/>
      <c r="B3" s="42"/>
      <c r="C3" s="42"/>
      <c r="D3" s="36"/>
      <c r="E3" s="36"/>
      <c r="F3" s="36"/>
      <c r="G3" s="36"/>
      <c r="H3" s="36"/>
      <c r="I3" s="36"/>
      <c r="J3" s="36"/>
      <c r="K3" s="36"/>
      <c r="L3" s="41" t="s">
        <v>37</v>
      </c>
      <c r="M3" s="41"/>
    </row>
    <row r="4" spans="1:13" ht="35.25" customHeight="1" thickBot="1" x14ac:dyDescent="0.25">
      <c r="A4" s="32" t="s">
        <v>12</v>
      </c>
      <c r="B4" s="33"/>
      <c r="C4" s="39" t="s">
        <v>43</v>
      </c>
      <c r="D4" s="39"/>
      <c r="E4" s="39"/>
      <c r="F4" s="39"/>
      <c r="G4" s="39"/>
      <c r="H4" s="39"/>
      <c r="I4" s="39"/>
      <c r="J4" s="39"/>
      <c r="K4" s="40"/>
      <c r="L4" s="26" t="s">
        <v>44</v>
      </c>
      <c r="M4" s="27"/>
    </row>
    <row r="5" spans="1:13" ht="33" customHeight="1" thickTop="1" thickBot="1" x14ac:dyDescent="0.25">
      <c r="A5" s="34" t="s">
        <v>13</v>
      </c>
      <c r="B5" s="35"/>
      <c r="C5" s="12"/>
      <c r="D5" s="37" t="s">
        <v>121</v>
      </c>
      <c r="E5" s="38"/>
      <c r="F5" s="38"/>
      <c r="G5" s="38"/>
      <c r="H5" s="38"/>
      <c r="I5" s="38"/>
      <c r="J5" s="38"/>
      <c r="K5" s="38"/>
      <c r="L5" s="28"/>
      <c r="M5" s="29"/>
    </row>
    <row r="6" spans="1:13" ht="18" thickTop="1" thickBot="1" x14ac:dyDescent="0.25">
      <c r="A6" s="48" t="s">
        <v>0</v>
      </c>
      <c r="B6" s="49"/>
      <c r="C6" s="2"/>
      <c r="D6" s="30"/>
      <c r="E6" s="31"/>
      <c r="F6" s="31"/>
      <c r="G6" s="31"/>
      <c r="H6" s="31"/>
      <c r="I6" s="31"/>
      <c r="J6" s="31"/>
      <c r="K6" s="31"/>
      <c r="L6" s="1" t="s">
        <v>1</v>
      </c>
      <c r="M6" s="3"/>
    </row>
    <row r="7" spans="1:13" ht="18" thickTop="1" thickBot="1" x14ac:dyDescent="0.25">
      <c r="A7" s="48" t="s">
        <v>15</v>
      </c>
      <c r="B7" s="49"/>
      <c r="C7" s="1"/>
      <c r="D7" s="55"/>
      <c r="E7" s="49"/>
      <c r="F7" s="49"/>
      <c r="G7" s="49"/>
      <c r="H7" s="49"/>
      <c r="I7" s="49"/>
      <c r="J7" s="49"/>
      <c r="K7" s="49"/>
      <c r="L7" s="1" t="s">
        <v>14</v>
      </c>
      <c r="M7" s="3"/>
    </row>
    <row r="8" spans="1:13" ht="18" thickTop="1" thickBot="1" x14ac:dyDescent="0.25">
      <c r="A8" s="48" t="s">
        <v>2</v>
      </c>
      <c r="B8" s="49"/>
      <c r="C8" s="1"/>
      <c r="D8" s="55"/>
      <c r="E8" s="49"/>
      <c r="F8" s="49"/>
      <c r="G8" s="49"/>
      <c r="H8" s="49"/>
      <c r="I8" s="49"/>
      <c r="J8" s="49"/>
      <c r="K8" s="49"/>
      <c r="L8" s="1" t="s">
        <v>16</v>
      </c>
      <c r="M8" s="4"/>
    </row>
    <row r="9" spans="1:13" ht="18" thickTop="1" thickBot="1" x14ac:dyDescent="0.25">
      <c r="A9" s="48" t="s">
        <v>27</v>
      </c>
      <c r="B9" s="49"/>
      <c r="C9" s="1"/>
      <c r="D9" s="55"/>
      <c r="E9" s="49"/>
      <c r="F9" s="49"/>
      <c r="G9" s="49"/>
      <c r="H9" s="49"/>
      <c r="I9" s="49"/>
      <c r="J9" s="49"/>
      <c r="K9" s="49"/>
      <c r="L9" s="30"/>
      <c r="M9" s="59"/>
    </row>
    <row r="10" spans="1:13" ht="18" thickTop="1" thickBot="1" x14ac:dyDescent="0.25">
      <c r="A10" s="48" t="s">
        <v>24</v>
      </c>
      <c r="B10" s="49"/>
      <c r="C10" s="1"/>
      <c r="D10" s="49" t="s">
        <v>25</v>
      </c>
      <c r="E10" s="49"/>
      <c r="F10" s="49"/>
      <c r="G10" s="49"/>
      <c r="H10" s="49"/>
      <c r="I10" s="49"/>
      <c r="J10" s="49"/>
      <c r="K10" s="49"/>
      <c r="L10" s="49"/>
      <c r="M10" s="75"/>
    </row>
    <row r="11" spans="1:13" ht="18" thickTop="1" thickBot="1" x14ac:dyDescent="0.25">
      <c r="A11" s="73" t="s">
        <v>20</v>
      </c>
      <c r="B11" s="60" t="s">
        <v>32</v>
      </c>
      <c r="C11" s="60" t="s">
        <v>33</v>
      </c>
      <c r="D11" s="60" t="s">
        <v>17</v>
      </c>
      <c r="E11" s="60" t="s">
        <v>19</v>
      </c>
      <c r="F11" s="71" t="s">
        <v>18</v>
      </c>
      <c r="G11" s="71"/>
      <c r="H11" s="71"/>
      <c r="I11" s="71"/>
      <c r="J11" s="71"/>
      <c r="K11" s="71"/>
      <c r="L11" s="71"/>
      <c r="M11" s="72"/>
    </row>
    <row r="12" spans="1:13" ht="82.5" x14ac:dyDescent="0.2">
      <c r="A12" s="74"/>
      <c r="B12" s="61"/>
      <c r="C12" s="61"/>
      <c r="D12" s="61"/>
      <c r="E12" s="61"/>
      <c r="F12" s="13" t="s">
        <v>39</v>
      </c>
      <c r="G12" s="14" t="s">
        <v>3</v>
      </c>
      <c r="H12" s="13" t="s">
        <v>9</v>
      </c>
      <c r="I12" s="13" t="s">
        <v>28</v>
      </c>
      <c r="J12" s="13" t="s">
        <v>29</v>
      </c>
      <c r="K12" s="13" t="s">
        <v>10</v>
      </c>
      <c r="L12" s="13" t="s">
        <v>22</v>
      </c>
      <c r="M12" s="15" t="s">
        <v>23</v>
      </c>
    </row>
    <row r="13" spans="1:13" ht="66" x14ac:dyDescent="0.2">
      <c r="A13" s="16">
        <v>1</v>
      </c>
      <c r="B13" s="17" t="s">
        <v>45</v>
      </c>
      <c r="C13" s="17" t="s">
        <v>72</v>
      </c>
      <c r="D13" s="18" t="s">
        <v>99</v>
      </c>
      <c r="E13" s="19">
        <v>1</v>
      </c>
      <c r="F13" s="5"/>
      <c r="G13" s="6"/>
      <c r="H13" s="7">
        <f>SUM(F13*G13)</f>
        <v>0</v>
      </c>
      <c r="I13" s="7">
        <f>SUM(F13+H13)</f>
        <v>0</v>
      </c>
      <c r="J13" s="7">
        <f>H13</f>
        <v>0</v>
      </c>
      <c r="K13" s="7">
        <f>F13</f>
        <v>0</v>
      </c>
      <c r="L13" s="7">
        <f>K13+J13</f>
        <v>0</v>
      </c>
      <c r="M13" s="21">
        <v>108408</v>
      </c>
    </row>
    <row r="14" spans="1:13" ht="49.5" x14ac:dyDescent="0.2">
      <c r="A14" s="16">
        <v>2</v>
      </c>
      <c r="B14" s="17" t="s">
        <v>46</v>
      </c>
      <c r="C14" s="17" t="s">
        <v>73</v>
      </c>
      <c r="D14" s="18" t="s">
        <v>100</v>
      </c>
      <c r="E14" s="19">
        <v>1</v>
      </c>
      <c r="F14" s="5"/>
      <c r="G14" s="6"/>
      <c r="H14" s="7">
        <f>SUM(F14*G14)</f>
        <v>0</v>
      </c>
      <c r="I14" s="7">
        <f>SUM(F14+H14)</f>
        <v>0</v>
      </c>
      <c r="J14" s="7">
        <f>H14</f>
        <v>0</v>
      </c>
      <c r="K14" s="7">
        <f>F14</f>
        <v>0</v>
      </c>
      <c r="L14" s="7">
        <f>K14+J14</f>
        <v>0</v>
      </c>
      <c r="M14" s="21">
        <v>18368</v>
      </c>
    </row>
    <row r="15" spans="1:13" ht="99" x14ac:dyDescent="0.2">
      <c r="A15" s="16">
        <v>3</v>
      </c>
      <c r="B15" s="17" t="s">
        <v>47</v>
      </c>
      <c r="C15" s="17" t="s">
        <v>74</v>
      </c>
      <c r="D15" s="18" t="s">
        <v>101</v>
      </c>
      <c r="E15" s="19">
        <v>1</v>
      </c>
      <c r="F15" s="5"/>
      <c r="G15" s="6"/>
      <c r="H15" s="7">
        <f t="shared" ref="H15:H23" si="0">SUM(F15*G15)</f>
        <v>0</v>
      </c>
      <c r="I15" s="7">
        <f t="shared" ref="I15:I24" si="1">SUM(F15+H15)</f>
        <v>0</v>
      </c>
      <c r="J15" s="7">
        <f t="shared" ref="J15:J24" si="2">H15</f>
        <v>0</v>
      </c>
      <c r="K15" s="7">
        <f t="shared" ref="K15:K24" si="3">F15</f>
        <v>0</v>
      </c>
      <c r="L15" s="7">
        <f t="shared" ref="L15:L24" si="4">K15+J15</f>
        <v>0</v>
      </c>
      <c r="M15" s="21">
        <v>54911</v>
      </c>
    </row>
    <row r="16" spans="1:13" ht="115.5" x14ac:dyDescent="0.2">
      <c r="A16" s="16">
        <v>4</v>
      </c>
      <c r="B16" s="17" t="s">
        <v>48</v>
      </c>
      <c r="C16" s="17" t="s">
        <v>75</v>
      </c>
      <c r="D16" s="18" t="s">
        <v>102</v>
      </c>
      <c r="E16" s="19">
        <v>1</v>
      </c>
      <c r="F16" s="5"/>
      <c r="G16" s="6"/>
      <c r="H16" s="7">
        <f t="shared" si="0"/>
        <v>0</v>
      </c>
      <c r="I16" s="7">
        <f t="shared" si="1"/>
        <v>0</v>
      </c>
      <c r="J16" s="7">
        <f t="shared" si="2"/>
        <v>0</v>
      </c>
      <c r="K16" s="7">
        <f t="shared" si="3"/>
        <v>0</v>
      </c>
      <c r="L16" s="7">
        <f t="shared" si="4"/>
        <v>0</v>
      </c>
      <c r="M16" s="21">
        <v>37330.333333333336</v>
      </c>
    </row>
    <row r="17" spans="1:13" ht="66" x14ac:dyDescent="0.2">
      <c r="A17" s="16">
        <v>5</v>
      </c>
      <c r="B17" s="17" t="s">
        <v>49</v>
      </c>
      <c r="C17" s="17" t="s">
        <v>76</v>
      </c>
      <c r="D17" s="18" t="s">
        <v>103</v>
      </c>
      <c r="E17" s="19">
        <v>1</v>
      </c>
      <c r="F17" s="5"/>
      <c r="G17" s="6"/>
      <c r="H17" s="7">
        <f t="shared" si="0"/>
        <v>0</v>
      </c>
      <c r="I17" s="7">
        <f t="shared" si="1"/>
        <v>0</v>
      </c>
      <c r="J17" s="7">
        <f t="shared" si="2"/>
        <v>0</v>
      </c>
      <c r="K17" s="7">
        <f t="shared" si="3"/>
        <v>0</v>
      </c>
      <c r="L17" s="7">
        <f t="shared" si="4"/>
        <v>0</v>
      </c>
      <c r="M17" s="21">
        <v>19357.333333333332</v>
      </c>
    </row>
    <row r="18" spans="1:13" ht="214.5" x14ac:dyDescent="0.2">
      <c r="A18" s="16">
        <v>6</v>
      </c>
      <c r="B18" s="17" t="s">
        <v>50</v>
      </c>
      <c r="C18" s="17" t="s">
        <v>77</v>
      </c>
      <c r="D18" s="18" t="s">
        <v>104</v>
      </c>
      <c r="E18" s="19">
        <v>1</v>
      </c>
      <c r="F18" s="5"/>
      <c r="G18" s="6"/>
      <c r="H18" s="7">
        <f t="shared" si="0"/>
        <v>0</v>
      </c>
      <c r="I18" s="7">
        <f t="shared" si="1"/>
        <v>0</v>
      </c>
      <c r="J18" s="7">
        <f t="shared" si="2"/>
        <v>0</v>
      </c>
      <c r="K18" s="7">
        <f t="shared" si="3"/>
        <v>0</v>
      </c>
      <c r="L18" s="7">
        <f t="shared" si="4"/>
        <v>0</v>
      </c>
      <c r="M18" s="21">
        <v>30477.333333333332</v>
      </c>
    </row>
    <row r="19" spans="1:13" ht="33" x14ac:dyDescent="0.2">
      <c r="A19" s="16">
        <v>7</v>
      </c>
      <c r="B19" s="17" t="s">
        <v>51</v>
      </c>
      <c r="C19" s="17" t="s">
        <v>78</v>
      </c>
      <c r="D19" s="18" t="s">
        <v>103</v>
      </c>
      <c r="E19" s="19">
        <v>1</v>
      </c>
      <c r="F19" s="5"/>
      <c r="G19" s="6"/>
      <c r="H19" s="7">
        <f t="shared" si="0"/>
        <v>0</v>
      </c>
      <c r="I19" s="7">
        <f t="shared" si="1"/>
        <v>0</v>
      </c>
      <c r="J19" s="7">
        <f t="shared" si="2"/>
        <v>0</v>
      </c>
      <c r="K19" s="7">
        <f t="shared" si="3"/>
        <v>0</v>
      </c>
      <c r="L19" s="7">
        <f t="shared" si="4"/>
        <v>0</v>
      </c>
      <c r="M19" s="21">
        <v>52625.666666666664</v>
      </c>
    </row>
    <row r="20" spans="1:13" ht="66" x14ac:dyDescent="0.2">
      <c r="A20" s="16">
        <v>8</v>
      </c>
      <c r="B20" s="17" t="s">
        <v>52</v>
      </c>
      <c r="C20" s="17" t="s">
        <v>79</v>
      </c>
      <c r="D20" s="25" t="s">
        <v>105</v>
      </c>
      <c r="E20" s="19">
        <v>1</v>
      </c>
      <c r="F20" s="5"/>
      <c r="G20" s="6"/>
      <c r="H20" s="7">
        <f t="shared" si="0"/>
        <v>0</v>
      </c>
      <c r="I20" s="7">
        <f t="shared" si="1"/>
        <v>0</v>
      </c>
      <c r="J20" s="7">
        <f t="shared" si="2"/>
        <v>0</v>
      </c>
      <c r="K20" s="7">
        <f t="shared" si="3"/>
        <v>0</v>
      </c>
      <c r="L20" s="7">
        <f t="shared" si="4"/>
        <v>0</v>
      </c>
      <c r="M20" s="21">
        <v>31440</v>
      </c>
    </row>
    <row r="21" spans="1:13" ht="66" x14ac:dyDescent="0.2">
      <c r="A21" s="16">
        <v>9</v>
      </c>
      <c r="B21" s="17" t="s">
        <v>53</v>
      </c>
      <c r="C21" s="17" t="s">
        <v>80</v>
      </c>
      <c r="D21" s="25" t="s">
        <v>106</v>
      </c>
      <c r="E21" s="19">
        <v>1</v>
      </c>
      <c r="F21" s="5"/>
      <c r="G21" s="6"/>
      <c r="H21" s="7">
        <f t="shared" si="0"/>
        <v>0</v>
      </c>
      <c r="I21" s="7">
        <f t="shared" si="1"/>
        <v>0</v>
      </c>
      <c r="J21" s="7">
        <f t="shared" si="2"/>
        <v>0</v>
      </c>
      <c r="K21" s="7">
        <f t="shared" si="3"/>
        <v>0</v>
      </c>
      <c r="L21" s="7">
        <f t="shared" si="4"/>
        <v>0</v>
      </c>
      <c r="M21" s="21">
        <v>32105</v>
      </c>
    </row>
    <row r="22" spans="1:13" ht="66" x14ac:dyDescent="0.2">
      <c r="A22" s="16">
        <v>10</v>
      </c>
      <c r="B22" s="17" t="s">
        <v>54</v>
      </c>
      <c r="C22" s="17" t="s">
        <v>81</v>
      </c>
      <c r="D22" s="25" t="s">
        <v>105</v>
      </c>
      <c r="E22" s="19">
        <v>1</v>
      </c>
      <c r="F22" s="5"/>
      <c r="G22" s="6"/>
      <c r="H22" s="7">
        <f t="shared" si="0"/>
        <v>0</v>
      </c>
      <c r="I22" s="7">
        <f t="shared" si="1"/>
        <v>0</v>
      </c>
      <c r="J22" s="7">
        <f t="shared" si="2"/>
        <v>0</v>
      </c>
      <c r="K22" s="7">
        <f t="shared" si="3"/>
        <v>0</v>
      </c>
      <c r="L22" s="7">
        <f t="shared" si="4"/>
        <v>0</v>
      </c>
      <c r="M22" s="21">
        <v>31886.333333333332</v>
      </c>
    </row>
    <row r="23" spans="1:13" x14ac:dyDescent="0.2">
      <c r="A23" s="16">
        <v>11</v>
      </c>
      <c r="B23" s="17" t="s">
        <v>55</v>
      </c>
      <c r="C23" s="17" t="s">
        <v>82</v>
      </c>
      <c r="D23" s="25" t="s">
        <v>107</v>
      </c>
      <c r="E23" s="19">
        <v>1</v>
      </c>
      <c r="F23" s="5"/>
      <c r="G23" s="6"/>
      <c r="H23" s="7">
        <f t="shared" si="0"/>
        <v>0</v>
      </c>
      <c r="I23" s="7">
        <f t="shared" si="1"/>
        <v>0</v>
      </c>
      <c r="J23" s="7">
        <f t="shared" si="2"/>
        <v>0</v>
      </c>
      <c r="K23" s="7">
        <f t="shared" si="3"/>
        <v>0</v>
      </c>
      <c r="L23" s="7">
        <f t="shared" si="4"/>
        <v>0</v>
      </c>
      <c r="M23" s="21">
        <v>19284</v>
      </c>
    </row>
    <row r="24" spans="1:13" ht="66" x14ac:dyDescent="0.2">
      <c r="A24" s="16">
        <v>12</v>
      </c>
      <c r="B24" s="20" t="s">
        <v>56</v>
      </c>
      <c r="C24" s="17" t="s">
        <v>83</v>
      </c>
      <c r="D24" s="25" t="s">
        <v>106</v>
      </c>
      <c r="E24" s="19">
        <v>1</v>
      </c>
      <c r="F24" s="5"/>
      <c r="G24" s="6"/>
      <c r="H24" s="7">
        <f>SUM(F24*G24)</f>
        <v>0</v>
      </c>
      <c r="I24" s="7">
        <f t="shared" si="1"/>
        <v>0</v>
      </c>
      <c r="J24" s="7">
        <f t="shared" si="2"/>
        <v>0</v>
      </c>
      <c r="K24" s="7">
        <f t="shared" si="3"/>
        <v>0</v>
      </c>
      <c r="L24" s="7">
        <f t="shared" si="4"/>
        <v>0</v>
      </c>
      <c r="M24" s="21">
        <v>64413</v>
      </c>
    </row>
    <row r="25" spans="1:13" ht="66" x14ac:dyDescent="0.2">
      <c r="A25" s="16">
        <v>13</v>
      </c>
      <c r="B25" s="20" t="s">
        <v>57</v>
      </c>
      <c r="C25" s="17" t="s">
        <v>84</v>
      </c>
      <c r="D25" s="25" t="s">
        <v>106</v>
      </c>
      <c r="E25" s="19">
        <v>1</v>
      </c>
      <c r="F25" s="5"/>
      <c r="G25" s="6"/>
      <c r="H25" s="7">
        <f t="shared" ref="H25:H28" si="5">SUM(F25*G25)</f>
        <v>0</v>
      </c>
      <c r="I25" s="7">
        <f t="shared" ref="I25:I28" si="6">SUM(F25+H25)</f>
        <v>0</v>
      </c>
      <c r="J25" s="7">
        <f t="shared" ref="J25:J28" si="7">H25</f>
        <v>0</v>
      </c>
      <c r="K25" s="7">
        <f t="shared" ref="K25:K28" si="8">F25</f>
        <v>0</v>
      </c>
      <c r="L25" s="7">
        <f t="shared" ref="L25:L28" si="9">K25+J25</f>
        <v>0</v>
      </c>
      <c r="M25" s="21">
        <v>71166.5</v>
      </c>
    </row>
    <row r="26" spans="1:13" ht="82.5" x14ac:dyDescent="0.2">
      <c r="A26" s="16">
        <v>14</v>
      </c>
      <c r="B26" s="20" t="s">
        <v>58</v>
      </c>
      <c r="C26" s="17" t="s">
        <v>85</v>
      </c>
      <c r="D26" s="25" t="s">
        <v>108</v>
      </c>
      <c r="E26" s="19">
        <v>1</v>
      </c>
      <c r="F26" s="5"/>
      <c r="G26" s="6"/>
      <c r="H26" s="7">
        <f t="shared" si="5"/>
        <v>0</v>
      </c>
      <c r="I26" s="7">
        <f t="shared" si="6"/>
        <v>0</v>
      </c>
      <c r="J26" s="7">
        <f t="shared" si="7"/>
        <v>0</v>
      </c>
      <c r="K26" s="7">
        <f t="shared" si="8"/>
        <v>0</v>
      </c>
      <c r="L26" s="7">
        <f t="shared" si="9"/>
        <v>0</v>
      </c>
      <c r="M26" s="21">
        <v>42762</v>
      </c>
    </row>
    <row r="27" spans="1:13" ht="66" x14ac:dyDescent="0.2">
      <c r="A27" s="16">
        <v>15</v>
      </c>
      <c r="B27" s="20" t="s">
        <v>59</v>
      </c>
      <c r="C27" s="17" t="s">
        <v>86</v>
      </c>
      <c r="D27" s="25" t="s">
        <v>109</v>
      </c>
      <c r="E27" s="19">
        <v>1</v>
      </c>
      <c r="F27" s="5"/>
      <c r="G27" s="6"/>
      <c r="H27" s="7">
        <f t="shared" si="5"/>
        <v>0</v>
      </c>
      <c r="I27" s="7">
        <f t="shared" si="6"/>
        <v>0</v>
      </c>
      <c r="J27" s="7">
        <f t="shared" si="7"/>
        <v>0</v>
      </c>
      <c r="K27" s="7">
        <f t="shared" si="8"/>
        <v>0</v>
      </c>
      <c r="L27" s="7">
        <f t="shared" si="9"/>
        <v>0</v>
      </c>
      <c r="M27" s="21">
        <v>8773</v>
      </c>
    </row>
    <row r="28" spans="1:13" ht="49.5" x14ac:dyDescent="0.2">
      <c r="A28" s="16">
        <v>16</v>
      </c>
      <c r="B28" s="20" t="s">
        <v>60</v>
      </c>
      <c r="C28" s="17" t="s">
        <v>87</v>
      </c>
      <c r="D28" s="25" t="s">
        <v>110</v>
      </c>
      <c r="E28" s="19">
        <v>1</v>
      </c>
      <c r="F28" s="5"/>
      <c r="G28" s="6"/>
      <c r="H28" s="7">
        <f t="shared" si="5"/>
        <v>0</v>
      </c>
      <c r="I28" s="7">
        <f t="shared" si="6"/>
        <v>0</v>
      </c>
      <c r="J28" s="7">
        <f t="shared" si="7"/>
        <v>0</v>
      </c>
      <c r="K28" s="7">
        <f t="shared" si="8"/>
        <v>0</v>
      </c>
      <c r="L28" s="7">
        <f t="shared" si="9"/>
        <v>0</v>
      </c>
      <c r="M28" s="21">
        <v>47616.5</v>
      </c>
    </row>
    <row r="29" spans="1:13" ht="99" x14ac:dyDescent="0.2">
      <c r="A29" s="16">
        <v>17</v>
      </c>
      <c r="B29" s="20" t="s">
        <v>61</v>
      </c>
      <c r="C29" s="17" t="s">
        <v>88</v>
      </c>
      <c r="D29" s="25" t="s">
        <v>111</v>
      </c>
      <c r="E29" s="19"/>
      <c r="F29" s="5"/>
      <c r="G29" s="6"/>
      <c r="H29" s="7">
        <f t="shared" ref="H29:H39" si="10">SUM(F29*G29)</f>
        <v>0</v>
      </c>
      <c r="I29" s="7">
        <f t="shared" ref="I29:I39" si="11">SUM(F29+H29)</f>
        <v>0</v>
      </c>
      <c r="J29" s="7">
        <f t="shared" ref="J29:J39" si="12">H29</f>
        <v>0</v>
      </c>
      <c r="K29" s="7">
        <f t="shared" ref="K29:K39" si="13">F29</f>
        <v>0</v>
      </c>
      <c r="L29" s="7">
        <f t="shared" ref="L29:L39" si="14">K29+J29</f>
        <v>0</v>
      </c>
      <c r="M29" s="21">
        <v>16368</v>
      </c>
    </row>
    <row r="30" spans="1:13" ht="33" x14ac:dyDescent="0.2">
      <c r="A30" s="16">
        <v>18</v>
      </c>
      <c r="B30" s="20" t="s">
        <v>62</v>
      </c>
      <c r="C30" s="17" t="s">
        <v>89</v>
      </c>
      <c r="D30" s="25" t="s">
        <v>112</v>
      </c>
      <c r="E30" s="19"/>
      <c r="F30" s="5"/>
      <c r="G30" s="6"/>
      <c r="H30" s="7">
        <f t="shared" si="10"/>
        <v>0</v>
      </c>
      <c r="I30" s="7">
        <f t="shared" si="11"/>
        <v>0</v>
      </c>
      <c r="J30" s="7">
        <f t="shared" si="12"/>
        <v>0</v>
      </c>
      <c r="K30" s="7">
        <f t="shared" si="13"/>
        <v>0</v>
      </c>
      <c r="L30" s="7">
        <f t="shared" si="14"/>
        <v>0</v>
      </c>
      <c r="M30" s="21">
        <v>16770.333333333332</v>
      </c>
    </row>
    <row r="31" spans="1:13" ht="247.5" x14ac:dyDescent="0.2">
      <c r="A31" s="16">
        <v>19</v>
      </c>
      <c r="B31" s="20" t="s">
        <v>63</v>
      </c>
      <c r="C31" s="17" t="s">
        <v>90</v>
      </c>
      <c r="D31" s="25" t="s">
        <v>113</v>
      </c>
      <c r="E31" s="19"/>
      <c r="F31" s="5"/>
      <c r="G31" s="6"/>
      <c r="H31" s="7">
        <f t="shared" si="10"/>
        <v>0</v>
      </c>
      <c r="I31" s="7">
        <f t="shared" si="11"/>
        <v>0</v>
      </c>
      <c r="J31" s="7">
        <f t="shared" si="12"/>
        <v>0</v>
      </c>
      <c r="K31" s="7">
        <f t="shared" si="13"/>
        <v>0</v>
      </c>
      <c r="L31" s="7">
        <f t="shared" si="14"/>
        <v>0</v>
      </c>
      <c r="M31" s="21">
        <v>158236.33333333334</v>
      </c>
    </row>
    <row r="32" spans="1:13" ht="409.5" x14ac:dyDescent="0.2">
      <c r="A32" s="16">
        <v>20</v>
      </c>
      <c r="B32" s="20" t="s">
        <v>64</v>
      </c>
      <c r="C32" s="17" t="s">
        <v>91</v>
      </c>
      <c r="D32" s="25" t="s">
        <v>114</v>
      </c>
      <c r="E32" s="19"/>
      <c r="F32" s="5"/>
      <c r="G32" s="6"/>
      <c r="H32" s="7">
        <f t="shared" si="10"/>
        <v>0</v>
      </c>
      <c r="I32" s="7">
        <f t="shared" si="11"/>
        <v>0</v>
      </c>
      <c r="J32" s="7">
        <f t="shared" si="12"/>
        <v>0</v>
      </c>
      <c r="K32" s="7">
        <f t="shared" si="13"/>
        <v>0</v>
      </c>
      <c r="L32" s="7">
        <f t="shared" si="14"/>
        <v>0</v>
      </c>
      <c r="M32" s="21">
        <v>634257.5</v>
      </c>
    </row>
    <row r="33" spans="1:13" ht="379.5" x14ac:dyDescent="0.2">
      <c r="A33" s="16">
        <v>21</v>
      </c>
      <c r="B33" s="20" t="s">
        <v>65</v>
      </c>
      <c r="C33" s="17" t="s">
        <v>92</v>
      </c>
      <c r="D33" s="25" t="s">
        <v>115</v>
      </c>
      <c r="E33" s="19"/>
      <c r="F33" s="5"/>
      <c r="G33" s="6"/>
      <c r="H33" s="7">
        <f t="shared" si="10"/>
        <v>0</v>
      </c>
      <c r="I33" s="7">
        <f t="shared" si="11"/>
        <v>0</v>
      </c>
      <c r="J33" s="7">
        <f t="shared" si="12"/>
        <v>0</v>
      </c>
      <c r="K33" s="7">
        <f t="shared" si="13"/>
        <v>0</v>
      </c>
      <c r="L33" s="7">
        <f t="shared" si="14"/>
        <v>0</v>
      </c>
      <c r="M33" s="21">
        <v>144364</v>
      </c>
    </row>
    <row r="34" spans="1:13" ht="66" x14ac:dyDescent="0.2">
      <c r="A34" s="16">
        <v>22</v>
      </c>
      <c r="B34" s="20" t="s">
        <v>66</v>
      </c>
      <c r="C34" s="17" t="s">
        <v>93</v>
      </c>
      <c r="D34" s="25" t="s">
        <v>116</v>
      </c>
      <c r="E34" s="19"/>
      <c r="F34" s="5"/>
      <c r="G34" s="6"/>
      <c r="H34" s="7">
        <f t="shared" si="10"/>
        <v>0</v>
      </c>
      <c r="I34" s="7">
        <f t="shared" si="11"/>
        <v>0</v>
      </c>
      <c r="J34" s="7">
        <f t="shared" si="12"/>
        <v>0</v>
      </c>
      <c r="K34" s="7">
        <f t="shared" si="13"/>
        <v>0</v>
      </c>
      <c r="L34" s="7">
        <f t="shared" si="14"/>
        <v>0</v>
      </c>
      <c r="M34" s="21">
        <v>80517.5</v>
      </c>
    </row>
    <row r="35" spans="1:13" ht="231" x14ac:dyDescent="0.2">
      <c r="A35" s="16">
        <v>23</v>
      </c>
      <c r="B35" s="20" t="s">
        <v>67</v>
      </c>
      <c r="C35" s="17" t="s">
        <v>94</v>
      </c>
      <c r="D35" s="25" t="s">
        <v>117</v>
      </c>
      <c r="E35" s="19"/>
      <c r="F35" s="5"/>
      <c r="G35" s="6"/>
      <c r="H35" s="7">
        <f t="shared" si="10"/>
        <v>0</v>
      </c>
      <c r="I35" s="7">
        <f t="shared" si="11"/>
        <v>0</v>
      </c>
      <c r="J35" s="7">
        <f t="shared" si="12"/>
        <v>0</v>
      </c>
      <c r="K35" s="7">
        <f t="shared" si="13"/>
        <v>0</v>
      </c>
      <c r="L35" s="7">
        <f t="shared" si="14"/>
        <v>0</v>
      </c>
      <c r="M35" s="21">
        <v>130394.5</v>
      </c>
    </row>
    <row r="36" spans="1:13" ht="181.5" x14ac:dyDescent="0.2">
      <c r="A36" s="16">
        <v>24</v>
      </c>
      <c r="B36" s="20" t="s">
        <v>68</v>
      </c>
      <c r="C36" s="17" t="s">
        <v>95</v>
      </c>
      <c r="D36" s="25" t="s">
        <v>118</v>
      </c>
      <c r="E36" s="19"/>
      <c r="F36" s="5"/>
      <c r="G36" s="6"/>
      <c r="H36" s="7">
        <f t="shared" si="10"/>
        <v>0</v>
      </c>
      <c r="I36" s="7">
        <f t="shared" si="11"/>
        <v>0</v>
      </c>
      <c r="J36" s="7">
        <f t="shared" si="12"/>
        <v>0</v>
      </c>
      <c r="K36" s="7">
        <f t="shared" si="13"/>
        <v>0</v>
      </c>
      <c r="L36" s="7">
        <f t="shared" si="14"/>
        <v>0</v>
      </c>
      <c r="M36" s="21">
        <v>80522.5</v>
      </c>
    </row>
    <row r="37" spans="1:13" ht="247.5" x14ac:dyDescent="0.2">
      <c r="A37" s="16">
        <v>25</v>
      </c>
      <c r="B37" s="20" t="s">
        <v>69</v>
      </c>
      <c r="C37" s="17" t="s">
        <v>96</v>
      </c>
      <c r="D37" s="25" t="s">
        <v>119</v>
      </c>
      <c r="E37" s="19"/>
      <c r="F37" s="5"/>
      <c r="G37" s="6"/>
      <c r="H37" s="7">
        <f t="shared" si="10"/>
        <v>0</v>
      </c>
      <c r="I37" s="7">
        <f t="shared" si="11"/>
        <v>0</v>
      </c>
      <c r="J37" s="7">
        <f t="shared" si="12"/>
        <v>0</v>
      </c>
      <c r="K37" s="7">
        <f t="shared" si="13"/>
        <v>0</v>
      </c>
      <c r="L37" s="7">
        <f t="shared" si="14"/>
        <v>0</v>
      </c>
      <c r="M37" s="21">
        <v>53872</v>
      </c>
    </row>
    <row r="38" spans="1:13" ht="165" x14ac:dyDescent="0.2">
      <c r="A38" s="16">
        <v>26</v>
      </c>
      <c r="B38" s="20" t="s">
        <v>70</v>
      </c>
      <c r="C38" s="17" t="s">
        <v>97</v>
      </c>
      <c r="D38" s="25" t="s">
        <v>120</v>
      </c>
      <c r="E38" s="19"/>
      <c r="F38" s="5"/>
      <c r="G38" s="6"/>
      <c r="H38" s="7">
        <f t="shared" si="10"/>
        <v>0</v>
      </c>
      <c r="I38" s="7">
        <f t="shared" si="11"/>
        <v>0</v>
      </c>
      <c r="J38" s="7">
        <f t="shared" si="12"/>
        <v>0</v>
      </c>
      <c r="K38" s="7">
        <f t="shared" si="13"/>
        <v>0</v>
      </c>
      <c r="L38" s="7">
        <f t="shared" si="14"/>
        <v>0</v>
      </c>
      <c r="M38" s="21">
        <v>173160</v>
      </c>
    </row>
    <row r="39" spans="1:13" ht="231" x14ac:dyDescent="0.2">
      <c r="A39" s="16">
        <v>27</v>
      </c>
      <c r="B39" s="20" t="s">
        <v>71</v>
      </c>
      <c r="C39" s="17" t="s">
        <v>98</v>
      </c>
      <c r="D39" s="25" t="s">
        <v>71</v>
      </c>
      <c r="E39" s="19">
        <v>1</v>
      </c>
      <c r="F39" s="5"/>
      <c r="G39" s="6"/>
      <c r="H39" s="7">
        <f t="shared" si="10"/>
        <v>0</v>
      </c>
      <c r="I39" s="7">
        <f t="shared" si="11"/>
        <v>0</v>
      </c>
      <c r="J39" s="7">
        <f t="shared" si="12"/>
        <v>0</v>
      </c>
      <c r="K39" s="7">
        <f t="shared" si="13"/>
        <v>0</v>
      </c>
      <c r="L39" s="7">
        <f t="shared" si="14"/>
        <v>0</v>
      </c>
      <c r="M39" s="21">
        <v>61199</v>
      </c>
    </row>
    <row r="40" spans="1:13" ht="17.25" thickBot="1" x14ac:dyDescent="0.25">
      <c r="A40" s="53" t="s">
        <v>4</v>
      </c>
      <c r="B40" s="54"/>
      <c r="C40" s="54"/>
      <c r="D40" s="54"/>
      <c r="E40" s="54"/>
      <c r="F40" s="54"/>
      <c r="G40" s="54"/>
      <c r="H40" s="22">
        <f t="shared" ref="H40:M40" si="15">SUM(H13:H39)</f>
        <v>0</v>
      </c>
      <c r="I40" s="22">
        <f t="shared" si="15"/>
        <v>0</v>
      </c>
      <c r="J40" s="22">
        <f t="shared" si="15"/>
        <v>0</v>
      </c>
      <c r="K40" s="22">
        <f t="shared" si="15"/>
        <v>0</v>
      </c>
      <c r="L40" s="22">
        <f t="shared" si="15"/>
        <v>0</v>
      </c>
      <c r="M40" s="23">
        <f t="shared" si="15"/>
        <v>2220585.666666667</v>
      </c>
    </row>
    <row r="41" spans="1:13" x14ac:dyDescent="0.2">
      <c r="A41" s="66"/>
      <c r="B41" s="67"/>
      <c r="C41" s="67"/>
      <c r="D41" s="67"/>
      <c r="E41" s="67"/>
      <c r="F41" s="67"/>
      <c r="G41" s="67"/>
      <c r="H41" s="67"/>
      <c r="I41" s="67"/>
      <c r="J41" s="67"/>
      <c r="K41" s="67"/>
      <c r="L41" s="67"/>
      <c r="M41" s="68"/>
    </row>
    <row r="42" spans="1:13" ht="17.25" thickBot="1" x14ac:dyDescent="0.25">
      <c r="A42" s="34" t="s">
        <v>11</v>
      </c>
      <c r="B42" s="35"/>
      <c r="C42" s="35"/>
      <c r="D42" s="35"/>
      <c r="E42" s="35"/>
      <c r="F42" s="35"/>
      <c r="G42" s="35"/>
      <c r="H42" s="35"/>
      <c r="I42" s="35"/>
      <c r="J42" s="35"/>
      <c r="K42" s="35"/>
      <c r="L42" s="35"/>
      <c r="M42" s="65"/>
    </row>
    <row r="43" spans="1:13" ht="47.25" customHeight="1" thickTop="1" thickBot="1" x14ac:dyDescent="0.25">
      <c r="A43" s="56" t="s">
        <v>30</v>
      </c>
      <c r="B43" s="57"/>
      <c r="C43" s="57"/>
      <c r="D43" s="57"/>
      <c r="E43" s="57"/>
      <c r="F43" s="57"/>
      <c r="G43" s="57"/>
      <c r="H43" s="57"/>
      <c r="I43" s="57"/>
      <c r="J43" s="57"/>
      <c r="K43" s="57"/>
      <c r="L43" s="57"/>
      <c r="M43" s="58"/>
    </row>
    <row r="44" spans="1:13" ht="24.75" customHeight="1" thickTop="1" thickBot="1" x14ac:dyDescent="0.25">
      <c r="A44" s="50" t="s">
        <v>21</v>
      </c>
      <c r="B44" s="51"/>
      <c r="C44" s="51"/>
      <c r="D44" s="51"/>
      <c r="E44" s="51"/>
      <c r="F44" s="51"/>
      <c r="G44" s="51"/>
      <c r="H44" s="51"/>
      <c r="I44" s="51"/>
      <c r="J44" s="51"/>
      <c r="K44" s="51"/>
      <c r="L44" s="51"/>
      <c r="M44" s="52"/>
    </row>
    <row r="45" spans="1:13" ht="17.25" thickTop="1" x14ac:dyDescent="0.2">
      <c r="A45" s="69" t="s">
        <v>40</v>
      </c>
      <c r="B45" s="70"/>
      <c r="C45" s="70"/>
      <c r="D45" s="70"/>
      <c r="E45" s="70"/>
      <c r="F45" s="70"/>
      <c r="G45" s="70"/>
      <c r="H45" s="70"/>
      <c r="I45" s="70"/>
      <c r="J45" s="70"/>
      <c r="K45" s="70"/>
      <c r="L45" s="70"/>
      <c r="M45" s="70"/>
    </row>
    <row r="46" spans="1:13" ht="17.25" thickBot="1" x14ac:dyDescent="0.25">
      <c r="A46" s="62" t="s">
        <v>31</v>
      </c>
      <c r="B46" s="63"/>
      <c r="C46" s="63"/>
      <c r="D46" s="63"/>
      <c r="E46" s="63"/>
      <c r="F46" s="63"/>
      <c r="G46" s="63"/>
      <c r="H46" s="63"/>
      <c r="I46" s="63"/>
      <c r="J46" s="63"/>
      <c r="K46" s="63"/>
      <c r="L46" s="63"/>
      <c r="M46" s="64"/>
    </row>
    <row r="47" spans="1:13" ht="18" thickTop="1" thickBot="1" x14ac:dyDescent="0.25">
      <c r="A47" s="43" t="s">
        <v>26</v>
      </c>
      <c r="B47" s="44"/>
      <c r="C47" s="44"/>
      <c r="D47" s="44"/>
      <c r="E47" s="44"/>
      <c r="F47" s="44"/>
      <c r="G47" s="44"/>
      <c r="H47" s="44"/>
      <c r="I47" s="44"/>
      <c r="J47" s="44"/>
      <c r="K47" s="44"/>
      <c r="L47" s="44"/>
      <c r="M47" s="45"/>
    </row>
    <row r="48" spans="1:13" ht="18" thickTop="1" thickBot="1" x14ac:dyDescent="0.25">
      <c r="A48" s="62" t="s">
        <v>42</v>
      </c>
      <c r="B48" s="63"/>
      <c r="C48" s="63"/>
      <c r="D48" s="63"/>
      <c r="E48" s="63"/>
      <c r="F48" s="63"/>
      <c r="G48" s="63"/>
      <c r="H48" s="63"/>
      <c r="I48" s="63"/>
      <c r="J48" s="63"/>
      <c r="K48" s="63"/>
      <c r="L48" s="63"/>
      <c r="M48" s="64"/>
    </row>
    <row r="49" spans="1:13" ht="30" customHeight="1" thickTop="1" thickBot="1" x14ac:dyDescent="0.25">
      <c r="A49" s="76" t="s">
        <v>41</v>
      </c>
      <c r="B49" s="77"/>
      <c r="C49" s="77"/>
      <c r="D49" s="77"/>
      <c r="E49" s="77"/>
      <c r="F49" s="77"/>
      <c r="G49" s="77"/>
      <c r="H49" s="77"/>
      <c r="I49" s="77"/>
      <c r="J49" s="77"/>
      <c r="K49" s="77"/>
      <c r="L49" s="77"/>
      <c r="M49" s="78"/>
    </row>
    <row r="50" spans="1:13" ht="18" thickTop="1" thickBot="1" x14ac:dyDescent="0.25">
      <c r="A50" s="46" t="s">
        <v>5</v>
      </c>
      <c r="B50" s="47"/>
      <c r="C50" s="24"/>
      <c r="D50" s="47" t="s">
        <v>34</v>
      </c>
      <c r="E50" s="47"/>
      <c r="F50" s="47"/>
      <c r="G50" s="47"/>
      <c r="H50" s="47"/>
      <c r="I50" s="47"/>
      <c r="J50" s="47"/>
      <c r="K50" s="47"/>
      <c r="L50" s="47"/>
      <c r="M50" s="82"/>
    </row>
    <row r="51" spans="1:13" ht="18" thickTop="1" thickBot="1" x14ac:dyDescent="0.25">
      <c r="A51" s="46" t="s">
        <v>6</v>
      </c>
      <c r="B51" s="47"/>
      <c r="C51" s="24"/>
      <c r="D51" s="47" t="s">
        <v>34</v>
      </c>
      <c r="E51" s="47"/>
      <c r="F51" s="47"/>
      <c r="G51" s="47"/>
      <c r="H51" s="47"/>
      <c r="I51" s="47"/>
      <c r="J51" s="47"/>
      <c r="K51" s="47"/>
      <c r="L51" s="47"/>
      <c r="M51" s="82"/>
    </row>
    <row r="52" spans="1:13" ht="17.25" thickTop="1" x14ac:dyDescent="0.2">
      <c r="A52" s="9"/>
      <c r="B52" s="10"/>
      <c r="C52" s="10"/>
      <c r="D52" s="83"/>
      <c r="E52" s="83"/>
      <c r="F52" s="83"/>
      <c r="G52" s="83"/>
      <c r="H52" s="83"/>
      <c r="I52" s="83"/>
      <c r="J52" s="83"/>
      <c r="K52" s="83"/>
      <c r="L52" s="83"/>
      <c r="M52" s="84"/>
    </row>
    <row r="53" spans="1:13" x14ac:dyDescent="0.3">
      <c r="A53" s="88" t="s">
        <v>7</v>
      </c>
      <c r="B53" s="89"/>
      <c r="C53" s="89"/>
      <c r="D53" s="89"/>
      <c r="E53" s="89"/>
      <c r="F53" s="89"/>
      <c r="G53" s="89"/>
      <c r="H53" s="89"/>
      <c r="I53" s="89"/>
      <c r="J53" s="89"/>
      <c r="K53" s="89"/>
      <c r="L53" s="89"/>
      <c r="M53" s="90"/>
    </row>
    <row r="54" spans="1:13" x14ac:dyDescent="0.2">
      <c r="A54" s="85" t="s">
        <v>8</v>
      </c>
      <c r="B54" s="86"/>
      <c r="C54" s="86"/>
      <c r="D54" s="86"/>
      <c r="E54" s="86"/>
      <c r="F54" s="86"/>
      <c r="G54" s="86"/>
      <c r="H54" s="86"/>
      <c r="I54" s="86"/>
      <c r="J54" s="86"/>
      <c r="K54" s="86"/>
      <c r="L54" s="86"/>
      <c r="M54" s="87"/>
    </row>
    <row r="55" spans="1:13" ht="17.25" thickBot="1" x14ac:dyDescent="0.25">
      <c r="A55" s="79"/>
      <c r="B55" s="80"/>
      <c r="C55" s="80"/>
      <c r="D55" s="80"/>
      <c r="E55" s="80"/>
      <c r="F55" s="80"/>
      <c r="G55" s="80"/>
      <c r="H55" s="80"/>
      <c r="I55" s="80"/>
      <c r="J55" s="80"/>
      <c r="K55" s="80"/>
      <c r="L55" s="80"/>
      <c r="M55" s="81"/>
    </row>
  </sheetData>
  <protectedRanges>
    <protectedRange sqref="D6:K9 L9 D10 M6:M8 F13:G39" name="DATOS"/>
  </protectedRanges>
  <mergeCells count="46">
    <mergeCell ref="A49:M49"/>
    <mergeCell ref="A55:M55"/>
    <mergeCell ref="D51:M51"/>
    <mergeCell ref="D52:M52"/>
    <mergeCell ref="A51:B51"/>
    <mergeCell ref="A54:M54"/>
    <mergeCell ref="A53:M53"/>
    <mergeCell ref="D50:M50"/>
    <mergeCell ref="A10:B10"/>
    <mergeCell ref="F11:M11"/>
    <mergeCell ref="D11:D12"/>
    <mergeCell ref="A11:A12"/>
    <mergeCell ref="D10:M10"/>
    <mergeCell ref="A42:M42"/>
    <mergeCell ref="A46:M46"/>
    <mergeCell ref="A41:M41"/>
    <mergeCell ref="E11:E12"/>
    <mergeCell ref="A45:M45"/>
    <mergeCell ref="C11:C12"/>
    <mergeCell ref="A47:M47"/>
    <mergeCell ref="A50:B50"/>
    <mergeCell ref="A6:B6"/>
    <mergeCell ref="A7:B7"/>
    <mergeCell ref="A8:B8"/>
    <mergeCell ref="A9:B9"/>
    <mergeCell ref="A44:M44"/>
    <mergeCell ref="A40:G40"/>
    <mergeCell ref="D7:K7"/>
    <mergeCell ref="D8:K8"/>
    <mergeCell ref="D9:G9"/>
    <mergeCell ref="A43:M43"/>
    <mergeCell ref="L9:M9"/>
    <mergeCell ref="B11:B12"/>
    <mergeCell ref="A48:M48"/>
    <mergeCell ref="H9:K9"/>
    <mergeCell ref="L4:M5"/>
    <mergeCell ref="D6:K6"/>
    <mergeCell ref="A4:B4"/>
    <mergeCell ref="A5:B5"/>
    <mergeCell ref="D1:K3"/>
    <mergeCell ref="D5:K5"/>
    <mergeCell ref="C4:K4"/>
    <mergeCell ref="L1:M1"/>
    <mergeCell ref="L2:M2"/>
    <mergeCell ref="L3:M3"/>
    <mergeCell ref="A1:C3"/>
  </mergeCells>
  <conditionalFormatting sqref="I13:I39">
    <cfRule type="cellIs" dxfId="2" priority="4" operator="equal">
      <formula>M13</formula>
    </cfRule>
    <cfRule type="cellIs" dxfId="1" priority="5" operator="lessThan">
      <formula>M13</formula>
    </cfRule>
    <cfRule type="cellIs" dxfId="0" priority="6" operator="greaterThan">
      <formula>M13</formula>
    </cfRule>
  </conditionalFormatting>
  <printOptions horizontalCentered="1" verticalCentered="1"/>
  <pageMargins left="0.70866141732283472" right="0.70866141732283472" top="0.74803149606299213" bottom="0.74803149606299213" header="0.31496062992125984" footer="0.31496062992125984"/>
  <pageSetup paperSize="5" scale="57" orientation="landscape" horizontalDpi="300" verticalDpi="300" r:id="rId1"/>
  <headerFooter>
    <oddFooter>&amp;LFuente: SGI&amp;R&amp;P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purl.org/dc/terms/"/>
    <ds:schemaRef ds:uri="http://purl.org/dc/elements/1.1/"/>
    <ds:schemaRef ds:uri="http://schemas.microsoft.com/office/2006/documentManagement/types"/>
    <ds:schemaRef ds:uri="http://schemas.microsoft.com/office/2006/metadata/properties"/>
    <ds:schemaRef ds:uri="http://schemas.openxmlformats.org/package/2006/metadata/core-properties"/>
    <ds:schemaRef ds:uri="http://purl.org/dc/dcmitype/"/>
    <ds:schemaRef ds:uri="http://www.w3.org/XML/1998/namespace"/>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Carlos David Uribe Hernandez</cp:lastModifiedBy>
  <cp:lastPrinted>2024-03-11T14:35:39Z</cp:lastPrinted>
  <dcterms:created xsi:type="dcterms:W3CDTF">2006-11-20T19:37:40Z</dcterms:created>
  <dcterms:modified xsi:type="dcterms:W3CDTF">2026-06-16T17:24:53Z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