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sena4-my.sharepoint.com/personal/cossa_sena_edu_co/Documents/Escritorio/CONTRATACIÓN 2026/PROCESOS CONTRACTUALES/MATERIALES FORMACIÓN/Esquemas Presentación Oferta Def_Lotes Adjudicados/"/>
    </mc:Choice>
  </mc:AlternateContent>
  <xr:revisionPtr revIDLastSave="10" documentId="13_ncr:1_{3A35649A-2822-4F6F-BEE5-068128C1CCEC}" xr6:coauthVersionLast="47" xr6:coauthVersionMax="47" xr10:uidLastSave="{4AC2D581-E7CA-4AD2-BD3D-F857C8073DCE}"/>
  <bookViews>
    <workbookView xWindow="14295" yWindow="0" windowWidth="14610" windowHeight="15585" firstSheet="1" activeTab="2" xr2:uid="{071C893B-0A30-4C1D-9251-046A1C5A13D2}"/>
  </bookViews>
  <sheets>
    <sheet name="RESUMEN" sheetId="37" state="hidden" r:id="rId1"/>
    <sheet name="SALUD ORAL" sheetId="16" r:id="rId2"/>
    <sheet name="DROGUERÍA" sheetId="41" r:id="rId3"/>
  </sheets>
  <definedNames>
    <definedName name="_xlnm._FilterDatabase" localSheetId="2" hidden="1">DROGUERÍA!$A$2:$P$58</definedName>
    <definedName name="_xlnm._FilterDatabase" localSheetId="1" hidden="1">'SALUD ORAL'!$A$2:$P$51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16" l="1"/>
  <c r="J15" i="16" s="1"/>
  <c r="H50" i="16"/>
  <c r="J50" i="16" s="1"/>
  <c r="H49" i="16"/>
  <c r="J49" i="16" s="1"/>
  <c r="H22" i="16"/>
  <c r="J22" i="16" s="1"/>
  <c r="H10" i="16"/>
  <c r="J10" i="16" s="1"/>
  <c r="H9" i="16"/>
  <c r="J9" i="16" s="1"/>
  <c r="H5" i="41"/>
  <c r="J5" i="41" s="1"/>
  <c r="H6" i="41"/>
  <c r="J6" i="41" s="1"/>
  <c r="H8" i="41"/>
  <c r="J8" i="41" s="1"/>
  <c r="H10" i="41"/>
  <c r="J10" i="41" s="1"/>
  <c r="H20" i="41"/>
  <c r="J20" i="41" s="1"/>
  <c r="H21" i="41"/>
  <c r="J21" i="41" s="1"/>
  <c r="H34" i="41"/>
  <c r="J34" i="41" s="1"/>
  <c r="H44" i="41"/>
  <c r="J44" i="41" s="1"/>
  <c r="H48" i="41"/>
  <c r="J48" i="41" s="1"/>
  <c r="H51" i="41"/>
  <c r="J51" i="41" s="1"/>
  <c r="H52" i="41"/>
  <c r="J52" i="41" s="1"/>
  <c r="H54" i="41"/>
  <c r="J54" i="41" s="1"/>
  <c r="H57" i="41"/>
  <c r="J57" i="41" s="1"/>
  <c r="H56" i="41"/>
  <c r="J56" i="41" s="1"/>
  <c r="H55" i="41"/>
  <c r="J55" i="41" s="1"/>
  <c r="H53" i="41"/>
  <c r="J53" i="41" s="1"/>
  <c r="H50" i="41"/>
  <c r="J50" i="41" s="1"/>
  <c r="H49" i="41"/>
  <c r="J49" i="41" s="1"/>
  <c r="H47" i="41"/>
  <c r="J47" i="41" s="1"/>
  <c r="H45" i="41"/>
  <c r="J45" i="41" s="1"/>
  <c r="H42" i="41"/>
  <c r="J42" i="41" s="1"/>
  <c r="H41" i="41"/>
  <c r="H40" i="41"/>
  <c r="J40" i="41" s="1"/>
  <c r="H39" i="41"/>
  <c r="J39" i="41" s="1"/>
  <c r="H38" i="41"/>
  <c r="J38" i="41" s="1"/>
  <c r="H37" i="41"/>
  <c r="J37" i="41" s="1"/>
  <c r="H36" i="41"/>
  <c r="J36" i="41" s="1"/>
  <c r="H35" i="41"/>
  <c r="J35" i="41" s="1"/>
  <c r="H33" i="41"/>
  <c r="J33" i="41" s="1"/>
  <c r="H32" i="41"/>
  <c r="J32" i="41" s="1"/>
  <c r="H31" i="41"/>
  <c r="J31" i="41" s="1"/>
  <c r="H29" i="41"/>
  <c r="J29" i="41" s="1"/>
  <c r="H28" i="41"/>
  <c r="J28" i="41" s="1"/>
  <c r="H27" i="41"/>
  <c r="J27" i="41" s="1"/>
  <c r="H26" i="41"/>
  <c r="J26" i="41" s="1"/>
  <c r="H25" i="41"/>
  <c r="J25" i="41" s="1"/>
  <c r="H23" i="41"/>
  <c r="J23" i="41" s="1"/>
  <c r="H22" i="41"/>
  <c r="J22" i="41" s="1"/>
  <c r="H19" i="41"/>
  <c r="J19" i="41" s="1"/>
  <c r="H18" i="41"/>
  <c r="J18" i="41" s="1"/>
  <c r="H16" i="41"/>
  <c r="J16" i="41" s="1"/>
  <c r="H15" i="41"/>
  <c r="J15" i="41" s="1"/>
  <c r="H14" i="41"/>
  <c r="J14" i="41" s="1"/>
  <c r="H13" i="41"/>
  <c r="J13" i="41" s="1"/>
  <c r="H12" i="41"/>
  <c r="J12" i="41" s="1"/>
  <c r="H9" i="41"/>
  <c r="J9" i="41" s="1"/>
  <c r="H7" i="41"/>
  <c r="J7" i="41" s="1"/>
  <c r="H4" i="41"/>
  <c r="J4" i="41" s="1"/>
  <c r="H47" i="16"/>
  <c r="J47" i="16" s="1"/>
  <c r="H46" i="16"/>
  <c r="J46" i="16" s="1"/>
  <c r="H45" i="16"/>
  <c r="J45" i="16" s="1"/>
  <c r="H43" i="16"/>
  <c r="J43" i="16" s="1"/>
  <c r="H41" i="16"/>
  <c r="J41" i="16" s="1"/>
  <c r="H40" i="16"/>
  <c r="J40" i="16" s="1"/>
  <c r="H37" i="16"/>
  <c r="J37" i="16" s="1"/>
  <c r="H36" i="16"/>
  <c r="J36" i="16" s="1"/>
  <c r="H35" i="16"/>
  <c r="J35" i="16" s="1"/>
  <c r="H31" i="16"/>
  <c r="J31" i="16" s="1"/>
  <c r="H30" i="16"/>
  <c r="J30" i="16" s="1"/>
  <c r="H26" i="16"/>
  <c r="J26" i="16" s="1"/>
  <c r="H25" i="16"/>
  <c r="J25" i="16" s="1"/>
  <c r="H24" i="16"/>
  <c r="J24" i="16" s="1"/>
  <c r="H23" i="16"/>
  <c r="J23" i="16" s="1"/>
  <c r="H16" i="16"/>
  <c r="J16" i="16" s="1"/>
  <c r="H14" i="16"/>
  <c r="J14" i="16" s="1"/>
  <c r="H13" i="16"/>
  <c r="J13" i="16" s="1"/>
  <c r="H11" i="16"/>
  <c r="J11" i="16" s="1"/>
  <c r="H8" i="16"/>
  <c r="J8" i="16" s="1"/>
  <c r="H11" i="41"/>
  <c r="J11" i="41" s="1"/>
  <c r="H17" i="41"/>
  <c r="J17" i="41" s="1"/>
  <c r="H24" i="41"/>
  <c r="J24" i="41" s="1"/>
  <c r="J30" i="41"/>
  <c r="J41" i="41"/>
  <c r="H43" i="41"/>
  <c r="J43" i="41" s="1"/>
  <c r="H46" i="41"/>
  <c r="J46" i="41" s="1"/>
  <c r="H3" i="41"/>
  <c r="J3" i="41" s="1"/>
  <c r="H7" i="16"/>
  <c r="J7" i="16" s="1"/>
  <c r="H19" i="16"/>
  <c r="J19" i="16" s="1"/>
  <c r="H21" i="16"/>
  <c r="J21" i="16" s="1"/>
  <c r="H34" i="16" l="1"/>
  <c r="J34" i="16" s="1"/>
  <c r="H27" i="16"/>
  <c r="J27" i="16" s="1"/>
  <c r="H12" i="16"/>
  <c r="J12" i="16" s="1"/>
  <c r="H42" i="16"/>
  <c r="J42" i="16" s="1"/>
  <c r="H48" i="16"/>
  <c r="J48" i="16" s="1"/>
  <c r="H38" i="16"/>
  <c r="J38" i="16" s="1"/>
  <c r="H32" i="16"/>
  <c r="J32" i="16" s="1"/>
  <c r="H20" i="16"/>
  <c r="J20" i="16" s="1"/>
  <c r="H3" i="16"/>
  <c r="J3" i="16" s="1"/>
  <c r="H39" i="16"/>
  <c r="J39" i="16" s="1"/>
  <c r="H44" i="16"/>
  <c r="J44" i="16" s="1"/>
  <c r="H29" i="16"/>
  <c r="J29" i="16" s="1"/>
  <c r="H33" i="16"/>
  <c r="J33" i="16" s="1"/>
  <c r="H18" i="16"/>
  <c r="J18" i="16" s="1"/>
  <c r="H6" i="16"/>
  <c r="J6" i="16" s="1"/>
  <c r="H17" i="16"/>
  <c r="J17" i="16" s="1"/>
  <c r="H5" i="16"/>
  <c r="J5" i="16" s="1"/>
  <c r="H28" i="16"/>
  <c r="J28" i="16" s="1"/>
  <c r="H4" i="16"/>
  <c r="J4" i="16" s="1"/>
  <c r="J58" i="41" l="1"/>
  <c r="J51" i="16" l="1"/>
  <c r="D34" i="37" l="1"/>
  <c r="D25" i="37" l="1"/>
  <c r="D23" i="37"/>
  <c r="D22" i="37"/>
  <c r="D21" i="37"/>
  <c r="C35" i="37"/>
  <c r="C42" i="37" l="1"/>
  <c r="C41" i="37"/>
  <c r="C40" i="37"/>
  <c r="C43" i="37" l="1"/>
  <c r="D17" i="37" l="1"/>
  <c r="C17" i="37"/>
  <c r="E16" i="37" l="1"/>
  <c r="E15" i="37"/>
  <c r="E14" i="37"/>
  <c r="E13" i="37"/>
  <c r="E12" i="37"/>
  <c r="E11" i="37"/>
  <c r="E4" i="37" l="1"/>
  <c r="E5" i="37"/>
  <c r="E6" i="37"/>
  <c r="E7" i="37"/>
  <c r="E8" i="37"/>
  <c r="E9" i="37"/>
  <c r="E10" i="37"/>
  <c r="E3" i="37"/>
  <c r="E17" i="37" l="1"/>
  <c r="D27" i="37" l="1"/>
  <c r="F16" i="37"/>
  <c r="F9" i="37" l="1"/>
  <c r="F10" i="37"/>
  <c r="D28" i="37"/>
  <c r="F12" i="37"/>
  <c r="D30" i="37"/>
  <c r="F14" i="37"/>
  <c r="D32" i="37"/>
  <c r="F15" i="37"/>
  <c r="D33" i="37"/>
  <c r="F13" i="37"/>
  <c r="D31" i="37"/>
  <c r="F11" i="37" l="1"/>
  <c r="D29" i="37"/>
  <c r="F8" i="37"/>
  <c r="D26" i="37"/>
  <c r="F6" i="37"/>
  <c r="D24" i="37"/>
  <c r="D35" i="37" s="1"/>
  <c r="F7" i="37" l="1"/>
  <c r="F5" i="37"/>
  <c r="F3" i="37" l="1"/>
  <c r="F4" i="37" l="1"/>
  <c r="F17"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Catalina Ossa Ortega</author>
    <author>tc={64F9559A-1514-463F-8F9E-2F9EB4347557}</author>
  </authors>
  <commentList>
    <comment ref="D2" authorId="0" shapeId="0" xr:uid="{37F1F2DE-2E60-4976-BBFA-B5932C865BDF}">
      <text>
        <r>
          <rPr>
            <b/>
            <sz val="10"/>
            <color indexed="81"/>
            <rFont val="Tahoma"/>
            <family val="2"/>
          </rPr>
          <t>TENER EN CUENTA LAS OBSERVACIONES DE ESTE CAMPO UNIDAD DE MEDIDA, RELACIONADAS EN EL DOCUMENTO ESTUDIO PREVIO Después de observaciones al Pliego Definitivo (Publicado por Adenda) - Ver numeral 2.6 LOTE 4: Salud Oral. / DEBERÁ INDICAR AQUÍ LA PRESENTACIÓN EN QUE LA ESTÁ OFERTANDO - SÓLO PARA LOS ÍTEMS ADMITIDOS</t>
        </r>
      </text>
    </comment>
    <comment ref="H2" authorId="1" shapeId="0" xr:uid="{64F9559A-1514-463F-8F9E-2F9EB4347557}">
      <text>
        <t>[Comentario encadenado]
Tu versión de Excel te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tc={8F86947A-578D-41D7-9D09-67B6219141A7}</author>
  </authors>
  <commentList>
    <comment ref="H2" authorId="0" shapeId="0" xr:uid="{8F86947A-578D-41D7-9D09-67B6219141A7}">
      <text>
        <t>[Comentario encadenado]
Tu versión de Excel te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sharedStrings.xml><?xml version="1.0" encoding="utf-8"?>
<sst xmlns="http://schemas.openxmlformats.org/spreadsheetml/2006/main" count="516" uniqueCount="350">
  <si>
    <t>INICIAL</t>
  </si>
  <si>
    <t>LOTES</t>
  </si>
  <si>
    <t>ITEMS INICIALES LOTE</t>
  </si>
  <si>
    <t>ITEMS COTIZADOS</t>
  </si>
  <si>
    <t>ITEMS SIN COTIZAR</t>
  </si>
  <si>
    <t>VALOR LOTE</t>
  </si>
  <si>
    <t>OBSERVACION</t>
  </si>
  <si>
    <t>PAPELERIA DIDACTICOS</t>
  </si>
  <si>
    <t>6 HISTORICOS INCOMPLETOS</t>
  </si>
  <si>
    <t>IMPLEMENTOS DEPORTIVOS</t>
  </si>
  <si>
    <t>8 HISTORICOS INCOMPLETOS</t>
  </si>
  <si>
    <t>MATERIA PRIMA LABORATORIO</t>
  </si>
  <si>
    <t>1 COTIZACION</t>
  </si>
  <si>
    <t>SALUD ORAL</t>
  </si>
  <si>
    <t>1 COTIZACION Y 4 HISTORICOS INCOMPLETOS</t>
  </si>
  <si>
    <t>INSUMOS USO MEDICO</t>
  </si>
  <si>
    <t>1 HISTORICO INCOMPLETO</t>
  </si>
  <si>
    <t>OTROS INSUMOS MEDICOS</t>
  </si>
  <si>
    <t>4 HISTORICOS INCOMPLETOS</t>
  </si>
  <si>
    <t>INYECTOLOGIA</t>
  </si>
  <si>
    <t>5 HISTORICOS INCOMPLETOS</t>
  </si>
  <si>
    <t>SOLUCIONES - ENEMAS</t>
  </si>
  <si>
    <t>MUESTRAS</t>
  </si>
  <si>
    <t>SONDAS</t>
  </si>
  <si>
    <t>RESPIRATORIOS</t>
  </si>
  <si>
    <t>DISPOSITIVO VENOSO</t>
  </si>
  <si>
    <t>TRAUMA EMERGENCIAS</t>
  </si>
  <si>
    <t>OTROS FARMACEUTICOS</t>
  </si>
  <si>
    <t>DEFINITIVO VS ALMACEN</t>
  </si>
  <si>
    <t>ITEMS DEFINITIVOS LOTE</t>
  </si>
  <si>
    <t>PROYECTO</t>
  </si>
  <si>
    <t>RECURSO DEL QUE SE PUEDE DISPONER PARA LA SUBASTA</t>
  </si>
  <si>
    <t>REGULAR</t>
  </si>
  <si>
    <t>MEDIA TECNICA</t>
  </si>
  <si>
    <t>LO QUE SUMA LA NECESIDAD DE LA MEDIA TECNICA</t>
  </si>
  <si>
    <t>DESPLAZADOS</t>
  </si>
  <si>
    <t>CAMPESENA</t>
  </si>
  <si>
    <t>ECONOMIA POPULAR</t>
  </si>
  <si>
    <t>“5_9401_585 Contratar el suministro de materiales de formación necesarios para el aprendizaje en los diferentes programas académicos del Centro de Servicios de Salud Sena Regional Antioquia, así como los requeridos para la ejecución de las actividades propias de la Producción de Centros y otros elementos e insumos propios de actividades de formación”.</t>
  </si>
  <si>
    <r>
      <t xml:space="preserve">NO MODIFICAR LA PRESENTE PLANTILLA
SÓLO DIGITE SUS VALORES UNITARIOS </t>
    </r>
    <r>
      <rPr>
        <b/>
        <sz val="10"/>
        <color theme="1"/>
        <rFont val="Calibri"/>
        <family val="2"/>
        <scheme val="minor"/>
      </rPr>
      <t>(COLUMNA G)</t>
    </r>
    <r>
      <rPr>
        <sz val="10"/>
        <color theme="1"/>
        <rFont val="Calibri"/>
        <family val="2"/>
        <scheme val="minor"/>
      </rPr>
      <t xml:space="preserve"> PARA CADA ÍTEM TENIENDO EN CUENTA TODO TIPO DE COSTO DIRECTO E INDIRECTO PARA EL PRESENTE OBJETO, Y TENGA EN CUENTA EL COMENTARIO DE LA </t>
    </r>
    <r>
      <rPr>
        <b/>
        <sz val="10"/>
        <color theme="1"/>
        <rFont val="Calibri"/>
        <family val="2"/>
        <scheme val="minor"/>
      </rPr>
      <t>CELDA H2</t>
    </r>
  </si>
  <si>
    <t>ITEM</t>
  </si>
  <si>
    <t>NOMBRE DEL ELEMENTO</t>
  </si>
  <si>
    <t>ESPECIFICACIÓN TÉCNICA</t>
  </si>
  <si>
    <t>UNIDAD DE MEDIDA</t>
  </si>
  <si>
    <t>CANTIDAD REQUERIDA</t>
  </si>
  <si>
    <t>PROGRAMA</t>
  </si>
  <si>
    <t>VALOR UNITARIO</t>
  </si>
  <si>
    <t>IVA UNITARIO</t>
  </si>
  <si>
    <t>TOTAL VALOR UNITARIO MAS IVA</t>
  </si>
  <si>
    <t>VALOR TOTAL</t>
  </si>
  <si>
    <t>Ácido fosforico en gel 35% - 38%</t>
  </si>
  <si>
    <t xml:space="preserve">Ácido fosforico  en gel 35% - 38% utilizado en tratamientos dentales con concentracion de 35% a 38 % y se presenta en envases de 12 ml. Se utiliza para acondicionamiento y preparacion dentinaria antes de aplicar sellantes o resinas. </t>
  </si>
  <si>
    <t>Frasco x 12 ml</t>
  </si>
  <si>
    <t>Salud Oral</t>
  </si>
  <si>
    <t>Alcohol Eucida 70 - 90%.</t>
  </si>
  <si>
    <r>
      <t xml:space="preserve">Alcohol Eucida 70 - 90%. en concentraciones del 70% al 90% es una solución comúnmente utilizada en diversos ámbitos, como la desinfección, limpieza y en aplicaciones médicas y farmacéuticas. A continuación se detalla su descripción técnica:
</t>
    </r>
    <r>
      <rPr>
        <b/>
        <sz val="12"/>
        <color theme="1"/>
        <rFont val="Calibri"/>
        <family val="2"/>
        <scheme val="minor"/>
      </rPr>
      <t xml:space="preserve">Composición: </t>
    </r>
    <r>
      <rPr>
        <sz val="12"/>
        <color theme="1"/>
        <rFont val="Calibri"/>
        <family val="2"/>
        <scheme val="minor"/>
      </rPr>
      <t xml:space="preserve"> Alcohol Etílico (Etanol): C₂H₅OH;  Concentración: Entre 70% y 90%, el porcentaje de alcohol etílico en la solución.  El resto de la solución está compuesto por agua u otros excipientes, dependiendo de la formulación específica.</t>
    </r>
  </si>
  <si>
    <t>Botella spray x 240 ml</t>
  </si>
  <si>
    <t>Alginato cromático</t>
  </si>
  <si>
    <r>
      <t xml:space="preserve">Alginato cromático de tres fases, de tercera generación, tixotrópico. Presentaciones en bolsas de 453 gramos. es un material basado en alginatos, un tipo de polisacárido natural extraído principalmente de algas marinas, que ha sido modificado para incorporar una respuesta cromática, es decir, la capacidad de cambiar de color en función de diversos factores, como el pH, la temperatura o la concentración de ciertos iones. se usa en procedimientos de tomas de impresiones orales y dentales. 
Descripción Técnica del Alginato Cromático.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Alginato</t>
    </r>
    <r>
      <rPr>
        <sz val="12"/>
        <color theme="1"/>
        <rFont val="Calibri"/>
        <family val="2"/>
        <scheme val="minor"/>
      </rPr>
      <t xml:space="preserve">: Es un polímero natural formado por unidades de ácido mannurónico y ácido gulurónico. Se obtiene de algas pardas, especialmente de las especies Laminaria, Ascophyllum, y Macrocystis. </t>
    </r>
    <r>
      <rPr>
        <u/>
        <sz val="12"/>
        <color theme="1"/>
        <rFont val="Calibri"/>
        <family val="2"/>
        <scheme val="minor"/>
      </rPr>
      <t>Grupo cromóforo</t>
    </r>
    <r>
      <rPr>
        <sz val="12"/>
        <color theme="1"/>
        <rFont val="Calibri"/>
        <family val="2"/>
        <scheme val="minor"/>
      </rPr>
      <t xml:space="preserve">: El alginato cromático incluye un grupo o moléculas cromóforas (como indicadores de pH) que permiten que el material cambie de color bajo determinadas condiciones, como variaciones en pH, temperatura o exposición a iones metálicos. </t>
    </r>
  </si>
  <si>
    <t>Paquete 453 gr.</t>
  </si>
  <si>
    <t>Amonio cuaternario de quinta generación libre de alcohol.</t>
  </si>
  <si>
    <r>
      <t xml:space="preserve">Amonio cuaternario de quinta generación libre de alcohol. es un tipo de compuesto antimicrobiano utilizado principalmente como desinfectante y sanitizante en diversas industrias, como la farmacéutica, alimentaria, hospitalaria y en el hogar. Este tipo de amonio cuaternario se caracteriza por no contener alcohol, lo que lo diferencia de otras formulaciones tradicionales. </t>
    </r>
    <r>
      <rPr>
        <b/>
        <sz val="12"/>
        <color theme="1"/>
        <rFont val="Calibri"/>
        <family val="2"/>
        <scheme val="minor"/>
      </rPr>
      <t xml:space="preserve">Descripción Técnica: Composición: </t>
    </r>
    <r>
      <rPr>
        <u/>
        <sz val="12"/>
        <color theme="1"/>
        <rFont val="Calibri"/>
        <family val="2"/>
        <scheme val="minor"/>
      </rPr>
      <t>Amonio cuaternario de quinta generación</t>
    </r>
    <r>
      <rPr>
        <sz val="12"/>
        <color theme="1"/>
        <rFont val="Calibri"/>
        <family val="2"/>
        <scheme val="minor"/>
      </rPr>
      <t xml:space="preserve">: Los compuestos de amonio cuaternario son sales de amonio que contienen cuatro grupos alquilo. Los de quinta generación son una evolución de estas sales, que han sido modificadas para mejorar su efectividad antimicrobiana, estabilidad y menor toxicidad.  </t>
    </r>
    <r>
      <rPr>
        <u/>
        <sz val="12"/>
        <color theme="1"/>
        <rFont val="Calibri"/>
        <family val="2"/>
        <scheme val="minor"/>
      </rPr>
      <t>Libre de alcohol</t>
    </r>
    <r>
      <rPr>
        <sz val="12"/>
        <color theme="1"/>
        <rFont val="Calibri"/>
        <family val="2"/>
        <scheme val="minor"/>
      </rPr>
      <t>: En esta formulación no se incluyen alcoholes como etanol o isopropanol, lo que ofrece ventajas para su uso en superficies sensibles al alcohol, como ciertos dispositivos electrónicos o materiales que podrían deteriorarse al entrar en contacto con alcohol. se presenta en frascos de 400 mililitros para uso en odontologia.</t>
    </r>
  </si>
  <si>
    <t>Frasco spray x 400 ml</t>
  </si>
  <si>
    <t>Ampolla bio indicadora - control esterilización para vapor.
121= - 134°c</t>
  </si>
  <si>
    <t>Ampolla bio indicadora - control esterilización para vapor. 121= - 134°c. es un dispositivo utilizado en los procesos de esterilización en odontologia, especialmente en autoclaves, para verificar si las condiciones adecuadas de esterilización han sido alcanzadas. Estas ampollas contienen microorganismos específicos que son sensibles a la temperatura y al vapor, y se utilizan para confirmar la efectividad del proceso de esterilización en un rango de temperatura de 121°C a 134°C.
Composición: Microorganismos bioindicadores: Las ampollas contienen esporas de microorganismos, comúnmente Bacillus stearothermophilus, un organismo termófilo resistente al calor, que sirve como indicador biológico para la validación del proceso de esterilización. Las esporas de Bacillus stearothermophilus son resistentes a temperaturas de 121°C a 134°C y se utilizan para verificar que se ha alcanzado el nivel de esterilización adecuado.</t>
  </si>
  <si>
    <t>Unidad</t>
  </si>
  <si>
    <t>Anestesia lidocaína spray -</t>
  </si>
  <si>
    <r>
      <t xml:space="preserve">Anestesia lidocaína en frasco de 4% al 10% . Utilizado en odontologia de manera topica viene en presentaciones de 800 gramos. es un producto anestésico tópico utilizado para proporcionar alivio temporal del dolor en áreas localizadas del cuerpo, a través de su acción sobre las terminaciones nerviosas. Este tipo de anestesia se emplea comúnmente en procedimientos médicos, odontológicos o para tratar condiciones dolorosas como quemaduras leves, heridas o irritaciones de la piel.
</t>
    </r>
    <r>
      <rPr>
        <b/>
        <sz val="12"/>
        <color theme="1"/>
        <rFont val="Calibri"/>
        <family val="2"/>
        <scheme val="minor"/>
      </rPr>
      <t xml:space="preserve">Composición: </t>
    </r>
    <r>
      <rPr>
        <u/>
        <sz val="12"/>
        <color theme="1"/>
        <rFont val="Calibri"/>
        <family val="2"/>
        <scheme val="minor"/>
      </rPr>
      <t>Principio activo</t>
    </r>
    <r>
      <rPr>
        <sz val="12"/>
        <color theme="1"/>
        <rFont val="Calibri"/>
        <family val="2"/>
        <scheme val="minor"/>
      </rPr>
      <t xml:space="preserve">: Lidocaína (nombre químico: 2-(diethylamino)-N-(2,6-dimethylphenyl)acetamide) es un anestésico local de acción rápida. Generalmente, se presenta en concentraciones que varían entre el 4% y el 10%, dependiendo de la formulación. </t>
    </r>
    <r>
      <rPr>
        <u/>
        <sz val="12"/>
        <color theme="1"/>
        <rFont val="Calibri"/>
        <family val="2"/>
        <scheme val="minor"/>
      </rPr>
      <t>Excipientes</t>
    </r>
    <r>
      <rPr>
        <sz val="12"/>
        <color theme="1"/>
        <rFont val="Calibri"/>
        <family val="2"/>
        <scheme val="minor"/>
      </rPr>
      <t>: Propelentes (generalmente gas comprimido, como el butano o el propano, para permitir la aplicación en forma de aerosol). Solventes, como agua y alcohol, que ayudan en la formulación y dispersión del principio activo. Conservantes para asegurar la estabilidad del producto.</t>
    </r>
  </si>
  <si>
    <t>Frasco 80 g.</t>
  </si>
  <si>
    <t>Baberos desechable-</t>
  </si>
  <si>
    <r>
      <t xml:space="preserve">Baberos desechable para uso en odontologia. son productos higiénicos diseñados para proteger la ropa de las personas de líquidos, alimentos, suciedad o manchas durante las comidas. Están hechos generalmente de materiales suaves, absorbentes y resistentes, y se utilizan en una variedad de contextos, como en hospitales, hogares, restaurantes, comedores y para personas con dificultades para comer de manera independiente (por ejemplo, pacientes, niños o ancianos).
</t>
    </r>
    <r>
      <rPr>
        <b/>
        <sz val="12"/>
        <rFont val="Calibri"/>
        <family val="2"/>
        <scheme val="minor"/>
      </rPr>
      <t xml:space="preserve">Composición: </t>
    </r>
    <r>
      <rPr>
        <u/>
        <sz val="12"/>
        <rFont val="Calibri"/>
        <family val="2"/>
        <scheme val="minor"/>
      </rPr>
      <t>Materiales</t>
    </r>
    <r>
      <rPr>
        <sz val="12"/>
        <rFont val="Calibri"/>
        <family val="2"/>
        <scheme val="minor"/>
      </rPr>
      <t xml:space="preserve">: Los baberos desechables suelen estar hechos de materiales no tejidos, como polipropileno o polietileno. Estos materiales son ligeros, resistentes y proporcionan una buena protección contra la humedad y las manchas. </t>
    </r>
    <r>
      <rPr>
        <u/>
        <sz val="12"/>
        <rFont val="Calibri"/>
        <family val="2"/>
        <scheme val="minor"/>
      </rPr>
      <t>Capa externa</t>
    </r>
    <r>
      <rPr>
        <sz val="12"/>
        <rFont val="Calibri"/>
        <family val="2"/>
        <scheme val="minor"/>
      </rPr>
      <t xml:space="preserve">: Generalmente fabricada de polietileno o material impermeable que actúa como barrera contra líquidos. </t>
    </r>
    <r>
      <rPr>
        <u/>
        <sz val="12"/>
        <rFont val="Calibri"/>
        <family val="2"/>
        <scheme val="minor"/>
      </rPr>
      <t>Capa interna</t>
    </r>
    <r>
      <rPr>
        <sz val="12"/>
        <rFont val="Calibri"/>
        <family val="2"/>
        <scheme val="minor"/>
      </rPr>
      <t>: Puede ser de una capa absorbente de material como celulosa, que ayuda a capturar y retener los líquidos o alimentos derramados.</t>
    </r>
    <r>
      <rPr>
        <u/>
        <sz val="12"/>
        <rFont val="Calibri"/>
        <family val="2"/>
        <scheme val="minor"/>
      </rPr>
      <t xml:space="preserve"> Cinta o elástico</t>
    </r>
    <r>
      <rPr>
        <sz val="12"/>
        <rFont val="Calibri"/>
        <family val="2"/>
        <scheme val="minor"/>
      </rPr>
      <t>: Muchos baberos tienen un ajuste con cinta adhesiva o elástico para asegurar el babero de manera cómoda alrededor del cuello.</t>
    </r>
  </si>
  <si>
    <t>Paquete x 12 unidades</t>
  </si>
  <si>
    <t>Barniz de flúor. Fluoruro de sodio al 5%.</t>
  </si>
  <si>
    <t>Barniz de flúor. Fluoruro de sodio al 5%.es un tratamiento dental tópico utilizado para prevenir la caries dental, reducir la sensibilidad dental y fortalecer el esmalte dental. Se aplica sobre los dientes en forma de una capa viscosa que se adhiere a la superficie dental y permite la liberación gradual de flúor, promoviendo la remineralización del esmalte y protegiendo los dientes contra la acción de los ácidos.
Composición:
Principio activo: Fluoruro de sodio (NaF) al 5%. Este es el ingrediente activo que proporciona el flúor necesario para fortalecer el esmalte dental y proteger contra las caries. En una concentración de 5%, el fluoruro de sodio tiene un alto potencial para remineralizar los dientes y prevenir la desmineralización.
Excipientes: El barniz de flúor contiene varios excipientes que facilitan su aplicación y adherencia a los dientes. Estos pueden incluir:
Resinas o polímeros: para formar una capa adherente que se quede en los dientes después de su aplicación.
Solventes: que permiten que el barniz se aplique de manera uniforme.
Saborizantes: para proporcionar un sabor agradable durante el tratamiento.
Otros ingredientes: como estabilizantes o conservantes para garantizar la estabilidad del producto.</t>
  </si>
  <si>
    <t>Tubo colapsible de 10 ml</t>
  </si>
  <si>
    <t>Bicarbonato para profijet.</t>
  </si>
  <si>
    <r>
      <t xml:space="preserve">Bicarbonato para profijet. Cavitron. es un polvo especialmente formulado para ser utilizado en procedimientos de limpieza dental mediante equipos ultrasónicos, que emplean chorros de aire, agua y partículas de bicarbonato para la eliminación de placa, sarro y manchas superficiales de los dientes. Profijet y Cavitron son marcas conocidas por sus sistemas de limpieza dental mediante tecnología ultrasónica o chorro de aire, y el bicarbonato que se utiliza en estos sistemas está diseñado específicamente para su aplicación en estos equipos.
</t>
    </r>
    <r>
      <rPr>
        <b/>
        <sz val="12"/>
        <color theme="1"/>
        <rFont val="Calibri"/>
        <family val="2"/>
        <scheme val="minor"/>
      </rPr>
      <t xml:space="preserve">Composición: </t>
    </r>
    <r>
      <rPr>
        <u/>
        <sz val="12"/>
        <color theme="1"/>
        <rFont val="Calibri"/>
        <family val="2"/>
        <scheme val="minor"/>
      </rPr>
      <t>Componente principal</t>
    </r>
    <r>
      <rPr>
        <sz val="12"/>
        <color theme="1"/>
        <rFont val="Calibri"/>
        <family val="2"/>
        <scheme val="minor"/>
      </rPr>
      <t xml:space="preserve">: Bicarbonato de sodio (NaHCO₃). Este compuesto es el ingrediente activo que se utiliza para eliminar las manchas y la placa dental. El bicarbonato de sodio es un abrasivo suave que ayuda a pulir los dientes sin dañarlos, además de ser soluble en agua. </t>
    </r>
    <r>
      <rPr>
        <u/>
        <sz val="12"/>
        <color theme="1"/>
        <rFont val="Calibri"/>
        <family val="2"/>
        <scheme val="minor"/>
      </rPr>
      <t>Excipientes y aditivos</t>
    </r>
    <r>
      <rPr>
        <sz val="12"/>
        <color theme="1"/>
        <rFont val="Calibri"/>
        <family val="2"/>
        <scheme val="minor"/>
      </rPr>
      <t xml:space="preserve">: El bicarbonato para sistemas de limpieza puede contener otros componentes para mejorar la fluidez, la estabilidad del polvo y la seguridad del uso en equipos especializados: </t>
    </r>
    <r>
      <rPr>
        <u/>
        <sz val="12"/>
        <color theme="1"/>
        <rFont val="Calibri"/>
        <family val="2"/>
        <scheme val="minor"/>
      </rPr>
      <t>Sustancias antiaglomerantes</t>
    </r>
    <r>
      <rPr>
        <sz val="12"/>
        <color theme="1"/>
        <rFont val="Calibri"/>
        <family val="2"/>
        <scheme val="minor"/>
      </rPr>
      <t xml:space="preserve">: Para evitar que el bicarbonato se aglomere y asegurar una distribución uniforme durante su uso. </t>
    </r>
    <r>
      <rPr>
        <u/>
        <sz val="12"/>
        <color theme="1"/>
        <rFont val="Calibri"/>
        <family val="2"/>
        <scheme val="minor"/>
      </rPr>
      <t>Aditivos de sabor</t>
    </r>
    <r>
      <rPr>
        <sz val="12"/>
        <color theme="1"/>
        <rFont val="Calibri"/>
        <family val="2"/>
        <scheme val="minor"/>
      </rPr>
      <t xml:space="preserve">: En algunos casos, se pueden agregar componentes para mejorar el sabor y hacer que el tratamiento sea más agradable para el paciente. </t>
    </r>
    <r>
      <rPr>
        <u/>
        <sz val="12"/>
        <color theme="1"/>
        <rFont val="Calibri"/>
        <family val="2"/>
        <scheme val="minor"/>
      </rPr>
      <t>Colorantes</t>
    </r>
    <r>
      <rPr>
        <sz val="12"/>
        <color theme="1"/>
        <rFont val="Calibri"/>
        <family val="2"/>
        <scheme val="minor"/>
      </rPr>
      <t>: Algunos productos de bicarbonato pueden contener colorantes, aunque la mayoría de los bicarbonatos para estos sistemas son blancos o incoloros.</t>
    </r>
  </si>
  <si>
    <t>Frasco x 13 oz (364 gramos)</t>
  </si>
  <si>
    <t>Bolsas para esterilizar a vapor 3 1/2" x 9".</t>
  </si>
  <si>
    <r>
      <t xml:space="preserve">Bolsas para esterilizar a vapor 3 1/2" x 9". son productos diseñados para el empaquetado y protección de instrumentos y materiales durante el proceso de esterilización por autoclave (vapor). Estas bolsas permiten una esterilización eficaz y segura de los artículos al tiempo que garantizan su almacenamiento estéril hasta su uso. Las medidas de 3 1/2" x 9" son comunes para instrumentos pequeños o herramientas de uso manual. 
</t>
    </r>
    <r>
      <rPr>
        <b/>
        <sz val="12"/>
        <color theme="1"/>
        <rFont val="Calibri"/>
        <family val="2"/>
        <scheme val="minor"/>
      </rPr>
      <t xml:space="preserve">Composición: </t>
    </r>
    <r>
      <rPr>
        <u/>
        <sz val="12"/>
        <color theme="1"/>
        <rFont val="Calibri"/>
        <family val="2"/>
        <scheme val="minor"/>
      </rPr>
      <t>Material principal</t>
    </r>
    <r>
      <rPr>
        <sz val="12"/>
        <color theme="1"/>
        <rFont val="Calibri"/>
        <family val="2"/>
        <scheme val="minor"/>
      </rPr>
      <t xml:space="preserve">: Las bolsas están fabricadas con polipropileno o materiales plásticos especiales, que son resistentes a altas temperaturas y condiciones de humedad. Estas bolsas también están recubiertas con una capa de papel médico o material no tejido, que es permeable al vapor pero impide la entrada de contaminantes una vez que se ha realizado la esterilización. </t>
    </r>
    <r>
      <rPr>
        <u/>
        <sz val="12"/>
        <color theme="1"/>
        <rFont val="Calibri"/>
        <family val="2"/>
        <scheme val="minor"/>
      </rPr>
      <t>Sellado</t>
    </r>
    <r>
      <rPr>
        <sz val="12"/>
        <color theme="1"/>
        <rFont val="Calibri"/>
        <family val="2"/>
        <scheme val="minor"/>
      </rPr>
      <t xml:space="preserve">: La bolsa presenta un sello hermético a lo largo de sus bordes, que se realiza mediante un proceso de sellado térmico o ultrasonido, garantizando que los contenidos permanezcan esterilizados hasta su apertura. </t>
    </r>
    <r>
      <rPr>
        <u/>
        <sz val="12"/>
        <color theme="1"/>
        <rFont val="Calibri"/>
        <family val="2"/>
        <scheme val="minor"/>
      </rPr>
      <t>Indicador de Esterilización</t>
    </r>
    <r>
      <rPr>
        <sz val="12"/>
        <color theme="1"/>
        <rFont val="Calibri"/>
        <family val="2"/>
        <scheme val="minor"/>
      </rPr>
      <t>: Muchas de estas bolsas incluyen índices de esterilización (como indicadores de color o tiras que cambian de color) para confirmar que se ha alcanzado la temperatura y el ciclo adecuado dentro del autoclave. Estos indicadores ayudan a los profesionales a verificar que los artículos han sido esterilizados correctamente.</t>
    </r>
  </si>
  <si>
    <t>Caja x 200</t>
  </si>
  <si>
    <t>Cemento de cementación temporal de óxido de zinc 
sin eugenol (Tipo Temp bond)</t>
  </si>
  <si>
    <r>
      <t xml:space="preserve">Cemento temporal de óxido de zinc sin eugenol. es un material utilizado en odontología para realizar sellados provisionales de cavidades dentales o restauraciones temporales, así como para cementar coronas, puentes y otros dispositivos dentales de forma provisional. Este tipo de cemento no contiene eugenol, lo que lo hace adecuado para pacientes con sensibilidades al eugenol o para procedimientos que requieran materiales que no interfieran con los compuestos resinosos de materiales definitivos.
</t>
    </r>
    <r>
      <rPr>
        <b/>
        <sz val="12"/>
        <color theme="1"/>
        <rFont val="Calibri"/>
        <family val="2"/>
        <scheme val="minor"/>
      </rPr>
      <t xml:space="preserve">Composición: </t>
    </r>
    <r>
      <rPr>
        <u/>
        <sz val="12"/>
        <color theme="1"/>
        <rFont val="Calibri"/>
        <family val="2"/>
        <scheme val="minor"/>
      </rPr>
      <t>Óxido de zinc (ZnO)</t>
    </r>
    <r>
      <rPr>
        <sz val="12"/>
        <color theme="1"/>
        <rFont val="Calibri"/>
        <family val="2"/>
        <scheme val="minor"/>
      </rPr>
      <t xml:space="preserve">: Es el ingrediente principal y responsable de las propiedades de fijación del cemento. El óxido de zinc es un material inorgánico que, al reaccionar con agua y otros componentes del material, forma una masa sólida que proporciona una adhesión temporal. </t>
    </r>
    <r>
      <rPr>
        <u/>
        <sz val="12"/>
        <color theme="1"/>
        <rFont val="Calibri"/>
        <family val="2"/>
        <scheme val="minor"/>
      </rPr>
      <t>Resinas o compuestos aditivos</t>
    </r>
    <r>
      <rPr>
        <sz val="12"/>
        <color theme="1"/>
        <rFont val="Calibri"/>
        <family val="2"/>
        <scheme val="minor"/>
      </rPr>
      <t xml:space="preserve">: El cemento sin eugenol generalmente incluye resinas o aditivos que mejoran la resistencia mecánica y la durabilidad del material, sin los efectos de sensibilización o irritación que puede causar el eugenol. </t>
    </r>
    <r>
      <rPr>
        <u/>
        <sz val="12"/>
        <color theme="1"/>
        <rFont val="Calibri"/>
        <family val="2"/>
        <scheme val="minor"/>
      </rPr>
      <t>Ácido (generalmente ácido poliacrílico o ácido tartárico)</t>
    </r>
    <r>
      <rPr>
        <sz val="12"/>
        <color theme="1"/>
        <rFont val="Calibri"/>
        <family val="2"/>
        <scheme val="minor"/>
      </rPr>
      <t>: Para facilitar la reacción del óxido de zinc, se pueden añadir ácidos que contribuyen a la formación de la pasta. Otros excipientes: Dependiendo de la formulación del fabricante, pueden añadirse otros excipientes como estabilizantes, plasticizantes o modificadores de consistencia que mejoren la manejabilidad y la duración del material.</t>
    </r>
  </si>
  <si>
    <t>Caja x 2 tubos</t>
  </si>
  <si>
    <t>Cemento de fosfato de zinc.</t>
  </si>
  <si>
    <t>Cemento de fosfato de zinc. es un material odontológico utilizado ampliamente como cemento de fijación para restauraciones dentales, coronas, puentes, incrustaciones y para el sellado de cavidades. Es uno de los cementos más antiguos y tradicionales en odontología debido a su efectividad, facilidad de uso y versatil. el cemento de fosfato de zinc sigue siendo un material fundamental en muchas prácticas dentales debido a su fiabilidad.
Composición:
El cemento de fosfato de zinc se compone principalmente de los siguientes ingredientes: Óxido de zinc (ZnO): Es el componente base principal del cemento. Este ingrediente proporciona la mayor parte de la estructura del cemento y contribuye a la dureza y resistencia del material.
Ácido fosfórico (H₃PO₄): Se utiliza en forma líquida para reaccionar con el óxido de zinc y formar la pasta cementante. El ácido fosfórico crea una reacción química que da lugar a una estructura sólida cuando se mezcla con el óxido de zinc.
Excipientes y modificadores: Se incluyen sustancias como alúmina o silicatos en algunas fórmulas para mejorar la consistencia, la estabilidad y las propiedades del cemento.</t>
  </si>
  <si>
    <t>Estuche polvo 32 g -líquido 15 cc.</t>
  </si>
  <si>
    <t>Cemento de Ionómero de vidrio de fotocurado tipo forro para fondo de cavidad.</t>
  </si>
  <si>
    <r>
      <t xml:space="preserve">Cemento de Ionómero de vidrio de fotocurado tipo forro (liner). es un material dental utilizado principalmente como forro o base en cavidades dentales, particularmente en dientes posteriores, para proteger la pulpa dental, proporcionar un sellado hermético y actuar como barrera entre la dentina y la restauración definitiva. Este tipo de cemento de ionómero de vidrio es fotocurable, lo que significa que su endurecimiento se activa mediante luz ultravioleta o luz visible, lo que le permite un control preciso en el tiempo de fraguado y un excelente ajuste en la cavidad dental. </t>
    </r>
    <r>
      <rPr>
        <b/>
        <sz val="12"/>
        <color theme="1"/>
        <rFont val="Calibri"/>
        <family val="2"/>
        <scheme val="minor"/>
      </rPr>
      <t xml:space="preserve">Composición: </t>
    </r>
    <r>
      <rPr>
        <sz val="12"/>
        <color theme="1"/>
        <rFont val="Calibri"/>
        <family val="2"/>
        <scheme val="minor"/>
      </rPr>
      <t xml:space="preserve">El cemento de ionómero de vidrio fotocurable está compuesto por los siguientes ingredientes: </t>
    </r>
    <r>
      <rPr>
        <u/>
        <sz val="12"/>
        <color theme="1"/>
        <rFont val="Calibri"/>
        <family val="2"/>
        <scheme val="minor"/>
      </rPr>
      <t>Partículas de vidrio (silicato de aluminio)</t>
    </r>
    <r>
      <rPr>
        <sz val="12"/>
        <color theme="1"/>
        <rFont val="Calibri"/>
        <family val="2"/>
        <scheme val="minor"/>
      </rPr>
      <t xml:space="preserve">: Estas partículas son responsables de las propiedades estructurales del cemento. El vidrio reactivo al ácido permite la liberación de flúor y proporciona un sellado eficaz. </t>
    </r>
    <r>
      <rPr>
        <u/>
        <sz val="12"/>
        <color theme="1"/>
        <rFont val="Calibri"/>
        <family val="2"/>
        <scheme val="minor"/>
      </rPr>
      <t>Ácido poliacrílico o ácido carboxílico</t>
    </r>
    <r>
      <rPr>
        <sz val="12"/>
        <color theme="1"/>
        <rFont val="Calibri"/>
        <family val="2"/>
        <scheme val="minor"/>
      </rPr>
      <t xml:space="preserve">: Reactúa con las partículas de vidrio para formar una estructura sólida que proporciona propiedades de adhesión y dureza. </t>
    </r>
    <r>
      <rPr>
        <u/>
        <sz val="12"/>
        <color theme="1"/>
        <rFont val="Calibri"/>
        <family val="2"/>
        <scheme val="minor"/>
      </rPr>
      <t>Resinas fotocurables</t>
    </r>
    <r>
      <rPr>
        <sz val="12"/>
        <color theme="1"/>
        <rFont val="Calibri"/>
        <family val="2"/>
        <scheme val="minor"/>
      </rPr>
      <t xml:space="preserve">: A diferencia de los cementos convencionales de ionómero de vidrio, este tipo de material contiene resinas que se curan mediante luz visible o ultravioleta, lo que permite un tiempo de fraguado más controlado y una mayor precisión en la aplicación. </t>
    </r>
    <r>
      <rPr>
        <u/>
        <sz val="12"/>
        <color theme="1"/>
        <rFont val="Calibri"/>
        <family val="2"/>
        <scheme val="minor"/>
      </rPr>
      <t>Rellenos y estabilizantes</t>
    </r>
    <r>
      <rPr>
        <sz val="12"/>
        <color theme="1"/>
        <rFont val="Calibri"/>
        <family val="2"/>
        <scheme val="minor"/>
      </rPr>
      <t>: Se utilizan aditivos para mejorar la manipulación, la consistencia y la resistencia del material, así como para garantizar su estabilidad durante su uso.</t>
    </r>
  </si>
  <si>
    <t>Estuche . Polvo 5 gramos., liquido 4 gramos (3,4 ml)</t>
  </si>
  <si>
    <t>Cemento temporal de óxido de zinc sin eugenol (coltosol F)  - Frasco</t>
  </si>
  <si>
    <r>
      <t xml:space="preserve">Cemento temporal de óxido de zinc sin eugenol. es un material odontológico utilizado principalmente como cemento temporal para la fijación de coronas, puentes, y otras restauraciones temporales. Este tipo de cemento es especialmente adecuado cuando se necesita una fijación temporal que pueda ser removida fácilmente sin dañar los dientes, estructuras adyacentes ni el resto del tratamiento. A diferencia de los cementos temporales convencionales que contienen eugenol, este cemento está formulado sin eugenol, lo que lo hace adecuado para pacientes que pueden ser sensibles a este compuesto o para procedimientos donde se utilizarán materiales que no deben verse afectados por el eugenol (como algunos materiales de resina compuesta).
</t>
    </r>
    <r>
      <rPr>
        <b/>
        <sz val="12"/>
        <color theme="1"/>
        <rFont val="Calibri"/>
        <family val="2"/>
        <scheme val="minor"/>
      </rPr>
      <t>Composición:</t>
    </r>
    <r>
      <rPr>
        <sz val="12"/>
        <color theme="1"/>
        <rFont val="Calibri"/>
        <family val="2"/>
        <scheme val="minor"/>
      </rPr>
      <t xml:space="preserve"> El cemento temporal de óxido de zinc sin eugenol se compone principalmente de los siguientes ingredientes: </t>
    </r>
    <r>
      <rPr>
        <u/>
        <sz val="12"/>
        <color theme="1"/>
        <rFont val="Calibri"/>
        <family val="2"/>
        <scheme val="minor"/>
      </rPr>
      <t>Óxido de zinc</t>
    </r>
    <r>
      <rPr>
        <sz val="12"/>
        <color theme="1"/>
        <rFont val="Calibri"/>
        <family val="2"/>
        <scheme val="minor"/>
      </rPr>
      <t xml:space="preserve">: Es el componente principal y proporciona la base de la estructura del cemento. El óxido de zinc es conocido por sus propiedades de adhesión, resistencia y biocompatibilidad. </t>
    </r>
    <r>
      <rPr>
        <u/>
        <sz val="12"/>
        <color theme="1"/>
        <rFont val="Calibri"/>
        <family val="2"/>
        <scheme val="minor"/>
      </rPr>
      <t>Ácido acético o ácido poliacrílico</t>
    </r>
    <r>
      <rPr>
        <sz val="12"/>
        <color theme="1"/>
        <rFont val="Calibri"/>
        <family val="2"/>
        <scheme val="minor"/>
      </rPr>
      <t xml:space="preserve">: Este ácido se utiliza para reaccionar con el óxido de zinc, formando un gel que da lugar al cemento. Es responsable de la resistencia y fuerza de adhesión del material. </t>
    </r>
    <r>
      <rPr>
        <u/>
        <sz val="12"/>
        <color theme="1"/>
        <rFont val="Calibri"/>
        <family val="2"/>
        <scheme val="minor"/>
      </rPr>
      <t>Rellenos y estabilizantes</t>
    </r>
    <r>
      <rPr>
        <sz val="12"/>
        <color theme="1"/>
        <rFont val="Calibri"/>
        <family val="2"/>
        <scheme val="minor"/>
      </rPr>
      <t xml:space="preserve">: Se incluyen materiales adicionales que ayudan a controlar la viscosidad y la consistencia del cemento, haciéndolo adecuado para su manipulación. </t>
    </r>
    <r>
      <rPr>
        <u/>
        <sz val="12"/>
        <color theme="1"/>
        <rFont val="Calibri"/>
        <family val="2"/>
        <scheme val="minor"/>
      </rPr>
      <t>Catalizadores y aceleradores de fraguado</t>
    </r>
    <r>
      <rPr>
        <sz val="12"/>
        <color theme="1"/>
        <rFont val="Calibri"/>
        <family val="2"/>
        <scheme val="minor"/>
      </rPr>
      <t>: Estos componentes se utilizan para controlar el tiempo de fraguado del cemento, asegurando que se endurezca a una velocidad adecuada para su aplicación.</t>
    </r>
  </si>
  <si>
    <t>Frasco x 38 gramos</t>
  </si>
  <si>
    <t>Cepillo dental para adulto con cerdas suaves de nylon</t>
  </si>
  <si>
    <r>
      <t xml:space="preserve">Cepillo dental adulto. es un dispositivo de higiene oral utilizado para la limpieza de los dientes y las encías, con el objetivo de eliminar la placa bacteriana, restos de alimentos y prevenir enfermedades bucales como caries, gingivitis y periodontitis. El diseño del cepillo dental para adultos está optimizado para adaptarse a las necesidades de higiene bucal de personas mayores de 12 años, con una cabeza, cerdas y mango adecuados para limpiar eficazmente los dientes y las encías en la cavidad bucal adulta.
</t>
    </r>
    <r>
      <rPr>
        <b/>
        <sz val="12"/>
        <color theme="1"/>
        <rFont val="Calibri"/>
        <family val="2"/>
        <scheme val="minor"/>
      </rPr>
      <t xml:space="preserve">Composición: 
</t>
    </r>
    <r>
      <rPr>
        <u/>
        <sz val="12"/>
        <color theme="1"/>
        <rFont val="Calibri"/>
        <family val="2"/>
        <scheme val="minor"/>
      </rPr>
      <t>Cerdas</t>
    </r>
    <r>
      <rPr>
        <sz val="12"/>
        <color theme="1"/>
        <rFont val="Calibri"/>
        <family val="2"/>
        <scheme val="minor"/>
      </rPr>
      <t xml:space="preserve">: Las cerdas del cepillo dental están hechas de nylon, material flexible, duradero y resistente a la humedad. Las cerdas suelen tener un diseño suave, medio o duro, dependiendo de la sensibilidad de las encías y el tipo de uso. En la mayoría de los cepillos, las cerdas son redondeadas o finas en sus extremos para evitar dañar el esmalte dental o las encías durante el uso. </t>
    </r>
    <r>
      <rPr>
        <u/>
        <sz val="12"/>
        <color theme="1"/>
        <rFont val="Calibri"/>
        <family val="2"/>
        <scheme val="minor"/>
      </rPr>
      <t>Cabeza</t>
    </r>
    <r>
      <rPr>
        <sz val="12"/>
        <color theme="1"/>
        <rFont val="Calibri"/>
        <family val="2"/>
        <scheme val="minor"/>
      </rPr>
      <t xml:space="preserve">: La cabeza del cepillo dental tiene un tamaño y forma que permiten un acceso adecuado a todas las áreas de la cavidad bucal, especialmente en la parte posterior de la boca. La cabeza puede ser de forma rectangular, ovalada o redonda, dependiendo del diseño del cepillo. 
</t>
    </r>
    <r>
      <rPr>
        <u/>
        <sz val="12"/>
        <color theme="1"/>
        <rFont val="Calibri"/>
        <family val="2"/>
        <scheme val="minor"/>
      </rPr>
      <t>Mango</t>
    </r>
    <r>
      <rPr>
        <sz val="12"/>
        <color theme="1"/>
        <rFont val="Calibri"/>
        <family val="2"/>
        <scheme val="minor"/>
      </rPr>
      <t xml:space="preserve">: El mango del cepillo dental está fabricado generalmente en plástico o resinas termoplásticas, lo que le proporciona una alta durabilidad y ligereza. El diseño del mango es ergonómico, con superficies antideslizantes o con agarraderas de goma para asegurar un buen control y confort durante su uso. </t>
    </r>
    <r>
      <rPr>
        <u/>
        <sz val="12"/>
        <color theme="1"/>
        <rFont val="Calibri"/>
        <family val="2"/>
        <scheme val="minor"/>
      </rPr>
      <t>Largo del mango</t>
    </r>
    <r>
      <rPr>
        <sz val="12"/>
        <color theme="1"/>
        <rFont val="Calibri"/>
        <family val="2"/>
        <scheme val="minor"/>
      </rPr>
      <t xml:space="preserve">: El mango tiene un largo promedio de 17 a 20 cm, lo que permite un fácil manejo y control durante el proceso de cepillado.
</t>
    </r>
    <r>
      <rPr>
        <b/>
        <sz val="12"/>
        <color theme="1"/>
        <rFont val="Calibri"/>
        <family val="2"/>
        <scheme val="minor"/>
      </rPr>
      <t>Características adicionales:</t>
    </r>
    <r>
      <rPr>
        <sz val="12"/>
        <color theme="1"/>
        <rFont val="Calibri"/>
        <family val="2"/>
        <scheme val="minor"/>
      </rPr>
      <t xml:space="preserve"> Muchos cepillos dentales tienen características adicionales como cabezas intercambiables, indicadores de desgaste en las cerdas (para saber cuándo es necesario cambiar el cepillo) o diseños especiales para facilitar el alcance a los dientes posteriores y las zonas difíciles.</t>
    </r>
  </si>
  <si>
    <t>Cepillo dental para niño con cerdas suaves de nylon</t>
  </si>
  <si>
    <r>
      <t xml:space="preserve">Cepillo dental niño. es un dispositivo de higiene bucal diseñado específicamente para adaptarse a las necesidades de los más pequeños. Tiene un diseño ergonómico y características especiales para garantizar que el cepillado sea efectivo y seguro, promoviendo la salud oral desde una edad temprana. El cepillo está fabricado para ser suave con los dientes y encías infantiles, mientras que proporciona una limpieza adecuada para prevenir caries y otras enfermedades bucales.
</t>
    </r>
    <r>
      <rPr>
        <b/>
        <sz val="12"/>
        <color theme="1"/>
        <rFont val="Calibri"/>
        <family val="2"/>
        <scheme val="minor"/>
      </rPr>
      <t xml:space="preserve">Composición: </t>
    </r>
    <r>
      <rPr>
        <u/>
        <sz val="12"/>
        <color theme="1"/>
        <rFont val="Calibri"/>
        <family val="2"/>
        <scheme val="minor"/>
      </rPr>
      <t>Cerdas</t>
    </r>
    <r>
      <rPr>
        <sz val="12"/>
        <color theme="1"/>
        <rFont val="Calibri"/>
        <family val="2"/>
        <scheme val="minor"/>
      </rPr>
      <t xml:space="preserve">: Las cerdas del cepillo dental para niños están fabricadas con nylon suave o extra suave. Estas cerdas tienen un extremo redondeado para evitar dañar el esmalte dental y las encías sensibles de los niños. Además, suelen ser más finas y flexibles para adaptarse a las encías delicadas de los niños y evitar molestias durante el cepillado. </t>
    </r>
    <r>
      <rPr>
        <u/>
        <sz val="12"/>
        <color theme="1"/>
        <rFont val="Calibri"/>
        <family val="2"/>
        <scheme val="minor"/>
      </rPr>
      <t>Cabeza del cepillo</t>
    </r>
    <r>
      <rPr>
        <sz val="12"/>
        <color theme="1"/>
        <rFont val="Calibri"/>
        <family val="2"/>
        <scheme val="minor"/>
      </rPr>
      <t xml:space="preserve">: La cabeza del cepillo es más pequeña y redondeada en comparación con los cepillos dentales para adultos. Esto facilita el acceso a todas las áreas de la boca, especialmente en la parte posterior, donde los niños pueden tener más dificultades para alcanzar. </t>
    </r>
    <r>
      <rPr>
        <u/>
        <sz val="12"/>
        <color theme="1"/>
        <rFont val="Calibri"/>
        <family val="2"/>
        <scheme val="minor"/>
      </rPr>
      <t>Mango</t>
    </r>
    <r>
      <rPr>
        <sz val="12"/>
        <color theme="1"/>
        <rFont val="Calibri"/>
        <family val="2"/>
        <scheme val="minor"/>
      </rPr>
      <t xml:space="preserve">: El mango del cepillo dental está diseñado para ser ligero, ergonómico y fácil de manejar por los niños. Generalmente está fabricado con plástico de alta calidad y puede incluir agarraderas de goma o textura antideslizante para proporcionar un mejor agarre durante el cepillado. </t>
    </r>
    <r>
      <rPr>
        <u/>
        <sz val="12"/>
        <color theme="1"/>
        <rFont val="Calibri"/>
        <family val="2"/>
        <scheme val="minor"/>
      </rPr>
      <t>Longitud</t>
    </r>
    <r>
      <rPr>
        <sz val="12"/>
        <color theme="1"/>
        <rFont val="Calibri"/>
        <family val="2"/>
        <scheme val="minor"/>
      </rPr>
      <t xml:space="preserve">: El mango es más corto que el de los cepillos para adultos, generalmente de 12 a 14 cm, para permitir que los niños tengan un control adecuado sin dificultad al cepillarse.
</t>
    </r>
    <r>
      <rPr>
        <u/>
        <sz val="12"/>
        <color theme="1"/>
        <rFont val="Calibri"/>
        <family val="2"/>
        <scheme val="minor"/>
      </rPr>
      <t>Diseño infantil</t>
    </r>
    <r>
      <rPr>
        <sz val="12"/>
        <color theme="1"/>
        <rFont val="Calibri"/>
        <family val="2"/>
        <scheme val="minor"/>
      </rPr>
      <t>: Los cepillos dentales para niños suelen tener colores llamativos y gráficos divertidos, como personajes de dibujos animados, para hacer que el proceso de cepillado sea más atractivo y divertido.</t>
    </r>
  </si>
  <si>
    <t>Cepillos plásticos de mango largo para lavado de escupidera</t>
  </si>
  <si>
    <r>
      <t xml:space="preserve">Cepillos para escupidera. es un tipo de herramienta de higiene utilizada en clínicas dentales, hospitales y consultorios, específicamente diseñado para mantener la limpieza de los lavabos o escupideras donde los pacientes suelen enjuagarse la boca o escupir durante los procedimientos dentales. Su función principal es garantizar que las escupideras se mantengan libres de restos de saliva, residuos de pasta de dientes, sangre u otros fluidos durante el tratamiento, para evitar malos olores y la proliferación de bacterias.
</t>
    </r>
    <r>
      <rPr>
        <b/>
        <sz val="12"/>
        <color theme="1"/>
        <rFont val="Calibri"/>
        <family val="2"/>
        <scheme val="minor"/>
      </rPr>
      <t xml:space="preserve">Composición: </t>
    </r>
    <r>
      <rPr>
        <u/>
        <sz val="12"/>
        <color theme="1"/>
        <rFont val="Calibri"/>
        <family val="2"/>
        <scheme val="minor"/>
      </rPr>
      <t>Cerdas</t>
    </r>
    <r>
      <rPr>
        <sz val="12"/>
        <color theme="1"/>
        <rFont val="Calibri"/>
        <family val="2"/>
        <scheme val="minor"/>
      </rPr>
      <t xml:space="preserve">: Las cerdas del cepillo para escupidera suelen estar hechas de nylon, material altamente resistente a la humedad y al desgaste, que es adecuado para la limpieza continua en un ambiente de consultorio dental. Las cerdas son generalmente duraderas y de firmeza media para ofrecer una limpieza eficaz sin dañar las superficies del lavabo o escupidera. </t>
    </r>
    <r>
      <rPr>
        <u/>
        <sz val="12"/>
        <color theme="1"/>
        <rFont val="Calibri"/>
        <family val="2"/>
        <scheme val="minor"/>
      </rPr>
      <t>Mango</t>
    </r>
    <r>
      <rPr>
        <sz val="12"/>
        <color theme="1"/>
        <rFont val="Calibri"/>
        <family val="2"/>
        <scheme val="minor"/>
      </rPr>
      <t xml:space="preserve">: El mango del cepillo está fabricado con plástico de alta calidad, ligero y duradero. El diseño del mango suele ser largo para permitir un mejor alcance a áreas difíciles de alcanzar, como las partes más profundas o de difícil acceso de la escupidera. </t>
    </r>
    <r>
      <rPr>
        <u/>
        <sz val="12"/>
        <color theme="1"/>
        <rFont val="Calibri"/>
        <family val="2"/>
        <scheme val="minor"/>
      </rPr>
      <t>Longitud del Mango</t>
    </r>
    <r>
      <rPr>
        <sz val="12"/>
        <color theme="1"/>
        <rFont val="Calibri"/>
        <family val="2"/>
        <scheme val="minor"/>
      </rPr>
      <t>: El mango del cepillo para escupidera es generalmente más largo que el de los cepillos dentales tradicionales, con una longitud promedio de 25 a 30 cm, para permitir al usuario alcanzar fácilmente todas las áreas de la escupidera sin dificultad.</t>
    </r>
  </si>
  <si>
    <t xml:space="preserve">Cinta esterilometro </t>
  </si>
  <si>
    <r>
      <t xml:space="preserve">Cinta esterilómetro. es un material de control utilizado en procesos de esterilización, específicamente para verificar si el ciclo de esterilización ha sido correctamente realizado. Se utiliza en conjunto con autoclaves u otros equipos de esterilización para confirmar que se alcanzaron las condiciones adecuadas de temperatura, presión y tiempo requeridas para la esterilización de los instrumentos. La cinta esterilómetro es especialmente útil en ambientes clínicos, hospitales, laboratorios y consultorios dentales.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Material Base</t>
    </r>
    <r>
      <rPr>
        <sz val="12"/>
        <color theme="1"/>
        <rFont val="Calibri"/>
        <family val="2"/>
        <scheme val="minor"/>
      </rPr>
      <t xml:space="preserve">: La cinta esterilómetro generalmente está fabricada en material textil o polietileno resistente, que asegura durabilidad durante su uso en los procesos de esterilización. El material es flexible y resistente a las condiciones extremas de temperatura y presión dentro de un autoclave.
</t>
    </r>
    <r>
      <rPr>
        <u/>
        <sz val="12"/>
        <color theme="1"/>
        <rFont val="Calibri"/>
        <family val="2"/>
        <scheme val="minor"/>
      </rPr>
      <t>Tinta Termocrómica</t>
    </r>
    <r>
      <rPr>
        <sz val="12"/>
        <color theme="1"/>
        <rFont val="Calibri"/>
        <family val="2"/>
        <scheme val="minor"/>
      </rPr>
      <t>: La característica más destacada de la cinta esterilómetro es su tinta termocrómica. Esta tinta cambia de color (generalmente de blanco a negro o de un color claro a uno oscuro) cuando se expone a la temperatura y el tiempo adecuados durante el proceso de esterilización. La tinta es sensible a las condiciones específicas del ciclo de esterilización, lo que indica si los parámetros de esterilización se han cumplido correctamente.</t>
    </r>
  </si>
  <si>
    <t>Cinta metálica perforada para profilaxis. Paquete x 10</t>
  </si>
  <si>
    <r>
      <t xml:space="preserve">Cinta metálica perforada para profilaxis. es un producto utilizado en el ámbito dental para la limpieza y el pulido de los dientes durante los procedimientos de profilaxis. Esta cinta está diseñada específicamente para la eliminación de placa dental, manchas y residuos entre los dientes y en áreas donde el uso de otros instrumentos puede ser más difícil. La cinta metálica perforada es una herramienta especializada para la higiene dental profesional y está especialmente indicada para los procedimientos de profilaxis realizados por dentistas y higienistas dentales.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Material Base</t>
    </r>
    <r>
      <rPr>
        <sz val="12"/>
        <color theme="1"/>
        <rFont val="Calibri"/>
        <family val="2"/>
        <scheme val="minor"/>
      </rPr>
      <t xml:space="preserve">: La cinta metálica está fabricada con acero inoxidable de alta calidad, lo que le confiere una excelente resistencia, durabilidad y capacidad para soportar el desgaste durante los procedimientos de profilaxis. El acero inoxidable es resistente a la corrosión y la oxidación, lo que lo hace ideal para su uso en ambientes húmedos como el entorno bucal.
</t>
    </r>
    <r>
      <rPr>
        <u/>
        <sz val="12"/>
        <color theme="1"/>
        <rFont val="Calibri"/>
        <family val="2"/>
        <scheme val="minor"/>
      </rPr>
      <t>Perforaciones</t>
    </r>
    <r>
      <rPr>
        <sz val="12"/>
        <color theme="1"/>
        <rFont val="Calibri"/>
        <family val="2"/>
        <scheme val="minor"/>
      </rPr>
      <t xml:space="preserve">: La cinta metálica perforada cuenta con pequeños orificios a lo largo de su longitud. Estas perforaciones permiten una mayor flexibilidad y adaptabilidad a las superficies de los dientes, mejorando la eficacia del proceso de limpieza y pulido.
</t>
    </r>
    <r>
      <rPr>
        <u/>
        <sz val="12"/>
        <color theme="1"/>
        <rFont val="Calibri"/>
        <family val="2"/>
        <scheme val="minor"/>
      </rPr>
      <t>Recubrimiento de Pulido</t>
    </r>
    <r>
      <rPr>
        <sz val="12"/>
        <color theme="1"/>
        <rFont val="Calibri"/>
        <family val="2"/>
        <scheme val="minor"/>
      </rPr>
      <t>: Algunas cintas metálicas pueden tener un recubrimiento suave para facilitar el pulido de los dientes sin dañar el esmalte dental.</t>
    </r>
  </si>
  <si>
    <t>Paquete x 10 unidades</t>
  </si>
  <si>
    <t>Control químico para esterilización. Clase 5</t>
  </si>
  <si>
    <r>
      <t xml:space="preserve">Tirillas para esterilización clase 6.  son dispositivos indicadores utilizados para verificar la eficacia de los procesos de esterilización, especialmente en autoclaves y esterilizadores de vapor. Estas tirillas están diseñadas para proporcionar una evaluación más detallada del ciclo de esterilización que los indicadores de clase 1 o 4, al responder no solo a la temperatura, sino también a la combinación específica de temperatura, tiempo y humedad necesarios para garantizar que los instrumentos y materiales hayan sido sometidos a las condiciones adecuadas para eliminar microorganismos peligrosos. Las tirillas para esterilización Clase 6 son utilizadas en ambientes clínicos, hospitalarios y de laboratorio para garantizar que los equipos de esterilización funcionen correctamente y se mantengan dentro de los parámetros recomendados.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Material Base</t>
    </r>
    <r>
      <rPr>
        <sz val="12"/>
        <color theme="1"/>
        <rFont val="Calibri"/>
        <family val="2"/>
        <scheme val="minor"/>
      </rPr>
      <t xml:space="preserve">: Las tirillas para esterilización generalmente están hechas de papel o material no tejido de alta calidad, recubierto con tintas o sustancias químicas sensibles que reaccionan a las condiciones de esterilización (especialmente temperatura y humedad). Este material es resistente a la humedad y al calor generado en los autoclaves.
</t>
    </r>
    <r>
      <rPr>
        <u/>
        <sz val="12"/>
        <color theme="1"/>
        <rFont val="Calibri"/>
        <family val="2"/>
        <scheme val="minor"/>
      </rPr>
      <t>Sustancias Químicas Indicadoras</t>
    </r>
    <r>
      <rPr>
        <sz val="12"/>
        <color theme="1"/>
        <rFont val="Calibri"/>
        <family val="2"/>
        <scheme val="minor"/>
      </rPr>
      <t>: Las tirillas están recubiertas con compuestos termocrómicos que cambian de color cuando las condiciones específicas de temperatura, tiempo y humedad del ciclo de esterilización son alcanzadas. El cambio de color indica si los parámetros requeridos para un ciclo de esterilización exitoso han sido cumplidos.</t>
    </r>
  </si>
  <si>
    <t>Caja x 
250 und</t>
  </si>
  <si>
    <t>Desinfectante Amonio cuaternario de quinta generación 
libre de alcohol.</t>
  </si>
  <si>
    <r>
      <t xml:space="preserve">Desinfectante Amonio cuaternario de quinta generación libre de alcohol.Este producto está especialmente indicado para su uso en entornos médicos, odontológicos, de laboratorio, hospitalarios, y en instalaciones industriales o comerciales donde se requiere una limpieza profunda y controlada de superficies sin riesgo de daño por alcohol.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Amonio Cuaternario de Quinta Generación</t>
    </r>
    <r>
      <rPr>
        <sz val="12"/>
        <color theme="1"/>
        <rFont val="Calibri"/>
        <family val="2"/>
        <scheme val="minor"/>
      </rPr>
      <t xml:space="preserve">: El principal ingrediente activo de este desinfectante es un compuesto de amonio cuaternario, que pertenece a la quinta generación de estos compuestos. Los amonios cuaternarios de quinta generación tienen una estructura química más avanzada, lo que les proporciona una acción antimicrobiana más eficaz contra bacterias, virus, hongos y esporas en comparación con las generaciones anteriores. </t>
    </r>
    <r>
      <rPr>
        <u/>
        <sz val="12"/>
        <color theme="1"/>
        <rFont val="Calibri"/>
        <family val="2"/>
        <scheme val="minor"/>
      </rPr>
      <t>Otros Ingredientes Activos</t>
    </r>
    <r>
      <rPr>
        <sz val="12"/>
        <color theme="1"/>
        <rFont val="Calibri"/>
        <family val="2"/>
        <scheme val="minor"/>
      </rPr>
      <t xml:space="preserve">: Además del amonio cuaternario, la fórmula puede incluir tensioactivos, estabilizadores y emolientes para asegurar que la solución tenga un rendimiento óptimo, que se adhiera bien a las superficies y que sea segura para su uso en una variedad de materiales. </t>
    </r>
    <r>
      <rPr>
        <u/>
        <sz val="12"/>
        <color theme="1"/>
        <rFont val="Calibri"/>
        <family val="2"/>
        <scheme val="minor"/>
      </rPr>
      <t>Libre de Alcohol</t>
    </r>
    <r>
      <rPr>
        <sz val="12"/>
        <color theme="1"/>
        <rFont val="Calibri"/>
        <family val="2"/>
        <scheme val="minor"/>
      </rPr>
      <t>: Este producto está formulado sin alcohol, lo que evita la evaporación rápida y la agresividad de los productos con base alcohólica. Esta característica lo hace ideal para el uso en superficies sensibles o en aplicaciones donde se desea evitar los efectos del alcohol, como el secado rápido o el daño potencial a ciertos materiales.</t>
    </r>
  </si>
  <si>
    <t>Galón</t>
  </si>
  <si>
    <t>Desinfectante glutaraldehído</t>
  </si>
  <si>
    <r>
      <t xml:space="preserve">Glutaraldehído al 2%. es una solución química utilizada principalmente como desinfectante de alto nivel y como agente esterilizante en la industria de la salud, especialmente en hospitales, clínicas, consultorios dentales, y laboratorios. Es un compuesto aldehído que posee propiedades antimicrobianas eficaces contra una amplia gama de patógenos, incluidos bacterias, virus, hongos y esporas, lo que lo convierte en un agente altamente eficaz en procesos de desinfección y esterilización.
</t>
    </r>
    <r>
      <rPr>
        <b/>
        <sz val="12"/>
        <color theme="1"/>
        <rFont val="Calibri"/>
        <family val="2"/>
        <scheme val="minor"/>
      </rPr>
      <t xml:space="preserve">Composición:
</t>
    </r>
    <r>
      <rPr>
        <u/>
        <sz val="12"/>
        <color theme="1"/>
        <rFont val="Calibri"/>
        <family val="2"/>
        <scheme val="minor"/>
      </rPr>
      <t>Glutaraldehído</t>
    </r>
    <r>
      <rPr>
        <sz val="12"/>
        <color theme="1"/>
        <rFont val="Calibri"/>
        <family val="2"/>
        <scheme val="minor"/>
      </rPr>
      <t xml:space="preserve">: El ingrediente activo principal es glutaraldehído, un compuesto de dos moléculas de aldehído con una estructura lineal. A una concentración del 2%, el glutaraldehído mantiene una efectividad significativa como desinfectante sin ser tan agresivo como a concentraciones más altas, lo que lo hace adecuado para diversas aplicaciones.
</t>
    </r>
    <r>
      <rPr>
        <u/>
        <sz val="12"/>
        <color theme="1"/>
        <rFont val="Calibri"/>
        <family val="2"/>
        <scheme val="minor"/>
      </rPr>
      <t>Solvente</t>
    </r>
    <r>
      <rPr>
        <sz val="12"/>
        <color theme="1"/>
        <rFont val="Calibri"/>
        <family val="2"/>
        <scheme val="minor"/>
      </rPr>
      <t>: El glutaraldehído se disuelve en agua o en una mezcla de agua con otros componentes para asegurar la estabilidad de la solución y su adecuada efectividad.</t>
    </r>
  </si>
  <si>
    <t xml:space="preserve">Detergente enzimático bactericida en bolsa hidrosoluble de 15 gramos. </t>
  </si>
  <si>
    <r>
      <t xml:space="preserve">Detergente enzimático. es un producto diseñado para la limpieza y desinfección de equipos y utensilios en entornos médicos, dentales y de laboratorio. Este detergente enzimático es altamente eficaz para eliminar residuos orgánicos, como proteínas, grasas, almidones y otros contaminantes biológicos. Su fórmula incluye enzimas específicas que descomponen estos residuos, además de agentes bactericidas que garantizan la eliminación de patógenos.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Enzimas Proteolíticas</t>
    </r>
    <r>
      <rPr>
        <sz val="12"/>
        <color theme="1"/>
        <rFont val="Calibri"/>
        <family val="2"/>
        <scheme val="minor"/>
      </rPr>
      <t xml:space="preserve">: Estas enzimas están formuladas para romper las proteínas que pueden quedar adheridas a los instrumentos o superficies después de procedimientos médicos, dentales o de laboratorio. </t>
    </r>
    <r>
      <rPr>
        <u/>
        <sz val="12"/>
        <color theme="1"/>
        <rFont val="Calibri"/>
        <family val="2"/>
        <scheme val="minor"/>
      </rPr>
      <t>Enzimas Amilolíticas y Lipolíticas</t>
    </r>
    <r>
      <rPr>
        <sz val="12"/>
        <color theme="1"/>
        <rFont val="Calibri"/>
        <family val="2"/>
        <scheme val="minor"/>
      </rPr>
      <t xml:space="preserve">: Ayudan en la degradación de almidones y grasas, lo que mejora la limpieza de las superficies y herramientas. </t>
    </r>
    <r>
      <rPr>
        <u/>
        <sz val="12"/>
        <color theme="1"/>
        <rFont val="Calibri"/>
        <family val="2"/>
        <scheme val="minor"/>
      </rPr>
      <t>Agentes Bactericidas</t>
    </r>
    <r>
      <rPr>
        <sz val="12"/>
        <color theme="1"/>
        <rFont val="Calibri"/>
        <family val="2"/>
        <scheme val="minor"/>
      </rPr>
      <t xml:space="preserve">: La fórmula incluye compuestos antimicrobianos que actúan eliminando bacterias y otros microorganismos patógenos que puedan estar presentes en los equipos o superficies a desinfectar. </t>
    </r>
    <r>
      <rPr>
        <u/>
        <sz val="12"/>
        <color theme="1"/>
        <rFont val="Calibri"/>
        <family val="2"/>
        <scheme val="minor"/>
      </rPr>
      <t>Detergentes Surfactantes</t>
    </r>
    <r>
      <rPr>
        <sz val="12"/>
        <color theme="1"/>
        <rFont val="Calibri"/>
        <family val="2"/>
        <scheme val="minor"/>
      </rPr>
      <t xml:space="preserve">: Los surfactantes ayudan a la disolución y emulsificación de los residuos, facilitando su eliminación. </t>
    </r>
    <r>
      <rPr>
        <u/>
        <sz val="12"/>
        <color theme="1"/>
        <rFont val="Calibri"/>
        <family val="2"/>
        <scheme val="minor"/>
      </rPr>
      <t>Aditivos Estabilizantes</t>
    </r>
    <r>
      <rPr>
        <sz val="12"/>
        <color theme="1"/>
        <rFont val="Calibri"/>
        <family val="2"/>
        <scheme val="minor"/>
      </rPr>
      <t xml:space="preserve">: Para mantener la eficacia de las enzimas y bactericidas durante su almacenamiento y uso. </t>
    </r>
    <r>
      <rPr>
        <u/>
        <sz val="12"/>
        <color theme="1"/>
        <rFont val="Calibri"/>
        <family val="2"/>
        <scheme val="minor"/>
      </rPr>
      <t>Bolsa Hidrosoluble</t>
    </r>
    <r>
      <rPr>
        <sz val="12"/>
        <color theme="1"/>
        <rFont val="Calibri"/>
        <family val="2"/>
        <scheme val="minor"/>
      </rPr>
      <t>: El detergente viene en una bolsa hidrosoluble, que se disuelve en agua, garantizando una dosificación precisa y evitando el contacto directo con el producto.</t>
    </r>
  </si>
  <si>
    <t>Paquete x 12 sobres</t>
  </si>
  <si>
    <t>Enjuague bucal de digluconato de clorhexidina al 0,2%. Medicado</t>
  </si>
  <si>
    <r>
      <t xml:space="preserve">Enjuague bucal. Este enjuague bucal se utiliza principalmente para controlar la proliferación de bacterias en la cavidad bucal, reduciendo la inflamación y promoviendo la cicatrización de los tejidos orales. Además, ayuda a prevenir infecciones en la boca tras intervenciones quirúrgicas o procedimientos odontológicos.
</t>
    </r>
    <r>
      <rPr>
        <b/>
        <sz val="12"/>
        <color theme="1"/>
        <rFont val="Calibri"/>
        <family val="2"/>
        <scheme val="minor"/>
      </rPr>
      <t xml:space="preserve">Composición:
</t>
    </r>
    <r>
      <rPr>
        <u/>
        <sz val="12"/>
        <color theme="1"/>
        <rFont val="Calibri"/>
        <family val="2"/>
        <scheme val="minor"/>
      </rPr>
      <t>Digluconato de Clorhexidina al 0,2%</t>
    </r>
    <r>
      <rPr>
        <sz val="12"/>
        <color theme="1"/>
        <rFont val="Calibri"/>
        <family val="2"/>
        <scheme val="minor"/>
      </rPr>
      <t xml:space="preserve">: El principio activo, un compuesto antimicrobiano de bajo nivel de toxicidad, actúa interfiriendo con las membranas celulares de los microorganismos y causando la liberación de contenido intracelular, lo que lleva a la destrucción de las bacterias.
</t>
    </r>
    <r>
      <rPr>
        <u/>
        <sz val="12"/>
        <color theme="1"/>
        <rFont val="Calibri"/>
        <family val="2"/>
        <scheme val="minor"/>
      </rPr>
      <t>Excipiententes</t>
    </r>
    <r>
      <rPr>
        <sz val="12"/>
        <color theme="1"/>
        <rFont val="Calibri"/>
        <family val="2"/>
        <scheme val="minor"/>
      </rPr>
      <t>: Agua purificada: Solvente utilizado para disolver los ingredientes activos.
Glicerina: Utilizada como humectante para proporcionar una textura adecuada y facilitar la acción del enjuague bucal. Ácido cítrico: Ajusta el pH de la solución para asegurar la estabilidad del producto y su eficacia. Alcohol: En algunas formulaciones puede incluir una pequeña cantidad de alcohol como conservante. Saborizantes: Para mejorar el sabor y la experiencia del usuario durante el uso.</t>
    </r>
  </si>
  <si>
    <t>Frasco x 200 ml</t>
  </si>
  <si>
    <t>Eugenol. Frasco -</t>
  </si>
  <si>
    <r>
      <t xml:space="preserve">Eugenol. es un compuesto orgánico fenólico con propiedades anestésicas, analgésicas, antimicrobianas y antiinflamatorias. Se utiliza comúnmente en la odontología, medicina y como ingrediente en productos farmacéuticos y cosméticos. El eugenol se obtiene principalmente del aceite esencial de clavo (Syzygium aromaticum), aunque también se encuentra en otros aceites esenciales como el de canela, albahaca y laurel.
</t>
    </r>
    <r>
      <rPr>
        <b/>
        <sz val="12"/>
        <rFont val="Calibri"/>
        <family val="2"/>
        <scheme val="minor"/>
      </rPr>
      <t>Composición:</t>
    </r>
    <r>
      <rPr>
        <sz val="12"/>
        <rFont val="Calibri"/>
        <family val="2"/>
        <scheme val="minor"/>
      </rPr>
      <t xml:space="preserve">
Eugenol (C10H12O2): El ingrediente activo principal, es un fenol natural que posee un grupo alquilo (unido a un anillo aromático) y un grupo hidroxilo (-OH), lo que le confiere sus propiedades antiinflamatorias y analgésicas.</t>
    </r>
  </si>
  <si>
    <t>Frasco 30 cc</t>
  </si>
  <si>
    <t>Eyectores desechables -</t>
  </si>
  <si>
    <r>
      <t xml:space="preserve">Eyector de saliva. El eyector de saliva es un instrumento médico y odontológico utilizado para la succión de fluidos en la cavidad bucal, especialmente saliva, agua, sangre y otros desechos líquidos generados durante procedimientos dentales. Su función principal es mantener la boca del paciente seca y libre de fluidos durante las intervenciones odontológicas, mejorando la visibilidad del área de trabajo y evitando la incomodidad del paciente.
El eyector de saliva puede ser de uso manual o automático y es una herramienta esencial en la mayoría de los tratamientos dentales, como limpiezas, extracciones, y tratamientos de conductos.
</t>
    </r>
    <r>
      <rPr>
        <b/>
        <sz val="12"/>
        <rFont val="Calibri"/>
        <family val="2"/>
        <scheme val="minor"/>
      </rPr>
      <t>Características Principales - Materiales:</t>
    </r>
    <r>
      <rPr>
        <sz val="12"/>
        <rFont val="Calibri"/>
        <family val="2"/>
        <scheme val="minor"/>
      </rPr>
      <t xml:space="preserve">
Cuerpo: Fabricado generalmente en plástico de alta calidad, como polipropileno o PVC, para garantizar durabilidad, resistencia a la corrosión y facilidad de limpieza.
Boquilla: La boquilla está hecha de silicona o goma blanda para evitar daño o incomodidad al paciente durante su uso. En algunos modelos, la boquilla es desmontable y reutilizable. Tubería: El eyector generalmente tiene una tubería flexible de plástico que conecta la boquilla al sistema de aspiración del consultorio dental.</t>
    </r>
  </si>
  <si>
    <t>Bolsax 100 unidades</t>
  </si>
  <si>
    <t>Hidróxido de calcio en pasta.</t>
  </si>
  <si>
    <r>
      <t xml:space="preserve">Hidróxido de calcio en pasta- Estuche x 2 tubos colapsibles. es un material utilizado en odontología principalmente para tratamiento de conductos radiculares, y como material temporal en la obturación de dientes. Su formulación permite una acción eficaz para neutralizar ácidos y estimular la reparación de los tejidos dentales. El formato de 2 tubos colapsibles en un estuche facilita la correcta dosificación y aplicación en tratamientos dentales.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Hidróxido de Calcio (Ca(OH)₂), una base alcalina que es ampliamente conocida en odontología por su capacidad para promover la regeneración del tejido dental y neutralizar bacterias. </t>
    </r>
    <r>
      <rPr>
        <u/>
        <sz val="12"/>
        <color theme="1"/>
        <rFont val="Calibri"/>
        <family val="2"/>
        <scheme val="minor"/>
      </rPr>
      <t>Base Pastosa</t>
    </r>
    <r>
      <rPr>
        <sz val="12"/>
        <color theme="1"/>
        <rFont val="Calibri"/>
        <family val="2"/>
        <scheme val="minor"/>
      </rPr>
      <t xml:space="preserve">: Generalmente, se combina con una base de glicerina o agua para obtener una consistencia pastosa adecuada para su aplicación. </t>
    </r>
    <r>
      <rPr>
        <u/>
        <sz val="12"/>
        <color theme="1"/>
        <rFont val="Calibri"/>
        <family val="2"/>
        <scheme val="minor"/>
      </rPr>
      <t>Otros componentes</t>
    </r>
    <r>
      <rPr>
        <sz val="12"/>
        <color theme="1"/>
        <rFont val="Calibri"/>
        <family val="2"/>
        <scheme val="minor"/>
      </rPr>
      <t>: Puede contener excipientes como agentes espesantes y conservantes para mejorar la estabilidad y la facilidad de aplicación.</t>
    </r>
  </si>
  <si>
    <t>Estuche x 2 tubos colapsibles</t>
  </si>
  <si>
    <t>Hidróxido de Calcio en polvo -</t>
  </si>
  <si>
    <r>
      <t xml:space="preserve">Hidróxido de Calcio en polvo- Frasco 7 - 10  gramos. es un material ampliamente utilizado en odontología, especialmente en procedimientos de endodoncia y tratamientos dentales para promover la reparación y mineralización de los tejidos dentales. Se presenta en un formato en polvo que se activa o mezcla con líquidos en el momento de la aplicación. El frasco de 7-10 gramos contiene una cantidad suficiente para diversas aplicaciones clínicas, y su facilidad de uso lo convierte en un producto preferido por profesionales en la práctica odontológica.
</t>
    </r>
    <r>
      <rPr>
        <b/>
        <sz val="12"/>
        <color rgb="FF000000"/>
        <rFont val="Calibri"/>
        <family val="2"/>
        <scheme val="minor"/>
      </rPr>
      <t>Composición:</t>
    </r>
    <r>
      <rPr>
        <sz val="12"/>
        <color rgb="FF000000"/>
        <rFont val="Calibri"/>
        <family val="2"/>
        <scheme val="minor"/>
      </rPr>
      <t xml:space="preserve"> </t>
    </r>
    <r>
      <rPr>
        <u/>
        <sz val="12"/>
        <color rgb="FF000000"/>
        <rFont val="Calibri"/>
        <family val="2"/>
        <scheme val="minor"/>
      </rPr>
      <t>Ingrediente Activo</t>
    </r>
    <r>
      <rPr>
        <sz val="12"/>
        <color rgb="FF000000"/>
        <rFont val="Calibri"/>
        <family val="2"/>
        <scheme val="minor"/>
      </rPr>
      <t xml:space="preserve">: Hidróxido de Calcio (Ca(OH)₂), compuesto alcalino con propiedades antimicrobianas y de promoción de la formación de tejido mineralizado. </t>
    </r>
    <r>
      <rPr>
        <u/>
        <sz val="12"/>
        <color rgb="FF000000"/>
        <rFont val="Calibri"/>
        <family val="2"/>
        <scheme val="minor"/>
      </rPr>
      <t>Excipientes</t>
    </r>
    <r>
      <rPr>
        <sz val="12"/>
        <color rgb="FF000000"/>
        <rFont val="Calibri"/>
        <family val="2"/>
        <scheme val="minor"/>
      </rPr>
      <t>: Puede contener diluyentes o agentes estabilizantes para mejorar la consistencia y la manejabilidad del polvo durante la mezcla y aplicación. En algunos casos, se puede incorporar mircroelementos para mejorar las propiedades biológicas del producto.</t>
    </r>
  </si>
  <si>
    <t>Frasco 7 - 10 gramos</t>
  </si>
  <si>
    <t>Limpiador de manchas Detartrol</t>
  </si>
  <si>
    <r>
      <t xml:space="preserve">Frasco 60 cc - Detartrol. es un gel desinfectante utilizado principalmente en el área de la odontología para la remoción de depósitos calcificados, como el sarro y tártaro, de los dientes. Está formulado para actuar eficazmente sin causar daño a las encías o los tejidos blandos de la boca. A continuación, se detalla su composición, propiedades y usos.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Ácido cítrico (u otro ácido suave) y/o compuestos que ayudan en la disolución de los depósitos de calcio y tartárico adheridos a los dientes. </t>
    </r>
    <r>
      <rPr>
        <u/>
        <sz val="12"/>
        <color theme="1"/>
        <rFont val="Calibri"/>
        <family val="2"/>
        <scheme val="minor"/>
      </rPr>
      <t>Excipiententes</t>
    </r>
    <r>
      <rPr>
        <sz val="12"/>
        <color theme="1"/>
        <rFont val="Calibri"/>
        <family val="2"/>
        <scheme val="minor"/>
      </rPr>
      <t>: Glicerina: Agente humectante que mejora la aplicación y la adherencia del gel. Agua purificada: Para disolución de los ingredientes activos. Estabilizantes y conservantes: Para mantener la estabilidad del gel.</t>
    </r>
  </si>
  <si>
    <t>Frasco 60 cc</t>
  </si>
  <si>
    <t>Líquido fijador de radiografías para preparar. Litro</t>
  </si>
  <si>
    <r>
      <t xml:space="preserve">es una solución química utilizada en el proceso de revelado de películas radiográficas. Su principal función es fijar la imagen revelada en la película, estabilizando la imagen y evitando que se degrade con el tiempo. Se utiliza después de aplicar el revelador para completar el proceso de procesamiento de radiografías en odontología, medicina y otros campos de la radiología.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Tiosulfato de sodio (Na₂S₂O₃), que actúa como un agente fijador, eliminando los cristales de haluro de plata no expuestos o no reducidos durante el proceso de revelado. </t>
    </r>
    <r>
      <rPr>
        <u/>
        <sz val="12"/>
        <color theme="1"/>
        <rFont val="Calibri"/>
        <family val="2"/>
        <scheme val="minor"/>
      </rPr>
      <t>Ácido Acético</t>
    </r>
    <r>
      <rPr>
        <sz val="12"/>
        <color theme="1"/>
        <rFont val="Calibri"/>
        <family val="2"/>
        <scheme val="minor"/>
      </rPr>
      <t xml:space="preserve">: Usado para ajustar el pH de la solución y garantizar que el proceso de fijado se realice de manera adecuada. </t>
    </r>
    <r>
      <rPr>
        <u/>
        <sz val="12"/>
        <color theme="1"/>
        <rFont val="Calibri"/>
        <family val="2"/>
        <scheme val="minor"/>
      </rPr>
      <t>Estabilizadores</t>
    </r>
    <r>
      <rPr>
        <sz val="12"/>
        <color theme="1"/>
        <rFont val="Calibri"/>
        <family val="2"/>
        <scheme val="minor"/>
      </rPr>
      <t>: Se incluyen para prevenir la descomposición prematura del fijador, garantizando la efectividad a lo largo de su uso. Agua purificada: Como disolvente principal.</t>
    </r>
  </si>
  <si>
    <t>Frasco x 1 litro</t>
  </si>
  <si>
    <t>Líquido limpiador de autoclaves.</t>
  </si>
  <si>
    <r>
      <t xml:space="preserve">Líquido limpiador de autoclaves- frsaco de 500ml.  es un producto especializado diseñado para la limpieza y el mantenimiento de autoclaves y otros equipos de esterilización en el sector médico, odontológico, y de laboratorios. Este limpiador elimina eficazmente los residuos, impurezas y depósitos minerales que pueden acumularse en las cámaras de esterilización, garantizando un funcionamiento óptimo y prolongando la vida útil del equipo.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Ácidos suaves</t>
    </r>
    <r>
      <rPr>
        <sz val="12"/>
        <color theme="1"/>
        <rFont val="Calibri"/>
        <family val="2"/>
        <scheme val="minor"/>
      </rPr>
      <t xml:space="preserve">: Usados para disolver depósitos minerales como cal, sarro o residuos de agua dura sin dañar las superficies internas del autoclave. </t>
    </r>
    <r>
      <rPr>
        <u/>
        <sz val="12"/>
        <color theme="1"/>
        <rFont val="Calibri"/>
        <family val="2"/>
        <scheme val="minor"/>
      </rPr>
      <t>Surfactantes</t>
    </r>
    <r>
      <rPr>
        <sz val="12"/>
        <color theme="1"/>
        <rFont val="Calibri"/>
        <family val="2"/>
        <scheme val="minor"/>
      </rPr>
      <t xml:space="preserve">: Agentes tensioactivos que ayudan a eliminar residuos orgánicos y otros contaminantes adheridos a las superficies metálicas. </t>
    </r>
    <r>
      <rPr>
        <u/>
        <sz val="12"/>
        <color theme="1"/>
        <rFont val="Calibri"/>
        <family val="2"/>
        <scheme val="minor"/>
      </rPr>
      <t>Solventes</t>
    </r>
    <r>
      <rPr>
        <sz val="12"/>
        <color theme="1"/>
        <rFont val="Calibri"/>
        <family val="2"/>
        <scheme val="minor"/>
      </rPr>
      <t xml:space="preserve">: Para mejorar la acción limpiadora y asegurar que el producto se disuelva fácilmente en agua. </t>
    </r>
    <r>
      <rPr>
        <u/>
        <sz val="12"/>
        <color theme="1"/>
        <rFont val="Calibri"/>
        <family val="2"/>
        <scheme val="minor"/>
      </rPr>
      <t>Conservantes</t>
    </r>
    <r>
      <rPr>
        <sz val="12"/>
        <color theme="1"/>
        <rFont val="Calibri"/>
        <family val="2"/>
        <scheme val="minor"/>
      </rPr>
      <t>: Para garantizar la estabilidad del producto durante el almacenamiento.</t>
    </r>
  </si>
  <si>
    <t>Frasco x 500 ml</t>
  </si>
  <si>
    <t>Líquido revelador de radiografías para preparar. Litro</t>
  </si>
  <si>
    <r>
      <t xml:space="preserve">Líquido revelador de radiografías - frsaco de 1 litro. es una solución química utilizada en la técnica de revelado de imágenes radiográficas en el campo de la odontología, medicina y radiología, principalmente para revelar y procesar placas radiográficas en películas. Es un componente esencial del proceso de revelado de radiografías, permitiendo la visibilidad de la imagen formada en la película expuesta a los rayos X.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Metol y/o hidroquinona, que son agentes reductores que permiten el desarrollo de las imágenes latentes formadas por la exposición a los rayos X. </t>
    </r>
    <r>
      <rPr>
        <u/>
        <sz val="12"/>
        <color theme="1"/>
        <rFont val="Calibri"/>
        <family val="2"/>
        <scheme val="minor"/>
      </rPr>
      <t>Alcalinizante</t>
    </r>
    <r>
      <rPr>
        <sz val="12"/>
        <color theme="1"/>
        <rFont val="Calibri"/>
        <family val="2"/>
        <scheme val="minor"/>
      </rPr>
      <t xml:space="preserve">: Carbonato de sodio (Na₂CO₃), utilizado para mantener el pH adecuado para la acción del revelador. </t>
    </r>
    <r>
      <rPr>
        <u/>
        <sz val="12"/>
        <color theme="1"/>
        <rFont val="Calibri"/>
        <family val="2"/>
        <scheme val="minor"/>
      </rPr>
      <t>Estabilizadores</t>
    </r>
    <r>
      <rPr>
        <sz val="12"/>
        <color theme="1"/>
        <rFont val="Calibri"/>
        <family val="2"/>
        <scheme val="minor"/>
      </rPr>
      <t xml:space="preserve">: Para evitar la descomposición prematura de los ingredientes activos, garantizando la efectividad del líquido durante su uso. </t>
    </r>
    <r>
      <rPr>
        <u/>
        <sz val="12"/>
        <color theme="1"/>
        <rFont val="Calibri"/>
        <family val="2"/>
        <scheme val="minor"/>
      </rPr>
      <t>Aditivos</t>
    </r>
    <r>
      <rPr>
        <sz val="12"/>
        <color theme="1"/>
        <rFont val="Calibri"/>
        <family val="2"/>
        <scheme val="minor"/>
      </rPr>
      <t>: Tensoactivos que permiten una distribución uniforme del revelador sobre la película.</t>
    </r>
  </si>
  <si>
    <t>Óxido de zinc -</t>
  </si>
  <si>
    <r>
      <t xml:space="preserve">Óxido de zinc- frasco de 460 gramos.  es un compuesto químico de fórmula ZnO ampliamente utilizado en diversas áreas de la medicina, odontología y cosmética debido a sus propiedades curativas, protectoras y como agente de refuerzo. En odontología, se utiliza principalmente en la formulación de cementos dentales, materiales para obturaciones temporales y como base en tratamientos de restauración dental.
</t>
    </r>
    <r>
      <rPr>
        <b/>
        <sz val="12"/>
        <color theme="1"/>
        <rFont val="Calibri"/>
        <family val="2"/>
        <scheme val="minor"/>
      </rPr>
      <t>Composición:</t>
    </r>
    <r>
      <rPr>
        <sz val="12"/>
        <color theme="1"/>
        <rFont val="Calibri"/>
        <family val="2"/>
        <scheme val="minor"/>
      </rPr>
      <t xml:space="preserve"> Ingrediente Principal: Óxido de Zinc (ZnO). Presentación: Frasco de 460 gramos de polvo fino, apto para su mezcla con otros compuestos como eugenol o agua, dependiendo de la aplicación.</t>
    </r>
  </si>
  <si>
    <t>Frasco 460 gramos</t>
  </si>
  <si>
    <t>Pasta para profilaxis -</t>
  </si>
  <si>
    <r>
      <t xml:space="preserve">Pasta para profilaxis- 60 gramos. es un producto utilizado en procedimientos dentales de limpieza y profilaxis profesional para remover placa dental, manchas superficiales, restos de alimentos y otros residuos de la superficie dental. Es un componente esencial en los tratamientos de higiene dental realizados por profesionales, ayudando a mantener la salud bucal y prevenir enfermedades periodontales.
</t>
    </r>
    <r>
      <rPr>
        <b/>
        <sz val="12"/>
        <rFont val="Calibri"/>
        <family val="2"/>
        <scheme val="minor"/>
      </rPr>
      <t>Composición:</t>
    </r>
    <r>
      <rPr>
        <sz val="12"/>
        <color theme="1"/>
        <rFont val="Calibri"/>
        <family val="2"/>
        <scheme val="minor"/>
      </rPr>
      <t xml:space="preserve">
</t>
    </r>
    <r>
      <rPr>
        <u/>
        <sz val="12"/>
        <color theme="1"/>
        <rFont val="Calibri"/>
        <family val="2"/>
        <scheme val="minor"/>
      </rPr>
      <t>Pasta Base</t>
    </r>
    <r>
      <rPr>
        <sz val="12"/>
        <color theme="1"/>
        <rFont val="Calibri"/>
        <family val="2"/>
        <scheme val="minor"/>
      </rPr>
      <t xml:space="preserve">: Mezcla de abrasivos suaves y polímeros que permiten una limpieza efectiva sin dañar el esmalte dental. </t>
    </r>
    <r>
      <rPr>
        <u/>
        <sz val="12"/>
        <color theme="1"/>
        <rFont val="Calibri"/>
        <family val="2"/>
        <scheme val="minor"/>
      </rPr>
      <t>Fluoruros</t>
    </r>
    <r>
      <rPr>
        <sz val="12"/>
        <color theme="1"/>
        <rFont val="Calibri"/>
        <family val="2"/>
        <scheme val="minor"/>
      </rPr>
      <t xml:space="preserve">: Algunos productos incluyen fluoruro de sodio o fluoruro de estaño para proporcionar una protección adicional contra la caries dental. </t>
    </r>
    <r>
      <rPr>
        <u/>
        <sz val="12"/>
        <color theme="1"/>
        <rFont val="Calibri"/>
        <family val="2"/>
        <scheme val="minor"/>
      </rPr>
      <t>Abrasivos Suaves</t>
    </r>
    <r>
      <rPr>
        <sz val="12"/>
        <color theme="1"/>
        <rFont val="Calibri"/>
        <family val="2"/>
        <scheme val="minor"/>
      </rPr>
      <t xml:space="preserve">: Ingredientes como el carbonato de calcio, sílice o bicarbonato de sodio que ayudan a eliminar las manchas superficiales y la placa dental sin dañar el esmalte. </t>
    </r>
    <r>
      <rPr>
        <u/>
        <sz val="12"/>
        <color theme="1"/>
        <rFont val="Calibri"/>
        <family val="2"/>
        <scheme val="minor"/>
      </rPr>
      <t>Saborizantes</t>
    </r>
    <r>
      <rPr>
        <sz val="12"/>
        <color theme="1"/>
        <rFont val="Calibri"/>
        <family val="2"/>
        <scheme val="minor"/>
      </rPr>
      <t xml:space="preserve">: Para dar una sensación refrescante y agradable durante el procedimiento. </t>
    </r>
    <r>
      <rPr>
        <u/>
        <sz val="12"/>
        <color theme="1"/>
        <rFont val="Calibri"/>
        <family val="2"/>
        <scheme val="minor"/>
      </rPr>
      <t>Agentes Humectantes</t>
    </r>
    <r>
      <rPr>
        <sz val="12"/>
        <color theme="1"/>
        <rFont val="Calibri"/>
        <family val="2"/>
        <scheme val="minor"/>
      </rPr>
      <t xml:space="preserve">: Para mantener la pasta en la consistencia adecuada, facilitando su aplicación. </t>
    </r>
    <r>
      <rPr>
        <u/>
        <sz val="12"/>
        <color theme="1"/>
        <rFont val="Calibri"/>
        <family val="2"/>
        <scheme val="minor"/>
      </rPr>
      <t>Agentes Espumantes</t>
    </r>
    <r>
      <rPr>
        <sz val="12"/>
        <color theme="1"/>
        <rFont val="Calibri"/>
        <family val="2"/>
        <scheme val="minor"/>
      </rPr>
      <t>: Para generar espuma durante el cepillado y mejorar la distribución del producto.</t>
    </r>
  </si>
  <si>
    <t>Frasco 60 gramos</t>
  </si>
  <si>
    <t>Pasta zinquenólica.</t>
  </si>
  <si>
    <r>
      <t xml:space="preserve">Pasta zinquenólica- Estuche x 2 tubos colapsibles. es un material utilizado en odontología, especialmente para el tratamiento de lesiones dentales, la colocación de bases en cavidades dentales y la fabricación de selladores. Está compuesta por una mezcla de óxido de zinc y eugenol, lo que le otorga propiedades terapéuticas y protectoras en la cavidad bucal. Esta pasta es altamente indicada para situaciones en las que se requiere un material con acción calmante, aislante y reparadora.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Óxido de Zinc (ZnO)</t>
    </r>
    <r>
      <rPr>
        <sz val="12"/>
        <color theme="1"/>
        <rFont val="Calibri"/>
        <family val="2"/>
        <scheme val="minor"/>
      </rPr>
      <t xml:space="preserve">: Componente principal que actúa como base para la pasta. Es conocido por su capacidad de aislamiento térmico y protección contra irritaciones. </t>
    </r>
    <r>
      <rPr>
        <u/>
        <sz val="12"/>
        <color theme="1"/>
        <rFont val="Calibri"/>
        <family val="2"/>
        <scheme val="minor"/>
      </rPr>
      <t>Eugenol</t>
    </r>
    <r>
      <rPr>
        <sz val="12"/>
        <color theme="1"/>
        <rFont val="Calibri"/>
        <family val="2"/>
        <scheme val="minor"/>
      </rPr>
      <t xml:space="preserve">: Un aceite esencial que posee propiedades calmantes, analgésicas y antisépticas, utilizado en odontología por su capacidad para aliviar el dolor y proteger los tejidos.  </t>
    </r>
    <r>
      <rPr>
        <u/>
        <sz val="12"/>
        <color theme="1"/>
        <rFont val="Calibri"/>
        <family val="2"/>
        <scheme val="minor"/>
      </rPr>
      <t>Otros Componentes</t>
    </r>
    <r>
      <rPr>
        <sz val="12"/>
        <color theme="1"/>
        <rFont val="Calibri"/>
        <family val="2"/>
        <scheme val="minor"/>
      </rPr>
      <t>: Puede contener otros excipientes o aditivos que favorecen la consistencia y la estabilidad de la pasta.</t>
    </r>
  </si>
  <si>
    <t>Películas radiográficas periapicales - Kodak -</t>
  </si>
  <si>
    <t xml:space="preserve">Películas radiográficas periapicales caja por 150 unidades. son un tipo de radiografía dental que se utilizan para obtener imágenes detalladas de una o varias piezas dentarias, incluyendo tanto la corona como las raíces de los dientes, así como los tejidos de soporte (hueso alveolar y ligamento periodontal). Son fundamentales para la evaluación de condiciones como infecciones, caries, lesiones óseas, o problemas en los conductos radiculares.Descripción técnica de las películas radiográficas periapicales: Tamaño de la película: El tamaño de las películas radiográficas periapicales generalmente varía entre el tamaño 0 (más pequeña) y el tamaño 2 (más grande). El tamaño 0 se utiliza comúnmente en niños y el tamaño 2 en adultos. </t>
  </si>
  <si>
    <t>Caja 150 unidades</t>
  </si>
  <si>
    <t>Seda dental con cera. Sabor a menta</t>
  </si>
  <si>
    <r>
      <t xml:space="preserve">Rollo de seda dental con cera por 400 metros. es un producto de higiene oral utilizado para la limpieza entre los dientes, ayudando a remover placa bacteriana y restos de alimentos que no se alcanzan con el cepillo dental. La cera añadida a la seda dental mejora la experiencia de uso al facilitar su deslizamiento entre los dientes, especialmente cuando estos están muy juntos o cuando hay coronas, puentes o aparatos ortodónticos.
Descripción técnica del rollo de seda dental con cera (400 metros):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Seda dental</t>
    </r>
    <r>
      <rPr>
        <sz val="12"/>
        <color theme="1"/>
        <rFont val="Calibri"/>
        <family val="2"/>
        <scheme val="minor"/>
      </rPr>
      <t xml:space="preserve">: Generalmente, la seda dental está hecha de un material sintético como el nylon o polímero de alta resistencia, que es fuerte, flexible y resistente al desgarro. </t>
    </r>
    <r>
      <rPr>
        <u/>
        <sz val="12"/>
        <color theme="1"/>
        <rFont val="Calibri"/>
        <family val="2"/>
        <scheme val="minor"/>
      </rPr>
      <t>Cera</t>
    </r>
    <r>
      <rPr>
        <sz val="12"/>
        <color theme="1"/>
        <rFont val="Calibri"/>
        <family val="2"/>
        <scheme val="minor"/>
      </rPr>
      <t>: La cera utilizada en la seda dental es comúnmente de origen vegetal o sintético, diseñada para cubrir el hilo y mejorar su deslizamiento entre los dientes. Esto facilita la limpieza, especialmente en espacios estrechos o cuando se encuentran dientes apiñados.</t>
    </r>
  </si>
  <si>
    <t>Rollo por 400 metros</t>
  </si>
  <si>
    <t>Sellante de fosas y fisuras de fotocurado</t>
  </si>
  <si>
    <t>Sellante blanco de fotocurado. es un material utilizado en odontología preventiva para proteger las superficies de los dientes, especialmente en las áreas de las fosas y fisuras, que son las zonas más propensas a la acumulación de placa y al desarrollo de caries. Estos sellantes se aplican sobre las superficies masticatorias de los dientes posteriores (molares y premolares) para prevenir la formación de caries, al sellar y proteger las fisuras profundas donde el cepillo no puede llegar fácilmente.
Descripción técnica del sellante de fosas y fisuras de fotocurado: Composición: Los sellantes de fosas y fisuras de fotocurado generalmente están compuestos por resinas compuestas que contienen una mezcla de monómeros de resina, iniciadores de fotopolimerización y agregados como partículas de sílice o bario que les proporcionan dureza y resistencia.
La base de estos materiales es generalmente una resina bis-GMA (bisfenol A glicidil metacrilato), que es un material comúnmente utilizado en odontología debido a su resistencia y durabilidad. En algunos sellantes, pueden estar presentes fluoruro u otros compuestos que liberan flúor de forma gradual, lo cual ayuda a remineralizar el esmalte dental y prevenir las caries</t>
  </si>
  <si>
    <t>Frasco x 5 ml</t>
  </si>
  <si>
    <t>Silicona por adición. Masilla - Elite - estuche. 2 tarros x 250 mí. Memoria elástica &gt; 99,5%. Regular set</t>
  </si>
  <si>
    <r>
      <t xml:space="preserve">Silicona por adición. Masilla. La masilla de silicona por adición es una de las formulaciones más comunes de este material y se presenta en forma de un kit que incluye dos tarros de 250 ml cada uno, que contienen las dos pastas necesarias para la mezcla del material.
Descripción técnica de la Silicona por adición. Masilla - Estuche 2 tarros x 250 ml: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La silicona por adición</t>
    </r>
    <r>
      <rPr>
        <sz val="12"/>
        <color theme="1"/>
        <rFont val="Calibri"/>
        <family val="2"/>
        <scheme val="minor"/>
      </rPr>
      <t xml:space="preserve"> está formada por una mezcla de siloxanos, catalizadores y rellenos. </t>
    </r>
    <r>
      <rPr>
        <u/>
        <sz val="12"/>
        <color theme="1"/>
        <rFont val="Calibri"/>
        <family val="2"/>
        <scheme val="minor"/>
      </rPr>
      <t>La fórmula básica incluye</t>
    </r>
    <r>
      <rPr>
        <sz val="12"/>
        <color theme="1"/>
        <rFont val="Calibri"/>
        <family val="2"/>
        <scheme val="minor"/>
      </rPr>
      <t xml:space="preserve"> una pasta base (generalmente un polímero de siloxano) y un agente de curado o catalizador (generalmente un peróxido de platino). Cuando estas dos pastas se mezclan, se inicia una reacción de adición, lo que provoca que el material se endurezca, convirtiéndose en una masa flexible y de alta precisión. </t>
    </r>
    <r>
      <rPr>
        <u/>
        <sz val="12"/>
        <color theme="1"/>
        <rFont val="Calibri"/>
        <family val="2"/>
        <scheme val="minor"/>
      </rPr>
      <t>Pastas base y catalizador</t>
    </r>
    <r>
      <rPr>
        <sz val="12"/>
        <color theme="1"/>
        <rFont val="Calibri"/>
        <family val="2"/>
        <scheme val="minor"/>
      </rPr>
      <t>: Una pasta base (más viscosa) y una pasta catalizadora (más fluida) se mezclan en proporciones precisas para obtener la consistencia y propiedades deseadas del material.</t>
    </r>
  </si>
  <si>
    <t>Estuche. 2 tarros x 250 ml</t>
  </si>
  <si>
    <t>Sustancia reveladora de placa dental -</t>
  </si>
  <si>
    <r>
      <t xml:space="preserve">Sustancia reveladora de placa dental frsaco por 10ml. es un producto utilizado en odontología para ayudar a los pacientes a visualizar la placa bacteriana en sus dientes. Este producto es especialmente útil durante las consultas de higiene bucal, ya que permite al paciente identificar las áreas de su boca donde no se ha realizado una limpieza adecuada, mejorando la efectividad de las instrucciones de higiene y promoviendo una mejor salud bucal.
Descripción técnica de la sustancia reveladora de placa dental (frasco por 10 ml):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Tintes o colorantes</t>
    </r>
    <r>
      <rPr>
        <sz val="12"/>
        <color theme="1"/>
        <rFont val="Calibri"/>
        <family val="2"/>
        <scheme val="minor"/>
      </rPr>
      <t xml:space="preserve">: La sustancia reveladora de placa dental contiene colorantes específicos, generalmente basados en colorantes alimentarios como el eritrosina (un colorante rojo) o el yodo. Estos colorantes son seguros para el uso en la cavidad bucal y son capaces de teñir la placa dental, que a menudo es incolora o difícil de ver, para facilitar su visualización. </t>
    </r>
    <r>
      <rPr>
        <u/>
        <sz val="12"/>
        <color theme="1"/>
        <rFont val="Calibri"/>
        <family val="2"/>
        <scheme val="minor"/>
      </rPr>
      <t>Agentes auxiliares</t>
    </r>
    <r>
      <rPr>
        <sz val="12"/>
        <color theme="1"/>
        <rFont val="Calibri"/>
        <family val="2"/>
        <scheme val="minor"/>
      </rPr>
      <t>: Puede contener excipientes como agua, glicerina o agentes emulsionantes que ayudan a disolver y estabilizar los colorantes y hacen que el producto sea adecuado para su aplicación en la cavidad bucal.</t>
    </r>
  </si>
  <si>
    <t>Frasco x 10 ml</t>
  </si>
  <si>
    <t>Yeso tipo III - piedra -</t>
  </si>
  <si>
    <r>
      <t xml:space="preserve">Yeso piedra- bolsa por 1 kg. es un material utilizado en odontología y otras ramas de la salud para la elaboración de modelos y moldes. Este tipo de yeso se caracteriza por su resistencia, durabilidad y precisión, y es especialmente útil en la fabricación de modelos de trabajo detallados, como los utilizados en prótesis dentales, coronas, puentes, ortodoncia y otros dispositivos de restauración. </t>
    </r>
    <r>
      <rPr>
        <b/>
        <sz val="12"/>
        <color theme="1"/>
        <rFont val="Calibri"/>
        <family val="2"/>
        <scheme val="minor"/>
      </rPr>
      <t>Descripción técnica del Yeso Tipo III - Piedra:</t>
    </r>
    <r>
      <rPr>
        <sz val="12"/>
        <color theme="1"/>
        <rFont val="Calibri"/>
        <family val="2"/>
        <scheme val="minor"/>
      </rPr>
      <t xml:space="preserve">  </t>
    </r>
    <r>
      <rPr>
        <b/>
        <sz val="12"/>
        <color theme="1"/>
        <rFont val="Calibri"/>
        <family val="2"/>
        <scheme val="minor"/>
      </rPr>
      <t xml:space="preserve">Composición: </t>
    </r>
    <r>
      <rPr>
        <sz val="12"/>
        <color theme="1"/>
        <rFont val="Calibri"/>
        <family val="2"/>
        <scheme val="minor"/>
      </rPr>
      <t xml:space="preserve">El yeso tipo III está compuesto principalmente por sulfato de calcio hemihidratado (CaSO₄·½H₂O). Este compuesto se obtiene al calentar yeso natural (sulfato de calcio dihidratado) en condiciones controladas.  A diferencia de los yesos más suaves, el yeso tipo III se calcina de manera más intensa, lo que le proporciona una mayor dureza y resistencia. </t>
    </r>
    <r>
      <rPr>
        <u/>
        <sz val="12"/>
        <color theme="1"/>
        <rFont val="Calibri"/>
        <family val="2"/>
        <scheme val="minor"/>
      </rPr>
      <t>Aditivos y componentes secundarios</t>
    </r>
    <r>
      <rPr>
        <sz val="12"/>
        <color theme="1"/>
        <rFont val="Calibri"/>
        <family val="2"/>
        <scheme val="minor"/>
      </rPr>
      <t>: Dependiendo del fabricante y la formulación, pueden agregarse ciertos compuestos químicos que mejoran la fluidez, la resistencia y la capacidad de reproducción de detalles, como retardantes o modificadores de la expansión.</t>
    </r>
  </si>
  <si>
    <t>Bolsa x 1 Kg</t>
  </si>
  <si>
    <t>Aceite de piezas de mano</t>
  </si>
  <si>
    <t>Es un lubricante esencial de baja viscosidad y alta pureza diseñado para limpiar, desinfectar internamente y prolongar la vida útil de turbinas, contra-ángulos y motores. Se debe aplicar diariamente antes de cada ciclo de autoclave</t>
  </si>
  <si>
    <t>Frasco por 200ml</t>
  </si>
  <si>
    <t>Acrílico Polvo Autopolimerizable (polimero) Para cubetas</t>
  </si>
  <si>
    <t>La composición de las resinas acrílicas autopolimerizables está indicada para la reparación de bases de dentaduras totales y parciales, prótesis removibles, placas estéticas, guías quirúrgicas para colocación de implantes, placas de bruxismo, aparatos de ortodoncia, ortopedia y cubetas individuales</t>
  </si>
  <si>
    <t>Tarro por 1.000g</t>
  </si>
  <si>
    <t>Acrílico Liquido Autopolimerizable (monomero)</t>
  </si>
  <si>
    <t>Resina acrílica (monómero) indicada para la fabricación de prótesis dentales totales y parciales y removibles, aparatos de ortodoncia y ortopedia, igualmente para la elaboración de dientes provisionales, no requiere de un tratamiento térmico para lograr su polimerización.</t>
  </si>
  <si>
    <t>Frasco 1.000 ml</t>
  </si>
  <si>
    <t>Adhesivo de fotocurado</t>
  </si>
  <si>
    <t> Agente adhesivo con nano relleno estable y distribuido en forma homogénea.
Contribuye a un mejor desempeño clínico. También puede utilizarse para la adhesión de carillas (restauraciones veneer) fabricadas en el laboratorio con resina o porcelana y para la adhesión de amalgamas y sellantes dentales así como otras restauraciones indirectas.</t>
  </si>
  <si>
    <t>Unidad x 6ml</t>
  </si>
  <si>
    <t>Control químico para esterilización.  Clase 6. 121° -134°.  Emulador</t>
  </si>
  <si>
    <t>Indicadores de verificación del ciclo que confirman la presencia o ausencia de parámetros específicos de tiempo y temperatura durante un ciclo, e integran todos los parámetros críticos del ciclo de esterilización por vapor (temperatura, vapor saturado y tiempo de exposición). Los indicadores de emulación pueden colocarse dentro de cada paquete o bolsa durante la esterilización de los suministros o el equipo en un ciclo de pre-vacío validado. Estos indicadores emuladores pueden utilizarse para la vigilancia rutinaria de los ciclos de esterilización por vapor. Los indicadores emuladores de tipo 6 no son tóxicos y no contienen plomo ni metales pesados. Estos indicadores emuladores de Tipo 6 cumplen con las normas ISO 11140 (Tipo 6).</t>
  </si>
  <si>
    <t>Caja x 250</t>
  </si>
  <si>
    <t>Microaplicadores finos</t>
  </si>
  <si>
    <t>Los microaplicadores han sido diseñados para una colocación precisa y fácil aplicación de los materiales dentales en un área limitada. La parte de flexión fortalecida mejora el control y la cabeza rígida proporciona la capacidad de restregar. Las fibras no absorbentes, sin pelusa suspende soluciones tan pequeñas como 1/8 "de una gota sin goteos o derrames. Este producto es adecuado para su uso con los sellantes, agentes de unión, grabadores, soluciones hemostáticas, forros de cavidad y soluciones reveladoras. </t>
  </si>
  <si>
    <t>Tubo x 100</t>
  </si>
  <si>
    <t xml:space="preserve">Espejo bucal </t>
  </si>
  <si>
    <t>Instrumento odontológico utilizado para la exploración clínica de la cavidad oral, permitiendo visión indirecta de las superficies dentales, iluminación del campo operatorio y retracción de tejidos blandos como mejillas y lengua. Está compuesto por mango y luna reflectante, generalmente fabricados en acero inoxidable y vidrio con recubrimiento reflectante, lo que permite su esterilización y reutilización en procedimientos clínicos.</t>
  </si>
  <si>
    <t xml:space="preserve">Unidad </t>
  </si>
  <si>
    <t>TOTAL</t>
  </si>
  <si>
    <t>ACEITE JONHSON FRASCO 50 ML</t>
  </si>
  <si>
    <t>Producto farmacéutico utilizado para hidratar profundamente, proteger y suavizar la piel delicada de bebés y adultos</t>
  </si>
  <si>
    <t>Frasco 50 ml</t>
  </si>
  <si>
    <t>Pcc Centros
Droguería</t>
  </si>
  <si>
    <t>ACICLOVIR 5% TUBO X 15 GR</t>
  </si>
  <si>
    <t>Medicamento de uso tópico para tratar infecciones de la piel y mucosas causadas por el virus del herpes simple, especialmente el herpes labial</t>
  </si>
  <si>
    <t>Tubo x 15%</t>
  </si>
  <si>
    <t>ACETAMINOFÉN</t>
  </si>
  <si>
    <t>Medicamentos con propiedades analgésicas y antipiréticas utilizado principalmente para tratar la fiebre y el dolor leve y moderado</t>
  </si>
  <si>
    <t xml:space="preserve">Tabletas x 500 mg </t>
  </si>
  <si>
    <t>ADVIL GRIPA CÁPSULA</t>
  </si>
  <si>
    <t xml:space="preserve">Medicamento que alivia los síntomas de la gripe y el resfriado común. Contiene ibuprofeno, un antiinflamatorio no esteroideo (AINE).  
Acetaminofén 500 mg, Fenilefrina 5 mg y clorfeniramina 2 mg </t>
  </si>
  <si>
    <t>Cápsula x 500 mg/ 5mg / 2mg</t>
  </si>
  <si>
    <t>ADVIL ULTRA CÁPSULA</t>
  </si>
  <si>
    <t xml:space="preserve">Medicamento Analgésico, antiinflamatorio no esteroide, La cafeína se usa como adyuvante analgésico para el dolor agudo   ibuprofeno 200 mg / Cafeína 65 mg                                              </t>
  </si>
  <si>
    <t>Cápsula x 200 mg / 65mg</t>
  </si>
  <si>
    <t>AGUA OXIGENADA</t>
  </si>
  <si>
    <t>Producto de aseo y limpieza: Antiséptico para heridas superficiales de la piel</t>
  </si>
  <si>
    <t xml:space="preserve">Frasco x 120 ml </t>
  </si>
  <si>
    <t>Pcc Centros
Droguería 10
Salud Oral 10</t>
  </si>
  <si>
    <t xml:space="preserve">AMOXICILINA </t>
  </si>
  <si>
    <t>Medicamento Antibiótico, para el tratamiento de enfermedades Bacterianas</t>
  </si>
  <si>
    <t>Tabletas x 500 mg</t>
  </si>
  <si>
    <t>BUSCAPINA FEM</t>
  </si>
  <si>
    <t>Medicamento antiespasmódico, analgésico y antiinflamatorio, ayudando a aliviar los dolores menstruales. Hioscina n butil 20 mg -ibuprofeno 400 mg</t>
  </si>
  <si>
    <t>Tabletas 20 mg / 400 mg</t>
  </si>
  <si>
    <t>CEPILLO DE DIENTES COLGATE PREMIERE</t>
  </si>
  <si>
    <t>Producto para el aseo y  limpieza profunda de las piezas dentales</t>
  </si>
  <si>
    <t>Display x 12 unidades</t>
  </si>
  <si>
    <t>CALÉNDULA CREMA</t>
  </si>
  <si>
    <t>Crema x 30 mg de Caléndula (producto Fitoterapéutico)</t>
  </si>
  <si>
    <t>Tubo x 30 mg</t>
  </si>
  <si>
    <t>CITOQUÍMICO DE ORINA FRASCO RECOLECTOR</t>
  </si>
  <si>
    <t>Frasco para recolección de orina u otra clase de muestras fisiológicas, para análisis de laboratorio</t>
  </si>
  <si>
    <t>CREMA TRIPLE ACCIÓN</t>
  </si>
  <si>
    <t>Producto de aseo y limpieza de los dientes, eliminar los restos de comida, prevenir la formación de placa bacteriana y mantener una buena salud oral</t>
  </si>
  <si>
    <t>Tubo x 36 gr</t>
  </si>
  <si>
    <t>CURAS ALARGADAS</t>
  </si>
  <si>
    <t>Producto de Aseo y Limpieza que sirve para protección y favorecimiento de la curación de heridas en piel.</t>
  </si>
  <si>
    <t>Unidades alargadas</t>
  </si>
  <si>
    <t>CURAS REDONDAS</t>
  </si>
  <si>
    <t>Unidades redondas</t>
  </si>
  <si>
    <t xml:space="preserve">DESODORANTE COJÍN BALANCE HOMBRE </t>
  </si>
  <si>
    <t>Producto de Aseo y Limpieza sustancia que se aplica al cuerpo principalmente en las axilas y los pies, para reducir el olor de la transpiración</t>
  </si>
  <si>
    <t>Sobre x 9 gr</t>
  </si>
  <si>
    <t>DICLOFENACO 50 MG</t>
  </si>
  <si>
    <t>Medicamento para el tratamiento de formas inflamatorias y degenerativas, crisis aguda de gota. dolor, inflamación e hinchazón postraumáticos y postoperatorios</t>
  </si>
  <si>
    <t xml:space="preserve">50 mg - blíster </t>
  </si>
  <si>
    <t>DICLOFENACO 75MG / 3ML AMPOLLA</t>
  </si>
  <si>
    <t>75Mg / 3ml Ampolla</t>
  </si>
  <si>
    <t>DOLEX</t>
  </si>
  <si>
    <t>Medicamento con propiedades analgésicas y antipiréticas utilizado principalmente para tratar la fiebre y el dolor leve y moderado</t>
  </si>
  <si>
    <t>Tableta 500 mg</t>
  </si>
  <si>
    <t xml:space="preserve">DOLORSIN FEM </t>
  </si>
  <si>
    <t>Medicamento antiespasmódico, analgésico y antiinflamatorio, ayudando a aliviar los dolores menstruales</t>
  </si>
  <si>
    <t>Hioscina 20 mg
Ibuprofeno 400mg
Unidad</t>
  </si>
  <si>
    <t xml:space="preserve">ELECTROLIT </t>
  </si>
  <si>
    <t>Medicamento utilizado Prevenir y tratar la deshidratación por pérdida de líquidos y electrolitos</t>
  </si>
  <si>
    <t>Líquido x 625 ml (maracuyá, fresa kiwi, uva)</t>
  </si>
  <si>
    <t xml:space="preserve">ENALAPRIL </t>
  </si>
  <si>
    <t xml:space="preserve">Medicamento Antihipertensivo para el tratamiento de la tensión alta </t>
  </si>
  <si>
    <t>Tableta x 20 mg</t>
  </si>
  <si>
    <t xml:space="preserve">ENJUAGUE BUCAL </t>
  </si>
  <si>
    <t>Producto de aseo y limpieza par la  higiene dental que se utiliza para enjuagar la boca</t>
  </si>
  <si>
    <t>Unidad x 60 ml</t>
  </si>
  <si>
    <t xml:space="preserve">ENTEROGERMINA </t>
  </si>
  <si>
    <t>Medicamento Auxiliar en el tratamiento de alteraciones digestivas, tales como diarrea</t>
  </si>
  <si>
    <t>Unidad x 5 ml</t>
  </si>
  <si>
    <t>GASA ASÉPTICA 1X1 YARDA</t>
  </si>
  <si>
    <t>Producto de aseo y limpieza que sirve proteger, y tratar heridas, lesiones, y quemaduras.</t>
  </si>
  <si>
    <t xml:space="preserve">1x1 Yarda </t>
  </si>
  <si>
    <t>GAVISCON DOBLE ACCIÓN</t>
  </si>
  <si>
    <t>Medicamento se utiliza para tratar el reflujo gastroesofágico, la acidez estomacal y la indigestión</t>
  </si>
  <si>
    <t>Sachet x Alginato de Sodio 500 mg – Bicarbonato de Sodio 213 mg – Carbonato de Calcio 325 mg</t>
  </si>
  <si>
    <t xml:space="preserve">HIELO MINERAL </t>
  </si>
  <si>
    <t>Medicamento Linimento uso tópico diseñado para refrescar, relajar y aliviar molestias musculares y articulares antes o después de la actividad física</t>
  </si>
  <si>
    <t>Frasco x 120 ml</t>
  </si>
  <si>
    <t xml:space="preserve">IBUPROFENO </t>
  </si>
  <si>
    <t>Medicamento Analgésico, antiinflamatorio no esteroide</t>
  </si>
  <si>
    <t>Capsula blanda x 800Mg</t>
  </si>
  <si>
    <t>IBUFLASH MIGRAÑA</t>
  </si>
  <si>
    <t xml:space="preserve">Medicamento con propiedades analgésicas y antipiréticas utilizado principalmente para tratar la fiebre y el dolor leve y moderado, La cafeína se usa como adyuvante analgésico para el dolor agudo        </t>
  </si>
  <si>
    <t>Ibuprofeno 400 mg + acetaminofén 250 mg + cafeína 65 mg</t>
  </si>
  <si>
    <t>LOMOTIL</t>
  </si>
  <si>
    <t>Medicamento auxiliar para el tratamiento de la diarrea</t>
  </si>
  <si>
    <t>LORATADINA</t>
  </si>
  <si>
    <t xml:space="preserve">Medicamentos Antihistamínico, medicamento utilizado por reacciones alérgicas </t>
  </si>
  <si>
    <t>Tabletas x 10 mg unidad</t>
  </si>
  <si>
    <t>LOSARTÁN</t>
  </si>
  <si>
    <t>Medicamentos Antihipertensivo para el tratamiento de la tensión alta</t>
  </si>
  <si>
    <t>Tabletas x 50 mg unidad</t>
  </si>
  <si>
    <t>MANTECA DE CACAO</t>
  </si>
  <si>
    <t xml:space="preserve">Producto cosmético utilizado para hidratar labio </t>
  </si>
  <si>
    <t>Tubo labial x 2 gr unidad</t>
  </si>
  <si>
    <t>MAREOL</t>
  </si>
  <si>
    <t>Medicamento Antiemético, Anticinetosico, para tratar las náuseas, mareos y vómitos causados por el movimiento</t>
  </si>
  <si>
    <t>METOCARBAMOL</t>
  </si>
  <si>
    <t>Medicamento Relajante muscular, útil en el tratamiento de espasmos musculoesqueléticos, secundarios a inflamación, trauma o estrés</t>
  </si>
  <si>
    <t>Tabletas de 750 mg
unidad</t>
  </si>
  <si>
    <t>MICROPORE COLOR PIEL</t>
  </si>
  <si>
    <t>Dispositivo Medico se usa para fijar apósitos, dispositivos, gasas</t>
  </si>
  <si>
    <t>Rollo ½ pulgada x 10 yardas</t>
  </si>
  <si>
    <t>MIELTERTÓS TABLETA MASTICABLE (SOBRE X 4 TAB MAST)</t>
  </si>
  <si>
    <t>Alimento que se utiliza para tratar la tos y los síntomas del resfriado</t>
  </si>
  <si>
    <t>Caja x 12 sobres</t>
  </si>
  <si>
    <t>NAPROXENO</t>
  </si>
  <si>
    <t>Unidad x 550 mg</t>
  </si>
  <si>
    <t xml:space="preserve">NOXPIRIN </t>
  </si>
  <si>
    <t>Medicamento indicado alivio de síntomas del resfriado común, tales como fiebre, congestión nasal y sinusal, rinorrea, estornudos, picazón en nariz o garganta, tos debido a irritación leve de garganta, dolores y molestias leves, como dolor de: garganta, cabeza, muscular y sinusal</t>
  </si>
  <si>
    <t>OMEPRAZOL</t>
  </si>
  <si>
    <t>Medicamento ulcera péptica y duodenal, esofagitis por reflujo</t>
  </si>
  <si>
    <t>Cápsulas de 20 mg Unidad</t>
  </si>
  <si>
    <t xml:space="preserve">OSCILLOCOCCINUM </t>
  </si>
  <si>
    <t>Medicamento Homeopático, utiliza para tratar y prevenir resfriados estacionales y afecciones inflamatorias de las vías respiratorias, mejorar el control de los síntomas y reducir la frecuencia de infecciones de las vías respiratorias</t>
  </si>
  <si>
    <t>Caja x 30</t>
  </si>
  <si>
    <t>PAÑITOS HÚMEDOS</t>
  </si>
  <si>
    <t>Producto Farmacéutico para limpiar y cuidar la piel, desinfectar, y mantener fresca la zona que se limpia</t>
  </si>
  <si>
    <t>Paquete x 24 unidades</t>
  </si>
  <si>
    <t xml:space="preserve">PAÑUELO BOLSILLO  </t>
  </si>
  <si>
    <t>Producto Farmacéutico para higienizar todo rastro de suciedad en manos, cara y cuerpo</t>
  </si>
  <si>
    <t>Caja x 10 paquetes</t>
  </si>
  <si>
    <t xml:space="preserve">PROTECTOR DIARIO INTIMO </t>
  </si>
  <si>
    <t>Producto de Aseo y Limpieza utilizado Mantener la ropa interior libre de secreciones y humedad que de manera natural produce nuestra Zona V</t>
  </si>
  <si>
    <t>Caja x 150 Unidades</t>
  </si>
  <si>
    <t xml:space="preserve">PROTECTOR SOLAR 50 FPS </t>
  </si>
  <si>
    <t>Producto Cosmético Protege la piel de los rayos UVB y previene el daño solar</t>
  </si>
  <si>
    <t>Sobre x 10 gramos</t>
  </si>
  <si>
    <t>SAL DE FRUTAS EFERVESCENTE</t>
  </si>
  <si>
    <t>Medicamento Indicado en aquellas situaciones de llenura e indigestión transitoria, que se presentan después del consumo de alimentos o bebidas en exceso</t>
  </si>
  <si>
    <t>Sobres de 5 gr</t>
  </si>
  <si>
    <t>SEDA DENTAL X 30 MTS</t>
  </si>
  <si>
    <t>Dispositivo medico utilizado para remover la placa de sus encías, dientes y espacios interdentales</t>
  </si>
  <si>
    <t>Carrete x 30 mts Con cera</t>
  </si>
  <si>
    <t>SEVEDOL EXTRAFUERTE</t>
  </si>
  <si>
    <t xml:space="preserve">Medicamento Para el dolor de cabeza y dolores asociados a la migraña o dolores </t>
  </si>
  <si>
    <t>Acetaminofén 250 mg, ibuprofeno 400 mg y cafeína 65 mg</t>
  </si>
  <si>
    <t>SEVEDOL MIGRAÑA</t>
  </si>
  <si>
    <t>Medicamento para el dolor de cabeza y dolores asociados a la migraña</t>
  </si>
  <si>
    <t>Acetaminofén 250 mg, acido acetil salicílico 250 mg y cafeína 65 mg</t>
  </si>
  <si>
    <t>TAMPONES</t>
  </si>
  <si>
    <t>Producto de aseo y limpieza para absorber el flujo menstrual abundante o intenso</t>
  </si>
  <si>
    <t>Super sin aplicador</t>
  </si>
  <si>
    <t>TAPABOCAS DESECHABLE</t>
  </si>
  <si>
    <t>El tapaboca quirúrgico azul en empaque individual es un producto esencial para la protección en entornos médicos y otros lugares donde se requiere una barrera efectiva contra contaminantes.</t>
  </si>
  <si>
    <t>Caja x 50 unidades con empaque individual</t>
  </si>
  <si>
    <t>Pcc Centros
Droguería 50
Enfermería 20
APH 30
Salud Oral 30
Regencia Farmacia 12</t>
  </si>
  <si>
    <t>TOALLAS HIGIÉNICAS INVISIBLES CLÁSICAS TIPO TELA</t>
  </si>
  <si>
    <t>Producto de aseo y limpieza  absorbentes que se usan para contener el sangrado menstrual</t>
  </si>
  <si>
    <t xml:space="preserve">VICK VAPORUB </t>
  </si>
  <si>
    <t>Medicamento utilizado para aliviar la congestión nasal, la tos y los dolores musculares</t>
  </si>
  <si>
    <t>Unidad x 12 gr</t>
  </si>
  <si>
    <t>VITAMINA C MASTICABLE SABOR NARANJA</t>
  </si>
  <si>
    <t>Medicamentos Antioxidante, Ayuda a mejorar el funcionamiento del sistema inmunitario</t>
  </si>
  <si>
    <t>Tabletas de 500 mg</t>
  </si>
  <si>
    <t>X RAY DOL</t>
  </si>
  <si>
    <t xml:space="preserve">Medicamento Analgésico, antiinflamatorio no esteroide, La cafeína se usa como adyuvante analgésico para el dolor agudo                                                  </t>
  </si>
  <si>
    <t>Tabletas de 220mg naproxeno -250mg de acetaminofen-65 mg cafeína</t>
  </si>
  <si>
    <t xml:space="preserve">Roxicaina tubo x 30 ml </t>
  </si>
  <si>
    <t xml:space="preserve">Anestesia superficial de la uretra durante cateterización, exploración por sonido y otras operaciones endouretrales. Anestesia superficial durante proctoscopía, rectoscopía y sigmoidoscopía y para palpación rectal. Cistitis dolorosa- Jalea Anestésico local 30ml </t>
  </si>
  <si>
    <t>Enfermería 3
APH 2</t>
  </si>
  <si>
    <t>PCC CENTROS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</si>
</sst>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quot;$&quot;\ * #,##0.00_-;\-&quot;$&quot;\ * #,##0.00_-;_-&quot;$&quot;\ * &quot;-&quot;??_-;_-@_-"/>
    <numFmt numFmtId="166" formatCode="_-&quot;$&quot;\ * #,##0_-;\-&quot;$&quot;\ * #,##0_-;_-&quot;$&quot;\ * &quot;-&quot;??_-;_-@_-"/>
    <numFmt numFmtId="167" formatCode="_-[$$-240A]\ * #,##0.00_-;\-[$$-240A]\ * #,##0.00_-;_-[$$-240A]\ * &quot;-&quot;??_-;_-@_-"/>
  </numFmts>
  <fonts count="20" x14ac:knownFonts="1">
    <font>
      <sz val="11"/>
      <color theme="1"/>
      <name val="Calibri"/>
      <family val="2"/>
      <scheme val="minor"/>
    </font>
    <font>
      <sz val="11"/>
      <color theme="1"/>
      <name val="Calibri"/>
      <family val="2"/>
      <scheme val="minor"/>
    </font>
    <font>
      <b/>
      <sz val="12"/>
      <color rgb="FF000000"/>
      <name val="Calibri"/>
      <family val="2"/>
      <scheme val="minor"/>
    </font>
    <font>
      <sz val="12"/>
      <color rgb="FF000000"/>
      <name val="Calibri"/>
      <family val="2"/>
      <scheme val="minor"/>
    </font>
    <font>
      <sz val="12"/>
      <color theme="1"/>
      <name val="Calibri"/>
      <family val="2"/>
      <scheme val="minor"/>
    </font>
    <font>
      <sz val="12"/>
      <name val="Calibri"/>
      <family val="2"/>
      <scheme val="minor"/>
    </font>
    <font>
      <b/>
      <sz val="12"/>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rgb="FFFF0000"/>
      <name val="Calibri"/>
      <family val="2"/>
      <scheme val="minor"/>
    </font>
    <font>
      <b/>
      <sz val="12"/>
      <name val="Calibri"/>
      <family val="2"/>
      <scheme val="minor"/>
    </font>
    <font>
      <u/>
      <sz val="12"/>
      <color theme="1"/>
      <name val="Calibri"/>
      <family val="2"/>
      <scheme val="minor"/>
    </font>
    <font>
      <u/>
      <sz val="12"/>
      <name val="Calibri"/>
      <family val="2"/>
      <scheme val="minor"/>
    </font>
    <font>
      <u/>
      <sz val="12"/>
      <color rgb="FF000000"/>
      <name val="Calibri"/>
      <family val="2"/>
      <scheme val="minor"/>
    </font>
    <font>
      <sz val="12"/>
      <color rgb="FF444444"/>
      <name val="Calibri"/>
      <family val="2"/>
      <scheme val="minor"/>
    </font>
    <font>
      <b/>
      <sz val="16"/>
      <color rgb="FF00B050"/>
      <name val="Calibri"/>
      <family val="2"/>
      <scheme val="minor"/>
    </font>
    <font>
      <sz val="10"/>
      <color theme="1"/>
      <name val="Calibri"/>
      <family val="2"/>
      <scheme val="minor"/>
    </font>
    <font>
      <b/>
      <sz val="10"/>
      <color theme="1"/>
      <name val="Calibri"/>
      <family val="2"/>
      <scheme val="minor"/>
    </font>
    <font>
      <b/>
      <sz val="10"/>
      <color indexed="81"/>
      <name val="Tahoma"/>
      <family val="2"/>
    </font>
  </fonts>
  <fills count="14">
    <fill>
      <patternFill patternType="none"/>
    </fill>
    <fill>
      <patternFill patternType="gray125"/>
    </fill>
    <fill>
      <patternFill patternType="solid">
        <fgColor rgb="FFE7E6E6"/>
        <bgColor indexed="64"/>
      </patternFill>
    </fill>
    <fill>
      <patternFill patternType="solid">
        <fgColor theme="0"/>
        <bgColor theme="0"/>
      </patternFill>
    </fill>
    <fill>
      <patternFill patternType="solid">
        <fgColor theme="2"/>
        <bgColor indexed="64"/>
      </patternFill>
    </fill>
    <fill>
      <patternFill patternType="solid">
        <fgColor rgb="FFFFFFFF"/>
        <bgColor rgb="FFFFFFFF"/>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7" fillId="0" borderId="0"/>
    <xf numFmtId="0" fontId="8" fillId="0" borderId="0"/>
    <xf numFmtId="165" fontId="1" fillId="0" borderId="0" applyFont="0" applyFill="0" applyBorder="0" applyAlignment="0" applyProtection="0"/>
    <xf numFmtId="164" fontId="1" fillId="0" borderId="0" applyFont="0" applyFill="0" applyBorder="0" applyAlignment="0" applyProtection="0"/>
  </cellStyleXfs>
  <cellXfs count="63">
    <xf numFmtId="0" fontId="0" fillId="0" borderId="0" xfId="0"/>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xf numFmtId="0" fontId="4" fillId="0" borderId="1" xfId="0" applyFont="1" applyBorder="1" applyAlignment="1">
      <alignment horizontal="left" vertical="center" wrapText="1"/>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9" fillId="0" borderId="0" xfId="0" applyFont="1" applyAlignment="1">
      <alignment horizontal="center" vertical="center" wrapText="1"/>
    </xf>
    <xf numFmtId="0" fontId="0" fillId="0" borderId="1" xfId="0" applyBorder="1"/>
    <xf numFmtId="0" fontId="0" fillId="0" borderId="1" xfId="0" applyBorder="1" applyAlignment="1">
      <alignment horizontal="center"/>
    </xf>
    <xf numFmtId="166" fontId="0" fillId="0" borderId="1" xfId="5" applyNumberFormat="1" applyFont="1" applyBorder="1"/>
    <xf numFmtId="0" fontId="9" fillId="6" borderId="1" xfId="0" applyFont="1" applyFill="1" applyBorder="1" applyAlignment="1">
      <alignment horizontal="center" vertical="center" wrapText="1"/>
    </xf>
    <xf numFmtId="166" fontId="9" fillId="6" borderId="1" xfId="0" applyNumberFormat="1" applyFont="1" applyFill="1" applyBorder="1"/>
    <xf numFmtId="0" fontId="9" fillId="0" borderId="1" xfId="0" applyFont="1" applyBorder="1" applyAlignment="1">
      <alignment horizontal="center"/>
    </xf>
    <xf numFmtId="166" fontId="0" fillId="0" borderId="0" xfId="0" applyNumberFormat="1"/>
    <xf numFmtId="166" fontId="9" fillId="0" borderId="0" xfId="0" applyNumberFormat="1" applyFont="1"/>
    <xf numFmtId="166" fontId="0" fillId="0" borderId="0" xfId="5" applyNumberFormat="1" applyFont="1"/>
    <xf numFmtId="0" fontId="9" fillId="0" borderId="1" xfId="0" applyFont="1" applyBorder="1" applyAlignment="1">
      <alignment horizontal="center" vertical="center"/>
    </xf>
    <xf numFmtId="0" fontId="9" fillId="0" borderId="1" xfId="0" applyFont="1" applyBorder="1" applyAlignment="1">
      <alignment horizontal="center" wrapText="1"/>
    </xf>
    <xf numFmtId="166" fontId="0" fillId="0" borderId="1" xfId="5" applyNumberFormat="1" applyFont="1" applyFill="1" applyBorder="1" applyAlignment="1">
      <alignment horizontal="center"/>
    </xf>
    <xf numFmtId="0" fontId="10" fillId="0" borderId="1" xfId="0" applyFont="1" applyBorder="1"/>
    <xf numFmtId="0" fontId="9" fillId="0" borderId="0" xfId="0" applyFont="1" applyAlignment="1">
      <alignment horizontal="center"/>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5" fillId="0" borderId="1" xfId="0" applyFont="1" applyBorder="1" applyAlignment="1">
      <alignment vertical="center" wrapText="1"/>
    </xf>
    <xf numFmtId="0" fontId="2" fillId="8" borderId="1" xfId="0" applyFont="1" applyFill="1" applyBorder="1" applyAlignment="1">
      <alignment horizontal="center" vertical="center"/>
    </xf>
    <xf numFmtId="0" fontId="2" fillId="8" borderId="1" xfId="0" applyFont="1" applyFill="1" applyBorder="1" applyAlignment="1">
      <alignment horizontal="center" vertical="center" wrapText="1"/>
    </xf>
    <xf numFmtId="0" fontId="11" fillId="7" borderId="1" xfId="0" applyFont="1" applyFill="1" applyBorder="1" applyAlignment="1">
      <alignment horizontal="center" vertical="center"/>
    </xf>
    <xf numFmtId="166" fontId="11" fillId="6" borderId="1" xfId="5" applyNumberFormat="1" applyFont="1" applyFill="1" applyBorder="1" applyAlignment="1">
      <alignment horizontal="center" vertical="center" wrapText="1"/>
    </xf>
    <xf numFmtId="166" fontId="11" fillId="9" borderId="1" xfId="5" applyNumberFormat="1" applyFont="1" applyFill="1" applyBorder="1" applyAlignment="1">
      <alignment horizontal="center" vertical="center" wrapText="1"/>
    </xf>
    <xf numFmtId="0" fontId="4" fillId="3" borderId="1" xfId="0" applyFont="1" applyFill="1" applyBorder="1" applyAlignment="1">
      <alignment horizontal="left" vertical="center" wrapText="1"/>
    </xf>
    <xf numFmtId="0" fontId="3" fillId="5" borderId="1" xfId="0" applyFont="1" applyFill="1" applyBorder="1" applyAlignment="1">
      <alignment vertical="center" wrapText="1"/>
    </xf>
    <xf numFmtId="0" fontId="3" fillId="0" borderId="1" xfId="0" applyFont="1" applyBorder="1" applyAlignment="1">
      <alignment vertical="center"/>
    </xf>
    <xf numFmtId="0" fontId="5" fillId="3" borderId="1" xfId="0" applyFont="1" applyFill="1" applyBorder="1" applyAlignment="1">
      <alignment vertical="center" wrapText="1"/>
    </xf>
    <xf numFmtId="0" fontId="15" fillId="0" borderId="1" xfId="0" applyFont="1" applyBorder="1" applyAlignment="1">
      <alignment horizontal="left" vertical="center" wrapText="1"/>
    </xf>
    <xf numFmtId="0" fontId="4" fillId="0" borderId="0" xfId="0" applyFont="1" applyAlignment="1">
      <alignment horizontal="center" vertical="center" wrapText="1"/>
    </xf>
    <xf numFmtId="165" fontId="4" fillId="0" borderId="0" xfId="5" applyFont="1"/>
    <xf numFmtId="166" fontId="11" fillId="11" borderId="1" xfId="5" applyNumberFormat="1" applyFont="1" applyFill="1" applyBorder="1" applyAlignment="1">
      <alignment horizontal="center" vertical="center" wrapText="1"/>
    </xf>
    <xf numFmtId="166" fontId="11" fillId="12" borderId="1" xfId="5" applyNumberFormat="1" applyFont="1" applyFill="1" applyBorder="1" applyAlignment="1">
      <alignment horizontal="center" vertical="center" wrapText="1"/>
    </xf>
    <xf numFmtId="167" fontId="5" fillId="7" borderId="1" xfId="5" applyNumberFormat="1" applyFont="1" applyFill="1" applyBorder="1" applyAlignment="1">
      <alignment horizontal="center" vertical="center" wrapText="1"/>
    </xf>
    <xf numFmtId="167" fontId="5" fillId="8" borderId="1" xfId="5" applyNumberFormat="1" applyFont="1" applyFill="1" applyBorder="1" applyAlignment="1">
      <alignment horizontal="center" vertical="center" wrapText="1"/>
    </xf>
    <xf numFmtId="167" fontId="5" fillId="10" borderId="1" xfId="6" applyNumberFormat="1" applyFont="1" applyFill="1" applyBorder="1" applyAlignment="1">
      <alignment horizontal="left" vertical="center" wrapText="1"/>
    </xf>
    <xf numFmtId="0" fontId="2" fillId="13" borderId="1" xfId="0" applyFont="1" applyFill="1" applyBorder="1" applyAlignment="1">
      <alignment horizontal="center" vertical="center" wrapText="1"/>
    </xf>
    <xf numFmtId="167" fontId="11" fillId="8" borderId="1" xfId="5" applyNumberFormat="1" applyFont="1" applyFill="1" applyBorder="1" applyAlignment="1">
      <alignment horizontal="center" vertical="center" wrapText="1"/>
    </xf>
    <xf numFmtId="165" fontId="6" fillId="0" borderId="0" xfId="5" applyFont="1" applyAlignment="1">
      <alignment vertical="center"/>
    </xf>
    <xf numFmtId="0" fontId="9" fillId="6" borderId="1" xfId="0" applyFont="1" applyFill="1" applyBorder="1" applyAlignment="1">
      <alignment horizontal="center"/>
    </xf>
    <xf numFmtId="0" fontId="6" fillId="8" borderId="1" xfId="0" applyFont="1" applyFill="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7" fillId="11" borderId="6" xfId="0" applyFont="1" applyFill="1" applyBorder="1" applyAlignment="1">
      <alignment horizontal="center" wrapText="1"/>
    </xf>
    <xf numFmtId="0" fontId="17" fillId="11" borderId="7" xfId="0" applyFont="1" applyFill="1" applyBorder="1" applyAlignment="1">
      <alignment horizontal="center" wrapText="1"/>
    </xf>
    <xf numFmtId="0" fontId="17" fillId="11" borderId="8" xfId="0" applyFont="1" applyFill="1" applyBorder="1" applyAlignment="1">
      <alignment horizontal="center" wrapText="1"/>
    </xf>
    <xf numFmtId="0" fontId="17" fillId="11" borderId="9" xfId="0" applyFont="1" applyFill="1" applyBorder="1" applyAlignment="1">
      <alignment horizontal="center" wrapText="1"/>
    </xf>
    <xf numFmtId="0" fontId="17" fillId="11" borderId="10" xfId="0" applyFont="1" applyFill="1" applyBorder="1" applyAlignment="1">
      <alignment horizontal="center" wrapText="1"/>
    </xf>
    <xf numFmtId="0" fontId="17" fillId="11" borderId="11" xfId="0" applyFont="1" applyFill="1" applyBorder="1" applyAlignment="1">
      <alignment horizontal="center" wrapText="1"/>
    </xf>
    <xf numFmtId="0" fontId="6" fillId="4" borderId="1" xfId="0" applyFont="1" applyFill="1" applyBorder="1" applyAlignment="1">
      <alignment horizontal="center" vertical="center" wrapText="1"/>
    </xf>
  </cellXfs>
  <cellStyles count="7">
    <cellStyle name="Moneda" xfId="5" builtinId="4"/>
    <cellStyle name="Moneda [0]" xfId="6" builtinId="7"/>
    <cellStyle name="Moneda [0] 2" xfId="2" xr:uid="{7A52B25B-D290-47D0-94E5-C006CBFCF773}"/>
    <cellStyle name="Moneda 2" xfId="1" xr:uid="{BAE87EFC-C088-4D84-96BE-2784E5CFAD50}"/>
    <cellStyle name="Normal" xfId="0" builtinId="0"/>
    <cellStyle name="Normal 2" xfId="3" xr:uid="{B65B83A9-0948-439D-862C-1214D7BB985E}"/>
    <cellStyle name="Normal 2 2" xfId="4" xr:uid="{4FDF1A1A-F9F8-4BE0-A388-6F4CED41E8A4}"/>
  </cellStyles>
  <dxfs count="0"/>
  <tableStyles count="0" defaultTableStyle="TableStyleMedium2" defaultPivotStyle="PivotStyleLight16"/>
  <colors>
    <mruColors>
      <color rgb="FFFDEDFD"/>
      <color rgb="FFF4C9FB"/>
      <color rgb="FFEFB1F9"/>
      <color rgb="FFFBA7DD"/>
      <color rgb="FFE8FAFE"/>
      <color rgb="FFFAD1FB"/>
      <color rgb="FFF5A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13</xdr:col>
      <xdr:colOff>83501</xdr:colOff>
      <xdr:row>0</xdr:row>
      <xdr:rowOff>59644</xdr:rowOff>
    </xdr:from>
    <xdr:to>
      <xdr:col>14</xdr:col>
      <xdr:colOff>794</xdr:colOff>
      <xdr:row>0</xdr:row>
      <xdr:rowOff>905447</xdr:rowOff>
    </xdr:to>
    <xdr:pic>
      <xdr:nvPicPr>
        <xdr:cNvPr id="2" name="Imagen 1">
          <a:extLst>
            <a:ext uri="{FF2B5EF4-FFF2-40B4-BE49-F238E27FC236}">
              <a16:creationId xmlns:a16="http://schemas.microsoft.com/office/drawing/2014/main" id="{1B7C3708-D4EF-429C-8A87-C009A85A8AFF}"/>
            </a:ext>
          </a:extLst>
        </xdr:cNvPr>
        <xdr:cNvPicPr>
          <a:picLocks noChangeAspect="1"/>
        </xdr:cNvPicPr>
      </xdr:nvPicPr>
      <xdr:blipFill>
        <a:blip xmlns:r="http://schemas.openxmlformats.org/officeDocument/2006/relationships" r:embed="rId1"/>
        <a:stretch>
          <a:fillRect/>
        </a:stretch>
      </xdr:blipFill>
      <xdr:spPr>
        <a:xfrm>
          <a:off x="20070126" y="59644"/>
          <a:ext cx="879318" cy="845803"/>
        </a:xfrm>
        <a:prstGeom prst="rect">
          <a:avLst/>
        </a:prstGeom>
      </xdr:spPr>
    </xdr:pic>
    <xdr:clientData/>
  </xdr:twoCellAnchor>
  <xdr:twoCellAnchor editAs="oneCell">
    <xdr:from>
      <xdr:col>7</xdr:col>
      <xdr:colOff>285750</xdr:colOff>
      <xdr:row>0</xdr:row>
      <xdr:rowOff>130969</xdr:rowOff>
    </xdr:from>
    <xdr:to>
      <xdr:col>9</xdr:col>
      <xdr:colOff>158756</xdr:colOff>
      <xdr:row>0</xdr:row>
      <xdr:rowOff>869158</xdr:rowOff>
    </xdr:to>
    <xdr:pic>
      <xdr:nvPicPr>
        <xdr:cNvPr id="3" name="Imagen 2">
          <a:extLst>
            <a:ext uri="{FF2B5EF4-FFF2-40B4-BE49-F238E27FC236}">
              <a16:creationId xmlns:a16="http://schemas.microsoft.com/office/drawing/2014/main" id="{ADEC0081-1040-4E14-8141-B94375D46E3D}"/>
            </a:ext>
          </a:extLst>
        </xdr:cNvPr>
        <xdr:cNvPicPr>
          <a:picLocks noChangeAspect="1"/>
        </xdr:cNvPicPr>
      </xdr:nvPicPr>
      <xdr:blipFill rotWithShape="1">
        <a:blip xmlns:r="http://schemas.openxmlformats.org/officeDocument/2006/relationships" r:embed="rId2"/>
        <a:srcRect l="41955" t="8761" r="37493" b="79697"/>
        <a:stretch/>
      </xdr:blipFill>
      <xdr:spPr bwMode="auto">
        <a:xfrm>
          <a:off x="12715875" y="130969"/>
          <a:ext cx="2337599" cy="73818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47625</xdr:colOff>
      <xdr:row>0</xdr:row>
      <xdr:rowOff>46039</xdr:rowOff>
    </xdr:from>
    <xdr:to>
      <xdr:col>13</xdr:col>
      <xdr:colOff>738187</xdr:colOff>
      <xdr:row>0</xdr:row>
      <xdr:rowOff>711997</xdr:rowOff>
    </xdr:to>
    <xdr:pic>
      <xdr:nvPicPr>
        <xdr:cNvPr id="2" name="Imagen 1">
          <a:extLst>
            <a:ext uri="{FF2B5EF4-FFF2-40B4-BE49-F238E27FC236}">
              <a16:creationId xmlns:a16="http://schemas.microsoft.com/office/drawing/2014/main" id="{30C376B9-FEB0-41DB-9233-D4A1F953B7C8}"/>
            </a:ext>
          </a:extLst>
        </xdr:cNvPr>
        <xdr:cNvPicPr>
          <a:picLocks noChangeAspect="1"/>
        </xdr:cNvPicPr>
      </xdr:nvPicPr>
      <xdr:blipFill>
        <a:blip xmlns:r="http://schemas.openxmlformats.org/officeDocument/2006/relationships" r:embed="rId1"/>
        <a:stretch>
          <a:fillRect/>
        </a:stretch>
      </xdr:blipFill>
      <xdr:spPr>
        <a:xfrm>
          <a:off x="15751969" y="46039"/>
          <a:ext cx="690562" cy="665958"/>
        </a:xfrm>
        <a:prstGeom prst="rect">
          <a:avLst/>
        </a:prstGeom>
      </xdr:spPr>
    </xdr:pic>
    <xdr:clientData/>
  </xdr:twoCellAnchor>
  <xdr:twoCellAnchor editAs="oneCell">
    <xdr:from>
      <xdr:col>7</xdr:col>
      <xdr:colOff>142875</xdr:colOff>
      <xdr:row>0</xdr:row>
      <xdr:rowOff>83343</xdr:rowOff>
    </xdr:from>
    <xdr:to>
      <xdr:col>9</xdr:col>
      <xdr:colOff>158755</xdr:colOff>
      <xdr:row>0</xdr:row>
      <xdr:rowOff>821532</xdr:rowOff>
    </xdr:to>
    <xdr:pic>
      <xdr:nvPicPr>
        <xdr:cNvPr id="3" name="Imagen 2">
          <a:extLst>
            <a:ext uri="{FF2B5EF4-FFF2-40B4-BE49-F238E27FC236}">
              <a16:creationId xmlns:a16="http://schemas.microsoft.com/office/drawing/2014/main" id="{B19A5499-F204-447F-849B-5B070B11E4E3}"/>
            </a:ext>
          </a:extLst>
        </xdr:cNvPr>
        <xdr:cNvPicPr>
          <a:picLocks noChangeAspect="1"/>
        </xdr:cNvPicPr>
      </xdr:nvPicPr>
      <xdr:blipFill rotWithShape="1">
        <a:blip xmlns:r="http://schemas.openxmlformats.org/officeDocument/2006/relationships" r:embed="rId2"/>
        <a:srcRect l="41955" t="8761" r="37493" b="79697"/>
        <a:stretch/>
      </xdr:blipFill>
      <xdr:spPr bwMode="auto">
        <a:xfrm>
          <a:off x="10656094" y="83343"/>
          <a:ext cx="2337599" cy="738189"/>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lex Hernando Tapias Zuleta" id="{EA10EE62-D3FD-4975-9A04-B84DF1E4DF4B}" userId="S::ahtapia@sena.edu.co::8802e47d-bfb8-475f-b802-2dc6db37ee63"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2" dT="2023-05-16T18:50:55.08" personId="{EA10EE62-D3FD-4975-9A04-B84DF1E4DF4B}" id="{64F9559A-1514-463F-8F9E-2F9EB4347557}">
    <text>Si el ítem está exento de IVA, indique cero (0)</text>
  </threadedComment>
</ThreadedComments>
</file>

<file path=xl/threadedComments/threadedComment2.xml><?xml version="1.0" encoding="utf-8"?>
<ThreadedComments xmlns="http://schemas.microsoft.com/office/spreadsheetml/2018/threadedcomments" xmlns:x="http://schemas.openxmlformats.org/spreadsheetml/2006/main">
  <threadedComment ref="H2" dT="2023-05-16T18:50:55.08" personId="{EA10EE62-D3FD-4975-9A04-B84DF1E4DF4B}" id="{8F86947A-578D-41D7-9D09-67B6219141A7}">
    <text>Si el ítem está exento de IVA, indique cero (0)</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0E4EC-FB68-4776-98BA-838017963337}">
  <dimension ref="A1:J43"/>
  <sheetViews>
    <sheetView workbookViewId="0">
      <selection activeCell="D17" sqref="D17"/>
    </sheetView>
  </sheetViews>
  <sheetFormatPr baseColWidth="10" defaultColWidth="11.42578125" defaultRowHeight="15" x14ac:dyDescent="0.25"/>
  <cols>
    <col min="1" max="1" width="7.140625" customWidth="1"/>
    <col min="2" max="2" width="28.5703125" customWidth="1"/>
    <col min="3" max="3" width="16.7109375" bestFit="1" customWidth="1"/>
    <col min="4" max="4" width="14" bestFit="1" customWidth="1"/>
    <col min="5" max="5" width="46.5703125" bestFit="1" customWidth="1"/>
    <col min="6" max="6" width="15.85546875" bestFit="1" customWidth="1"/>
    <col min="7" max="7" width="40.7109375" customWidth="1"/>
    <col min="10" max="10" width="13" bestFit="1" customWidth="1"/>
  </cols>
  <sheetData>
    <row r="1" spans="1:10" x14ac:dyDescent="0.25">
      <c r="B1" s="51" t="s">
        <v>0</v>
      </c>
      <c r="C1" s="51"/>
      <c r="D1" s="51"/>
      <c r="E1" s="51"/>
      <c r="F1" s="51"/>
      <c r="G1" s="51"/>
    </row>
    <row r="2" spans="1:10" s="13" customFormat="1" ht="27.75" customHeight="1" x14ac:dyDescent="0.25">
      <c r="B2" s="17" t="s">
        <v>1</v>
      </c>
      <c r="C2" s="17" t="s">
        <v>2</v>
      </c>
      <c r="D2" s="17" t="s">
        <v>3</v>
      </c>
      <c r="E2" s="17" t="s">
        <v>4</v>
      </c>
      <c r="F2" s="17" t="s">
        <v>5</v>
      </c>
      <c r="G2" s="17" t="s">
        <v>6</v>
      </c>
    </row>
    <row r="3" spans="1:10" x14ac:dyDescent="0.25">
      <c r="A3">
        <v>1</v>
      </c>
      <c r="B3" s="14" t="s">
        <v>7</v>
      </c>
      <c r="C3" s="15">
        <v>31</v>
      </c>
      <c r="D3" s="15">
        <v>15</v>
      </c>
      <c r="E3" s="15">
        <f>+C3-D3</f>
        <v>16</v>
      </c>
      <c r="F3" s="16" t="e">
        <f>+#REF!</f>
        <v>#REF!</v>
      </c>
      <c r="G3" s="14" t="s">
        <v>8</v>
      </c>
    </row>
    <row r="4" spans="1:10" x14ac:dyDescent="0.25">
      <c r="A4">
        <v>2</v>
      </c>
      <c r="B4" s="14" t="s">
        <v>9</v>
      </c>
      <c r="C4" s="15">
        <v>76</v>
      </c>
      <c r="D4" s="15">
        <v>51</v>
      </c>
      <c r="E4" s="15">
        <f t="shared" ref="E4:E16" si="0">+C4-D4</f>
        <v>25</v>
      </c>
      <c r="F4" s="16" t="e">
        <f>+#REF!</f>
        <v>#REF!</v>
      </c>
      <c r="G4" s="14" t="s">
        <v>10</v>
      </c>
    </row>
    <row r="5" spans="1:10" x14ac:dyDescent="0.25">
      <c r="A5">
        <v>3</v>
      </c>
      <c r="B5" s="14" t="s">
        <v>11</v>
      </c>
      <c r="C5" s="15">
        <v>6</v>
      </c>
      <c r="D5" s="15">
        <v>6</v>
      </c>
      <c r="E5" s="15">
        <f t="shared" si="0"/>
        <v>0</v>
      </c>
      <c r="F5" s="16" t="e">
        <f>+#REF!</f>
        <v>#REF!</v>
      </c>
      <c r="G5" s="14" t="s">
        <v>12</v>
      </c>
    </row>
    <row r="6" spans="1:10" x14ac:dyDescent="0.25">
      <c r="A6">
        <v>4</v>
      </c>
      <c r="B6" s="14" t="s">
        <v>13</v>
      </c>
      <c r="C6" s="15">
        <v>52</v>
      </c>
      <c r="D6" s="15">
        <v>44</v>
      </c>
      <c r="E6" s="15">
        <f t="shared" si="0"/>
        <v>8</v>
      </c>
      <c r="F6" s="16" t="e">
        <f>+'SALUD ORAL'!#REF!</f>
        <v>#REF!</v>
      </c>
      <c r="G6" s="14" t="s">
        <v>14</v>
      </c>
    </row>
    <row r="7" spans="1:10" x14ac:dyDescent="0.25">
      <c r="A7">
        <v>5</v>
      </c>
      <c r="B7" s="14" t="s">
        <v>15</v>
      </c>
      <c r="C7" s="15">
        <v>10</v>
      </c>
      <c r="D7" s="15">
        <v>5</v>
      </c>
      <c r="E7" s="15">
        <f t="shared" si="0"/>
        <v>5</v>
      </c>
      <c r="F7" s="16" t="e">
        <f>+#REF!</f>
        <v>#REF!</v>
      </c>
      <c r="G7" s="14" t="s">
        <v>16</v>
      </c>
    </row>
    <row r="8" spans="1:10" x14ac:dyDescent="0.25">
      <c r="A8">
        <v>6</v>
      </c>
      <c r="B8" s="14" t="s">
        <v>17</v>
      </c>
      <c r="C8" s="15">
        <v>68</v>
      </c>
      <c r="D8" s="15">
        <v>35</v>
      </c>
      <c r="E8" s="15">
        <f t="shared" si="0"/>
        <v>33</v>
      </c>
      <c r="F8" s="16" t="e">
        <f>+#REF!</f>
        <v>#REF!</v>
      </c>
      <c r="G8" s="14" t="s">
        <v>18</v>
      </c>
    </row>
    <row r="9" spans="1:10" x14ac:dyDescent="0.25">
      <c r="A9">
        <v>7</v>
      </c>
      <c r="B9" s="14" t="s">
        <v>19</v>
      </c>
      <c r="C9" s="15">
        <v>22</v>
      </c>
      <c r="D9" s="15">
        <v>10</v>
      </c>
      <c r="E9" s="15">
        <f t="shared" si="0"/>
        <v>12</v>
      </c>
      <c r="F9" s="16" t="e">
        <f>+#REF!</f>
        <v>#REF!</v>
      </c>
      <c r="G9" s="14" t="s">
        <v>20</v>
      </c>
    </row>
    <row r="10" spans="1:10" x14ac:dyDescent="0.25">
      <c r="A10">
        <v>8</v>
      </c>
      <c r="B10" s="14" t="s">
        <v>21</v>
      </c>
      <c r="C10" s="15">
        <v>9</v>
      </c>
      <c r="D10" s="15">
        <v>8</v>
      </c>
      <c r="E10" s="15">
        <f t="shared" si="0"/>
        <v>1</v>
      </c>
      <c r="F10" s="16" t="e">
        <f>+#REF!</f>
        <v>#REF!</v>
      </c>
      <c r="G10" s="14" t="s">
        <v>18</v>
      </c>
    </row>
    <row r="11" spans="1:10" x14ac:dyDescent="0.25">
      <c r="A11">
        <v>9</v>
      </c>
      <c r="B11" s="14" t="s">
        <v>22</v>
      </c>
      <c r="C11" s="15">
        <v>10</v>
      </c>
      <c r="D11" s="15">
        <v>10</v>
      </c>
      <c r="E11" s="15">
        <f t="shared" si="0"/>
        <v>0</v>
      </c>
      <c r="F11" s="16" t="e">
        <f>+#REF!</f>
        <v>#REF!</v>
      </c>
      <c r="G11" s="14" t="s">
        <v>14</v>
      </c>
    </row>
    <row r="12" spans="1:10" x14ac:dyDescent="0.25">
      <c r="A12">
        <v>10</v>
      </c>
      <c r="B12" s="14" t="s">
        <v>23</v>
      </c>
      <c r="C12" s="15">
        <v>29</v>
      </c>
      <c r="D12" s="15">
        <v>25</v>
      </c>
      <c r="E12" s="15">
        <f t="shared" si="0"/>
        <v>4</v>
      </c>
      <c r="F12" s="16" t="e">
        <f>+#REF!</f>
        <v>#REF!</v>
      </c>
      <c r="G12" s="14" t="s">
        <v>18</v>
      </c>
    </row>
    <row r="13" spans="1:10" x14ac:dyDescent="0.25">
      <c r="A13">
        <v>11</v>
      </c>
      <c r="B13" s="14" t="s">
        <v>24</v>
      </c>
      <c r="C13" s="15">
        <v>29</v>
      </c>
      <c r="D13" s="15">
        <v>18</v>
      </c>
      <c r="E13" s="15">
        <f t="shared" si="0"/>
        <v>11</v>
      </c>
      <c r="F13" s="16" t="e">
        <f>+#REF!</f>
        <v>#REF!</v>
      </c>
      <c r="G13" s="14" t="s">
        <v>18</v>
      </c>
    </row>
    <row r="14" spans="1:10" x14ac:dyDescent="0.25">
      <c r="A14">
        <v>12</v>
      </c>
      <c r="B14" s="14" t="s">
        <v>25</v>
      </c>
      <c r="C14" s="15">
        <v>14</v>
      </c>
      <c r="D14" s="15">
        <v>9</v>
      </c>
      <c r="E14" s="15">
        <f t="shared" si="0"/>
        <v>5</v>
      </c>
      <c r="F14" s="16" t="e">
        <f>+#REF!</f>
        <v>#REF!</v>
      </c>
      <c r="G14" s="14" t="s">
        <v>18</v>
      </c>
    </row>
    <row r="15" spans="1:10" x14ac:dyDescent="0.25">
      <c r="A15">
        <v>13</v>
      </c>
      <c r="B15" s="14" t="s">
        <v>26</v>
      </c>
      <c r="C15" s="15">
        <v>7</v>
      </c>
      <c r="D15" s="15">
        <v>5</v>
      </c>
      <c r="E15" s="15">
        <f t="shared" si="0"/>
        <v>2</v>
      </c>
      <c r="F15" s="16" t="e">
        <f>+#REF!</f>
        <v>#REF!</v>
      </c>
      <c r="G15" s="14" t="s">
        <v>20</v>
      </c>
    </row>
    <row r="16" spans="1:10" x14ac:dyDescent="0.25">
      <c r="A16">
        <v>14</v>
      </c>
      <c r="B16" s="14" t="s">
        <v>27</v>
      </c>
      <c r="C16" s="15">
        <v>5</v>
      </c>
      <c r="D16" s="15">
        <v>5</v>
      </c>
      <c r="E16" s="15">
        <f t="shared" si="0"/>
        <v>0</v>
      </c>
      <c r="F16" s="16" t="e">
        <f>+#REF!</f>
        <v>#REF!</v>
      </c>
      <c r="G16" s="14" t="s">
        <v>18</v>
      </c>
      <c r="J16" s="20"/>
    </row>
    <row r="17" spans="1:6" x14ac:dyDescent="0.25">
      <c r="C17" s="19">
        <f>SUM(C3:C16)</f>
        <v>368</v>
      </c>
      <c r="D17" s="19">
        <f>SUM(D3:D16)</f>
        <v>246</v>
      </c>
      <c r="E17" s="19">
        <f>SUM(E3:E16)</f>
        <v>122</v>
      </c>
      <c r="F17" s="18" t="e">
        <f>SUM(F3:F16)</f>
        <v>#REF!</v>
      </c>
    </row>
    <row r="19" spans="1:6" x14ac:dyDescent="0.25">
      <c r="B19" s="51" t="s">
        <v>28</v>
      </c>
      <c r="C19" s="51"/>
      <c r="D19" s="51"/>
      <c r="E19" s="51"/>
    </row>
    <row r="20" spans="1:6" s="13" customFormat="1" ht="27.75" customHeight="1" x14ac:dyDescent="0.25">
      <c r="B20" s="17" t="s">
        <v>1</v>
      </c>
      <c r="C20" s="17" t="s">
        <v>29</v>
      </c>
      <c r="D20" s="17" t="s">
        <v>5</v>
      </c>
      <c r="E20" s="17" t="s">
        <v>6</v>
      </c>
    </row>
    <row r="21" spans="1:6" x14ac:dyDescent="0.25">
      <c r="A21">
        <v>1</v>
      </c>
      <c r="B21" s="14" t="s">
        <v>7</v>
      </c>
      <c r="C21" s="15">
        <v>10</v>
      </c>
      <c r="D21" s="16" t="e">
        <f>+#REF!</f>
        <v>#REF!</v>
      </c>
      <c r="E21" s="14" t="s">
        <v>8</v>
      </c>
    </row>
    <row r="22" spans="1:6" x14ac:dyDescent="0.25">
      <c r="A22">
        <v>2</v>
      </c>
      <c r="B22" s="14" t="s">
        <v>9</v>
      </c>
      <c r="C22" s="15">
        <v>47</v>
      </c>
      <c r="D22" s="16" t="e">
        <f>+#REF!</f>
        <v>#REF!</v>
      </c>
      <c r="E22" s="14" t="s">
        <v>10</v>
      </c>
    </row>
    <row r="23" spans="1:6" x14ac:dyDescent="0.25">
      <c r="A23">
        <v>3</v>
      </c>
      <c r="B23" s="14" t="s">
        <v>11</v>
      </c>
      <c r="C23" s="15">
        <v>6</v>
      </c>
      <c r="D23" s="16" t="e">
        <f>+#REF!</f>
        <v>#REF!</v>
      </c>
      <c r="E23" s="14" t="s">
        <v>12</v>
      </c>
    </row>
    <row r="24" spans="1:6" x14ac:dyDescent="0.25">
      <c r="A24">
        <v>4</v>
      </c>
      <c r="B24" s="14" t="s">
        <v>13</v>
      </c>
      <c r="C24" s="15">
        <v>34</v>
      </c>
      <c r="D24" s="16" t="e">
        <f>+'SALUD ORAL'!#REF!</f>
        <v>#REF!</v>
      </c>
      <c r="E24" s="14" t="s">
        <v>14</v>
      </c>
    </row>
    <row r="25" spans="1:6" x14ac:dyDescent="0.25">
      <c r="A25">
        <v>5</v>
      </c>
      <c r="B25" s="14" t="s">
        <v>15</v>
      </c>
      <c r="C25" s="15">
        <v>4</v>
      </c>
      <c r="D25" s="16" t="e">
        <f>+#REF!</f>
        <v>#REF!</v>
      </c>
      <c r="E25" s="14" t="s">
        <v>16</v>
      </c>
    </row>
    <row r="26" spans="1:6" x14ac:dyDescent="0.25">
      <c r="A26">
        <v>6</v>
      </c>
      <c r="B26" s="14" t="s">
        <v>17</v>
      </c>
      <c r="C26" s="15">
        <v>27</v>
      </c>
      <c r="D26" s="16" t="e">
        <f>+#REF!</f>
        <v>#REF!</v>
      </c>
      <c r="E26" s="14" t="s">
        <v>18</v>
      </c>
    </row>
    <row r="27" spans="1:6" x14ac:dyDescent="0.25">
      <c r="A27">
        <v>7</v>
      </c>
      <c r="B27" s="14" t="s">
        <v>19</v>
      </c>
      <c r="C27" s="15">
        <v>8</v>
      </c>
      <c r="D27" s="16" t="e">
        <f>+#REF!</f>
        <v>#REF!</v>
      </c>
      <c r="E27" s="14" t="s">
        <v>20</v>
      </c>
    </row>
    <row r="28" spans="1:6" x14ac:dyDescent="0.25">
      <c r="A28">
        <v>8</v>
      </c>
      <c r="B28" s="14" t="s">
        <v>21</v>
      </c>
      <c r="C28" s="15">
        <v>6</v>
      </c>
      <c r="D28" s="16" t="e">
        <f>+#REF!</f>
        <v>#REF!</v>
      </c>
      <c r="E28" s="14" t="s">
        <v>18</v>
      </c>
    </row>
    <row r="29" spans="1:6" x14ac:dyDescent="0.25">
      <c r="A29">
        <v>9</v>
      </c>
      <c r="B29" s="14" t="s">
        <v>22</v>
      </c>
      <c r="C29" s="15">
        <v>10</v>
      </c>
      <c r="D29" s="16" t="e">
        <f>+#REF!</f>
        <v>#REF!</v>
      </c>
      <c r="E29" s="14" t="s">
        <v>14</v>
      </c>
    </row>
    <row r="30" spans="1:6" x14ac:dyDescent="0.25">
      <c r="A30">
        <v>10</v>
      </c>
      <c r="B30" s="14" t="s">
        <v>23</v>
      </c>
      <c r="C30" s="15">
        <v>18</v>
      </c>
      <c r="D30" s="16" t="e">
        <f>+#REF!</f>
        <v>#REF!</v>
      </c>
      <c r="E30" s="14" t="s">
        <v>18</v>
      </c>
    </row>
    <row r="31" spans="1:6" x14ac:dyDescent="0.25">
      <c r="A31">
        <v>11</v>
      </c>
      <c r="B31" s="14" t="s">
        <v>24</v>
      </c>
      <c r="C31" s="15">
        <v>7</v>
      </c>
      <c r="D31" s="16" t="e">
        <f>+#REF!</f>
        <v>#REF!</v>
      </c>
      <c r="E31" s="14" t="s">
        <v>18</v>
      </c>
    </row>
    <row r="32" spans="1:6" x14ac:dyDescent="0.25">
      <c r="A32">
        <v>12</v>
      </c>
      <c r="B32" s="14" t="s">
        <v>25</v>
      </c>
      <c r="C32" s="15">
        <v>9</v>
      </c>
      <c r="D32" s="16" t="e">
        <f>+#REF!</f>
        <v>#REF!</v>
      </c>
      <c r="E32" s="14" t="s">
        <v>18</v>
      </c>
    </row>
    <row r="33" spans="1:10" x14ac:dyDescent="0.25">
      <c r="A33">
        <v>13</v>
      </c>
      <c r="B33" s="14" t="s">
        <v>26</v>
      </c>
      <c r="C33" s="15">
        <v>4</v>
      </c>
      <c r="D33" s="16" t="e">
        <f>+#REF!</f>
        <v>#REF!</v>
      </c>
      <c r="E33" s="14" t="s">
        <v>20</v>
      </c>
    </row>
    <row r="34" spans="1:10" x14ac:dyDescent="0.25">
      <c r="A34">
        <v>14</v>
      </c>
      <c r="B34" s="14" t="s">
        <v>27</v>
      </c>
      <c r="C34" s="15">
        <v>2</v>
      </c>
      <c r="D34" s="16" t="e">
        <f>+#REF!</f>
        <v>#REF!</v>
      </c>
      <c r="E34" s="14" t="s">
        <v>18</v>
      </c>
      <c r="J34" s="20"/>
    </row>
    <row r="35" spans="1:10" x14ac:dyDescent="0.25">
      <c r="C35" s="19">
        <f>SUM(C21:C34)</f>
        <v>192</v>
      </c>
      <c r="D35" s="18" t="e">
        <f>SUM(D21:D34)</f>
        <v>#REF!</v>
      </c>
    </row>
    <row r="36" spans="1:10" x14ac:dyDescent="0.25">
      <c r="C36" s="27"/>
      <c r="D36" s="21"/>
    </row>
    <row r="37" spans="1:10" ht="69.75" customHeight="1" x14ac:dyDescent="0.25">
      <c r="B37" s="23" t="s">
        <v>30</v>
      </c>
      <c r="C37" s="24" t="s">
        <v>31</v>
      </c>
      <c r="D37" s="20"/>
    </row>
    <row r="38" spans="1:10" x14ac:dyDescent="0.25">
      <c r="B38" s="14" t="s">
        <v>32</v>
      </c>
      <c r="C38" s="25">
        <v>282241426</v>
      </c>
    </row>
    <row r="39" spans="1:10" x14ac:dyDescent="0.25">
      <c r="B39" s="14" t="s">
        <v>33</v>
      </c>
      <c r="C39" s="25">
        <v>24327821</v>
      </c>
      <c r="D39" s="21">
        <v>17971052.702199001</v>
      </c>
      <c r="E39" t="s">
        <v>34</v>
      </c>
      <c r="F39" s="20"/>
    </row>
    <row r="40" spans="1:10" x14ac:dyDescent="0.25">
      <c r="B40" s="26" t="s">
        <v>35</v>
      </c>
      <c r="C40" s="25">
        <f>64770000/2</f>
        <v>32385000</v>
      </c>
      <c r="F40" s="22"/>
    </row>
    <row r="41" spans="1:10" x14ac:dyDescent="0.25">
      <c r="B41" s="26" t="s">
        <v>36</v>
      </c>
      <c r="C41" s="25">
        <f>131638000/2</f>
        <v>65819000</v>
      </c>
      <c r="F41" s="22"/>
    </row>
    <row r="42" spans="1:10" x14ac:dyDescent="0.25">
      <c r="B42" s="26" t="s">
        <v>37</v>
      </c>
      <c r="C42" s="25">
        <f>63445487/2</f>
        <v>31722743.5</v>
      </c>
      <c r="F42" s="22"/>
    </row>
    <row r="43" spans="1:10" x14ac:dyDescent="0.25">
      <c r="C43" s="21">
        <f>SUM(C38:C42)</f>
        <v>436495990.5</v>
      </c>
    </row>
  </sheetData>
  <mergeCells count="2">
    <mergeCell ref="B1:G1"/>
    <mergeCell ref="B19:E19"/>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DC60D-FF94-4C51-8948-D067D034BA63}">
  <sheetPr>
    <tabColor rgb="FFFFC000"/>
  </sheetPr>
  <dimension ref="A1:P945"/>
  <sheetViews>
    <sheetView zoomScale="70" zoomScaleNormal="70" workbookViewId="0">
      <pane ySplit="2" topLeftCell="A47" activePane="bottomLeft" state="frozen"/>
      <selection pane="bottomLeft" activeCell="K51" sqref="K51"/>
    </sheetView>
  </sheetViews>
  <sheetFormatPr baseColWidth="10" defaultColWidth="14.42578125" defaultRowHeight="15.75" x14ac:dyDescent="0.25"/>
  <cols>
    <col min="1" max="1" width="7.140625" style="7" customWidth="1"/>
    <col min="2" max="2" width="28" style="7" customWidth="1"/>
    <col min="3" max="3" width="83.85546875" style="7" customWidth="1"/>
    <col min="4" max="4" width="14.5703125" style="9" customWidth="1"/>
    <col min="5" max="5" width="13.5703125" style="7" customWidth="1"/>
    <col min="6" max="6" width="15" style="7" customWidth="1"/>
    <col min="7" max="7" width="17.28515625" style="7" customWidth="1"/>
    <col min="8" max="8" width="17.42578125" style="7" customWidth="1"/>
    <col min="9" max="9" width="19.42578125" style="7" customWidth="1"/>
    <col min="10" max="10" width="20.42578125" style="7" customWidth="1"/>
    <col min="11" max="11" width="18.42578125" style="42" customWidth="1"/>
    <col min="12" max="12" width="21.85546875" style="42" customWidth="1"/>
    <col min="13" max="16384" width="14.42578125" style="7"/>
  </cols>
  <sheetData>
    <row r="1" spans="1:16" ht="81" customHeight="1" x14ac:dyDescent="0.25">
      <c r="A1" s="52" t="s">
        <v>38</v>
      </c>
      <c r="B1" s="52"/>
      <c r="C1" s="52"/>
      <c r="D1" s="52"/>
      <c r="E1" s="52"/>
      <c r="F1" s="52"/>
      <c r="G1" s="53"/>
      <c r="H1" s="54"/>
      <c r="I1" s="54"/>
      <c r="J1" s="55"/>
      <c r="L1" s="56" t="s">
        <v>39</v>
      </c>
      <c r="M1" s="57"/>
      <c r="N1" s="57"/>
      <c r="O1" s="57"/>
      <c r="P1" s="58"/>
    </row>
    <row r="2" spans="1:16" ht="50.25" customHeight="1" thickBot="1" x14ac:dyDescent="0.3">
      <c r="A2" s="31" t="s">
        <v>40</v>
      </c>
      <c r="B2" s="32" t="s">
        <v>41</v>
      </c>
      <c r="C2" s="32" t="s">
        <v>42</v>
      </c>
      <c r="D2" s="48" t="s">
        <v>43</v>
      </c>
      <c r="E2" s="32" t="s">
        <v>44</v>
      </c>
      <c r="F2" s="32" t="s">
        <v>45</v>
      </c>
      <c r="G2" s="43" t="s">
        <v>46</v>
      </c>
      <c r="H2" s="35" t="s">
        <v>47</v>
      </c>
      <c r="I2" s="35" t="s">
        <v>48</v>
      </c>
      <c r="J2" s="44" t="s">
        <v>49</v>
      </c>
      <c r="L2" s="59"/>
      <c r="M2" s="60"/>
      <c r="N2" s="60"/>
      <c r="O2" s="60"/>
      <c r="P2" s="61"/>
    </row>
    <row r="3" spans="1:16" ht="77.25" customHeight="1" x14ac:dyDescent="0.25">
      <c r="A3" s="3">
        <v>1</v>
      </c>
      <c r="B3" s="8" t="s">
        <v>50</v>
      </c>
      <c r="C3" s="8" t="s">
        <v>51</v>
      </c>
      <c r="D3" s="5" t="s">
        <v>52</v>
      </c>
      <c r="E3" s="2">
        <v>10</v>
      </c>
      <c r="F3" s="2" t="s">
        <v>53</v>
      </c>
      <c r="G3" s="47">
        <v>22158.823529411766</v>
      </c>
      <c r="H3" s="45">
        <f>G3*19%</f>
        <v>4210.1764705882351</v>
      </c>
      <c r="I3" s="45">
        <v>18711.574083212927</v>
      </c>
      <c r="J3" s="46">
        <f>I3*E3</f>
        <v>187115.74083212926</v>
      </c>
    </row>
    <row r="4" spans="1:16" ht="132.75" customHeight="1" x14ac:dyDescent="0.25">
      <c r="A4" s="3">
        <v>2</v>
      </c>
      <c r="B4" s="8" t="s">
        <v>54</v>
      </c>
      <c r="C4" s="8" t="s">
        <v>55</v>
      </c>
      <c r="D4" s="5" t="s">
        <v>56</v>
      </c>
      <c r="E4" s="2">
        <v>10</v>
      </c>
      <c r="F4" s="2" t="s">
        <v>53</v>
      </c>
      <c r="G4" s="47">
        <v>12439.495798319329</v>
      </c>
      <c r="H4" s="45">
        <f t="shared" ref="H4:H50" si="0">G4*19%</f>
        <v>2363.5042016806724</v>
      </c>
      <c r="I4" s="45">
        <v>10504.282724176153</v>
      </c>
      <c r="J4" s="46">
        <f t="shared" ref="J4:J50" si="1">I4*E4</f>
        <v>105042.82724176154</v>
      </c>
    </row>
    <row r="5" spans="1:16" ht="228.75" customHeight="1" x14ac:dyDescent="0.25">
      <c r="A5" s="3">
        <v>3</v>
      </c>
      <c r="B5" s="8" t="s">
        <v>57</v>
      </c>
      <c r="C5" s="8" t="s">
        <v>58</v>
      </c>
      <c r="D5" s="5" t="s">
        <v>59</v>
      </c>
      <c r="E5" s="2">
        <v>20</v>
      </c>
      <c r="F5" s="2" t="s">
        <v>53</v>
      </c>
      <c r="G5" s="47">
        <v>44018.487394957985</v>
      </c>
      <c r="H5" s="45">
        <f t="shared" si="0"/>
        <v>8363.5126050420167</v>
      </c>
      <c r="I5" s="45">
        <v>37170.528788610092</v>
      </c>
      <c r="J5" s="46">
        <f t="shared" si="1"/>
        <v>743410.57577220188</v>
      </c>
    </row>
    <row r="6" spans="1:16" ht="225" customHeight="1" x14ac:dyDescent="0.25">
      <c r="A6" s="3">
        <v>4</v>
      </c>
      <c r="B6" s="8" t="s">
        <v>60</v>
      </c>
      <c r="C6" s="8" t="s">
        <v>61</v>
      </c>
      <c r="D6" s="5" t="s">
        <v>62</v>
      </c>
      <c r="E6" s="2">
        <v>10</v>
      </c>
      <c r="F6" s="2" t="s">
        <v>53</v>
      </c>
      <c r="G6" s="47">
        <v>21002.521008403361</v>
      </c>
      <c r="H6" s="45">
        <f t="shared" si="0"/>
        <v>3990.4789915966385</v>
      </c>
      <c r="I6" s="45">
        <v>17735.157611655377</v>
      </c>
      <c r="J6" s="46">
        <f t="shared" si="1"/>
        <v>177351.57611655377</v>
      </c>
    </row>
    <row r="7" spans="1:16" ht="225" customHeight="1" x14ac:dyDescent="0.25">
      <c r="A7" s="3">
        <v>5</v>
      </c>
      <c r="B7" s="8" t="s">
        <v>63</v>
      </c>
      <c r="C7" s="8" t="s">
        <v>64</v>
      </c>
      <c r="D7" s="5" t="s">
        <v>65</v>
      </c>
      <c r="E7" s="2">
        <v>30</v>
      </c>
      <c r="F7" s="2" t="s">
        <v>53</v>
      </c>
      <c r="G7" s="47">
        <v>12628.571428571429</v>
      </c>
      <c r="H7" s="45">
        <f t="shared" si="0"/>
        <v>2399.4285714285716</v>
      </c>
      <c r="I7" s="45">
        <v>10663.943847795663</v>
      </c>
      <c r="J7" s="46">
        <f t="shared" si="1"/>
        <v>319918.3154338699</v>
      </c>
    </row>
    <row r="8" spans="1:16" ht="234" customHeight="1" x14ac:dyDescent="0.25">
      <c r="A8" s="3">
        <v>6</v>
      </c>
      <c r="B8" s="8" t="s">
        <v>66</v>
      </c>
      <c r="C8" s="8" t="s">
        <v>67</v>
      </c>
      <c r="D8" s="5" t="s">
        <v>68</v>
      </c>
      <c r="E8" s="2">
        <v>5</v>
      </c>
      <c r="F8" s="2" t="s">
        <v>53</v>
      </c>
      <c r="G8" s="47">
        <v>85501</v>
      </c>
      <c r="H8" s="45">
        <f>G8*0%</f>
        <v>0</v>
      </c>
      <c r="I8" s="45">
        <v>60671.936580408372</v>
      </c>
      <c r="J8" s="46">
        <f t="shared" si="1"/>
        <v>303359.68290204188</v>
      </c>
    </row>
    <row r="9" spans="1:16" ht="250.5" customHeight="1" x14ac:dyDescent="0.25">
      <c r="A9" s="3">
        <v>7</v>
      </c>
      <c r="B9" s="10" t="s">
        <v>69</v>
      </c>
      <c r="C9" s="10" t="s">
        <v>70</v>
      </c>
      <c r="D9" s="12" t="s">
        <v>71</v>
      </c>
      <c r="E9" s="11">
        <v>100</v>
      </c>
      <c r="F9" s="2" t="s">
        <v>53</v>
      </c>
      <c r="G9" s="47">
        <v>10856.302521008403</v>
      </c>
      <c r="H9" s="45">
        <f t="shared" si="0"/>
        <v>2062.6974789915967</v>
      </c>
      <c r="I9" s="45">
        <v>9167.3869157354384</v>
      </c>
      <c r="J9" s="46">
        <f t="shared" si="1"/>
        <v>916738.69157354382</v>
      </c>
    </row>
    <row r="10" spans="1:16" ht="319.5" customHeight="1" x14ac:dyDescent="0.25">
      <c r="A10" s="3">
        <v>8</v>
      </c>
      <c r="B10" s="10" t="s">
        <v>72</v>
      </c>
      <c r="C10" s="10" t="s">
        <v>73</v>
      </c>
      <c r="D10" s="12" t="s">
        <v>74</v>
      </c>
      <c r="E10" s="11">
        <v>10</v>
      </c>
      <c r="F10" s="2" t="s">
        <v>53</v>
      </c>
      <c r="G10" s="47">
        <v>117369.74789915967</v>
      </c>
      <c r="H10" s="45">
        <f t="shared" si="0"/>
        <v>22300.252100840338</v>
      </c>
      <c r="I10" s="45">
        <v>99110.529493054317</v>
      </c>
      <c r="J10" s="46">
        <f t="shared" si="1"/>
        <v>991105.29493054317</v>
      </c>
    </row>
    <row r="11" spans="1:16" ht="333.75" customHeight="1" x14ac:dyDescent="0.25">
      <c r="A11" s="3">
        <v>9</v>
      </c>
      <c r="B11" s="8" t="s">
        <v>75</v>
      </c>
      <c r="C11" s="8" t="s">
        <v>76</v>
      </c>
      <c r="D11" s="5" t="s">
        <v>77</v>
      </c>
      <c r="E11" s="2">
        <v>2</v>
      </c>
      <c r="F11" s="2" t="s">
        <v>53</v>
      </c>
      <c r="G11" s="47">
        <v>60871</v>
      </c>
      <c r="H11" s="45">
        <f>G11*0%</f>
        <v>0</v>
      </c>
      <c r="I11" s="45">
        <v>43194.36558152581</v>
      </c>
      <c r="J11" s="46">
        <f t="shared" si="1"/>
        <v>86388.73116305162</v>
      </c>
    </row>
    <row r="12" spans="1:16" ht="293.25" customHeight="1" x14ac:dyDescent="0.25">
      <c r="A12" s="3">
        <v>10</v>
      </c>
      <c r="B12" s="8" t="s">
        <v>78</v>
      </c>
      <c r="C12" s="8" t="s">
        <v>79</v>
      </c>
      <c r="D12" s="5" t="s">
        <v>80</v>
      </c>
      <c r="E12" s="2">
        <v>10</v>
      </c>
      <c r="F12" s="2" t="s">
        <v>53</v>
      </c>
      <c r="G12" s="47">
        <v>30036.134453781513</v>
      </c>
      <c r="H12" s="45">
        <f t="shared" si="0"/>
        <v>5706.8655462184879</v>
      </c>
      <c r="I12" s="45">
        <v>25363.411295698723</v>
      </c>
      <c r="J12" s="46">
        <f t="shared" si="1"/>
        <v>253634.11295698723</v>
      </c>
    </row>
    <row r="13" spans="1:16" ht="316.5" customHeight="1" x14ac:dyDescent="0.25">
      <c r="A13" s="3">
        <v>11</v>
      </c>
      <c r="B13" s="8" t="s">
        <v>81</v>
      </c>
      <c r="C13" s="8" t="s">
        <v>82</v>
      </c>
      <c r="D13" s="5" t="s">
        <v>83</v>
      </c>
      <c r="E13" s="2">
        <v>3</v>
      </c>
      <c r="F13" s="2" t="s">
        <v>53</v>
      </c>
      <c r="G13" s="47">
        <v>164488</v>
      </c>
      <c r="H13" s="45">
        <f>G13*0%</f>
        <v>0</v>
      </c>
      <c r="I13" s="45">
        <v>116721.5062307834</v>
      </c>
      <c r="J13" s="46">
        <f t="shared" si="1"/>
        <v>350164.51869235019</v>
      </c>
    </row>
    <row r="14" spans="1:16" ht="293.25" customHeight="1" x14ac:dyDescent="0.25">
      <c r="A14" s="3">
        <v>12</v>
      </c>
      <c r="B14" s="8" t="s">
        <v>84</v>
      </c>
      <c r="C14" s="8" t="s">
        <v>85</v>
      </c>
      <c r="D14" s="5" t="s">
        <v>86</v>
      </c>
      <c r="E14" s="2">
        <v>6</v>
      </c>
      <c r="F14" s="2" t="s">
        <v>53</v>
      </c>
      <c r="G14" s="47">
        <v>54536</v>
      </c>
      <c r="H14" s="45">
        <f>G14*0%</f>
        <v>0</v>
      </c>
      <c r="I14" s="45">
        <v>38699.017945394218</v>
      </c>
      <c r="J14" s="46">
        <f t="shared" si="1"/>
        <v>232194.10767236532</v>
      </c>
    </row>
    <row r="15" spans="1:16" ht="331.5" customHeight="1" x14ac:dyDescent="0.25">
      <c r="A15" s="3">
        <v>13</v>
      </c>
      <c r="B15" s="8" t="s">
        <v>87</v>
      </c>
      <c r="C15" s="8" t="s">
        <v>88</v>
      </c>
      <c r="D15" s="5" t="s">
        <v>89</v>
      </c>
      <c r="E15" s="2">
        <v>2</v>
      </c>
      <c r="F15" s="2" t="s">
        <v>53</v>
      </c>
      <c r="G15" s="47">
        <v>244124</v>
      </c>
      <c r="H15" s="45">
        <f>G15*0%</f>
        <v>0</v>
      </c>
      <c r="I15" s="45">
        <v>173231.6095221765</v>
      </c>
      <c r="J15" s="46">
        <f t="shared" si="1"/>
        <v>346463.219044353</v>
      </c>
    </row>
    <row r="16" spans="1:16" ht="362.25" customHeight="1" x14ac:dyDescent="0.25">
      <c r="A16" s="3">
        <v>14</v>
      </c>
      <c r="B16" s="8" t="s">
        <v>90</v>
      </c>
      <c r="C16" s="8" t="s">
        <v>91</v>
      </c>
      <c r="D16" s="5" t="s">
        <v>92</v>
      </c>
      <c r="E16" s="2">
        <v>2</v>
      </c>
      <c r="F16" s="2" t="s">
        <v>53</v>
      </c>
      <c r="G16" s="47">
        <v>109557</v>
      </c>
      <c r="H16" s="45">
        <f>G16*0%</f>
        <v>0</v>
      </c>
      <c r="I16" s="45">
        <v>77742.194312812717</v>
      </c>
      <c r="J16" s="46">
        <f t="shared" si="1"/>
        <v>155484.38862562543</v>
      </c>
    </row>
    <row r="17" spans="1:10" ht="409.5" customHeight="1" x14ac:dyDescent="0.25">
      <c r="A17" s="3">
        <v>15</v>
      </c>
      <c r="B17" s="4" t="s">
        <v>93</v>
      </c>
      <c r="C17" s="36" t="s">
        <v>94</v>
      </c>
      <c r="D17" s="5" t="s">
        <v>65</v>
      </c>
      <c r="E17" s="2">
        <v>500</v>
      </c>
      <c r="F17" s="2" t="s">
        <v>53</v>
      </c>
      <c r="G17" s="47">
        <v>3144.5378151260506</v>
      </c>
      <c r="H17" s="45">
        <f t="shared" si="0"/>
        <v>597.46218487394958</v>
      </c>
      <c r="I17" s="45">
        <v>2655.3418870409482</v>
      </c>
      <c r="J17" s="46">
        <f t="shared" si="1"/>
        <v>1327670.943520474</v>
      </c>
    </row>
    <row r="18" spans="1:10" ht="391.5" customHeight="1" x14ac:dyDescent="0.25">
      <c r="A18" s="3">
        <v>16</v>
      </c>
      <c r="B18" s="4" t="s">
        <v>95</v>
      </c>
      <c r="C18" s="8" t="s">
        <v>96</v>
      </c>
      <c r="D18" s="5" t="s">
        <v>65</v>
      </c>
      <c r="E18" s="2">
        <v>500</v>
      </c>
      <c r="F18" s="2" t="s">
        <v>53</v>
      </c>
      <c r="G18" s="47">
        <v>2619.3277310924373</v>
      </c>
      <c r="H18" s="45">
        <f t="shared" si="0"/>
        <v>497.67226890756308</v>
      </c>
      <c r="I18" s="45">
        <v>2211.8387658756378</v>
      </c>
      <c r="J18" s="46">
        <f t="shared" si="1"/>
        <v>1105919.382937819</v>
      </c>
    </row>
    <row r="19" spans="1:10" ht="324.75" customHeight="1" x14ac:dyDescent="0.25">
      <c r="A19" s="3">
        <v>17</v>
      </c>
      <c r="B19" s="8" t="s">
        <v>97</v>
      </c>
      <c r="C19" s="8" t="s">
        <v>98</v>
      </c>
      <c r="D19" s="5" t="s">
        <v>65</v>
      </c>
      <c r="E19" s="2">
        <v>7</v>
      </c>
      <c r="F19" s="2" t="s">
        <v>53</v>
      </c>
      <c r="G19" s="47">
        <v>5875.6302521008402</v>
      </c>
      <c r="H19" s="45">
        <f t="shared" si="0"/>
        <v>1116.3697478991596</v>
      </c>
      <c r="I19" s="45">
        <v>4961.5581171005642</v>
      </c>
      <c r="J19" s="46">
        <f t="shared" si="1"/>
        <v>34730.906819703952</v>
      </c>
    </row>
    <row r="20" spans="1:10" ht="313.5" customHeight="1" x14ac:dyDescent="0.25">
      <c r="A20" s="3">
        <v>18</v>
      </c>
      <c r="B20" s="8" t="s">
        <v>99</v>
      </c>
      <c r="C20" s="8" t="s">
        <v>100</v>
      </c>
      <c r="D20" s="5" t="s">
        <v>65</v>
      </c>
      <c r="E20" s="2">
        <v>5</v>
      </c>
      <c r="F20" s="2" t="s">
        <v>53</v>
      </c>
      <c r="G20" s="47">
        <v>22215.966386554624</v>
      </c>
      <c r="H20" s="45">
        <f t="shared" si="0"/>
        <v>4221.0336134453783</v>
      </c>
      <c r="I20" s="45">
        <v>18759.827222795713</v>
      </c>
      <c r="J20" s="46">
        <f t="shared" si="1"/>
        <v>93799.136113978573</v>
      </c>
    </row>
    <row r="21" spans="1:10" ht="319.5" customHeight="1" x14ac:dyDescent="0.25">
      <c r="A21" s="3">
        <v>19</v>
      </c>
      <c r="B21" s="8" t="s">
        <v>101</v>
      </c>
      <c r="C21" s="8" t="s">
        <v>102</v>
      </c>
      <c r="D21" s="5" t="s">
        <v>103</v>
      </c>
      <c r="E21" s="2">
        <v>10</v>
      </c>
      <c r="F21" s="2" t="s">
        <v>53</v>
      </c>
      <c r="G21" s="47">
        <v>61686.554621848743</v>
      </c>
      <c r="H21" s="45">
        <f t="shared" si="0"/>
        <v>11720.445378151262</v>
      </c>
      <c r="I21" s="45">
        <v>52089.973784611146</v>
      </c>
      <c r="J21" s="46">
        <f t="shared" si="1"/>
        <v>520899.73784611147</v>
      </c>
    </row>
    <row r="22" spans="1:10" ht="357.75" customHeight="1" x14ac:dyDescent="0.25">
      <c r="A22" s="3">
        <v>20</v>
      </c>
      <c r="B22" s="8" t="s">
        <v>104</v>
      </c>
      <c r="C22" s="8" t="s">
        <v>105</v>
      </c>
      <c r="D22" s="5" t="s">
        <v>106</v>
      </c>
      <c r="E22" s="2">
        <v>4</v>
      </c>
      <c r="F22" s="2" t="s">
        <v>53</v>
      </c>
      <c r="G22" s="47">
        <v>102742.85714285714</v>
      </c>
      <c r="H22" s="45">
        <f t="shared" si="0"/>
        <v>19521.142857142859</v>
      </c>
      <c r="I22" s="45">
        <v>86759.144969848887</v>
      </c>
      <c r="J22" s="46">
        <f t="shared" si="1"/>
        <v>347036.57987939555</v>
      </c>
    </row>
    <row r="23" spans="1:10" ht="334.5" customHeight="1" x14ac:dyDescent="0.25">
      <c r="A23" s="3">
        <v>21</v>
      </c>
      <c r="B23" s="8" t="s">
        <v>107</v>
      </c>
      <c r="C23" s="8" t="s">
        <v>108</v>
      </c>
      <c r="D23" s="5" t="s">
        <v>109</v>
      </c>
      <c r="E23" s="2">
        <v>2</v>
      </c>
      <c r="F23" s="2" t="s">
        <v>53</v>
      </c>
      <c r="G23" s="47">
        <v>86447</v>
      </c>
      <c r="H23" s="45">
        <f>G23*0%</f>
        <v>0</v>
      </c>
      <c r="I23" s="45">
        <v>61343.222904604183</v>
      </c>
      <c r="J23" s="46">
        <f t="shared" si="1"/>
        <v>122686.44580920837</v>
      </c>
    </row>
    <row r="24" spans="1:10" ht="247.5" customHeight="1" x14ac:dyDescent="0.25">
      <c r="A24" s="3">
        <v>22</v>
      </c>
      <c r="B24" s="8" t="s">
        <v>110</v>
      </c>
      <c r="C24" s="8" t="s">
        <v>111</v>
      </c>
      <c r="D24" s="5" t="s">
        <v>109</v>
      </c>
      <c r="E24" s="2">
        <v>10</v>
      </c>
      <c r="F24" s="2" t="s">
        <v>53</v>
      </c>
      <c r="G24" s="47">
        <v>57980</v>
      </c>
      <c r="H24" s="45">
        <f>G24*0%</f>
        <v>0</v>
      </c>
      <c r="I24" s="45">
        <v>41142.897544263542</v>
      </c>
      <c r="J24" s="46">
        <f t="shared" si="1"/>
        <v>411428.97544263542</v>
      </c>
    </row>
    <row r="25" spans="1:10" ht="334.5" customHeight="1" x14ac:dyDescent="0.25">
      <c r="A25" s="3">
        <v>23</v>
      </c>
      <c r="B25" s="4" t="s">
        <v>112</v>
      </c>
      <c r="C25" s="8" t="s">
        <v>113</v>
      </c>
      <c r="D25" s="5" t="s">
        <v>114</v>
      </c>
      <c r="E25" s="2">
        <v>10</v>
      </c>
      <c r="F25" s="2" t="s">
        <v>53</v>
      </c>
      <c r="G25" s="47">
        <v>91947</v>
      </c>
      <c r="H25" s="45">
        <f>G25*0%</f>
        <v>0</v>
      </c>
      <c r="I25" s="45">
        <v>65246.050370858917</v>
      </c>
      <c r="J25" s="46">
        <f t="shared" si="1"/>
        <v>652460.50370858912</v>
      </c>
    </row>
    <row r="26" spans="1:10" ht="294.75" customHeight="1" x14ac:dyDescent="0.25">
      <c r="A26" s="3">
        <v>24</v>
      </c>
      <c r="B26" s="4" t="s">
        <v>115</v>
      </c>
      <c r="C26" s="8" t="s">
        <v>116</v>
      </c>
      <c r="D26" s="5" t="s">
        <v>117</v>
      </c>
      <c r="E26" s="2">
        <v>10</v>
      </c>
      <c r="F26" s="2" t="s">
        <v>53</v>
      </c>
      <c r="G26" s="47">
        <v>48245</v>
      </c>
      <c r="H26" s="45">
        <f>G26*0%</f>
        <v>0</v>
      </c>
      <c r="I26" s="45">
        <v>34234.892928992667</v>
      </c>
      <c r="J26" s="46">
        <f t="shared" si="1"/>
        <v>342348.92928992666</v>
      </c>
    </row>
    <row r="27" spans="1:10" ht="183" customHeight="1" x14ac:dyDescent="0.25">
      <c r="A27" s="3">
        <v>25</v>
      </c>
      <c r="B27" s="10" t="s">
        <v>118</v>
      </c>
      <c r="C27" s="10" t="s">
        <v>119</v>
      </c>
      <c r="D27" s="12" t="s">
        <v>120</v>
      </c>
      <c r="E27" s="11">
        <v>20</v>
      </c>
      <c r="F27" s="2" t="s">
        <v>53</v>
      </c>
      <c r="G27" s="47">
        <v>16095</v>
      </c>
      <c r="H27" s="45">
        <f>G27*0%</f>
        <v>0</v>
      </c>
      <c r="I27" s="45">
        <v>11421.092376249082</v>
      </c>
      <c r="J27" s="46">
        <f t="shared" si="1"/>
        <v>228421.84752498165</v>
      </c>
    </row>
    <row r="28" spans="1:10" ht="291" customHeight="1" x14ac:dyDescent="0.25">
      <c r="A28" s="3">
        <v>26</v>
      </c>
      <c r="B28" s="10" t="s">
        <v>121</v>
      </c>
      <c r="C28" s="10" t="s">
        <v>122</v>
      </c>
      <c r="D28" s="12" t="s">
        <v>123</v>
      </c>
      <c r="E28" s="11">
        <v>10</v>
      </c>
      <c r="F28" s="2" t="s">
        <v>53</v>
      </c>
      <c r="G28" s="47">
        <v>22115.126050420167</v>
      </c>
      <c r="H28" s="45">
        <f t="shared" si="0"/>
        <v>4201.8739495798318</v>
      </c>
      <c r="I28" s="45">
        <v>18674.674623531973</v>
      </c>
      <c r="J28" s="46">
        <f t="shared" si="1"/>
        <v>186746.74623531973</v>
      </c>
    </row>
    <row r="29" spans="1:10" ht="242.25" customHeight="1" x14ac:dyDescent="0.25">
      <c r="A29" s="3">
        <v>27</v>
      </c>
      <c r="B29" s="8" t="s">
        <v>124</v>
      </c>
      <c r="C29" s="8" t="s">
        <v>125</v>
      </c>
      <c r="D29" s="5" t="s">
        <v>126</v>
      </c>
      <c r="E29" s="2">
        <v>5</v>
      </c>
      <c r="F29" s="2" t="s">
        <v>53</v>
      </c>
      <c r="G29" s="47">
        <v>40334.45378151261</v>
      </c>
      <c r="H29" s="45">
        <f t="shared" si="0"/>
        <v>7663.5462184873959</v>
      </c>
      <c r="I29" s="45">
        <v>34059.620495508141</v>
      </c>
      <c r="J29" s="46">
        <f t="shared" si="1"/>
        <v>170298.1024775407</v>
      </c>
    </row>
    <row r="30" spans="1:10" ht="233.25" customHeight="1" x14ac:dyDescent="0.25">
      <c r="A30" s="3">
        <v>28</v>
      </c>
      <c r="B30" s="8" t="s">
        <v>127</v>
      </c>
      <c r="C30" s="37" t="s">
        <v>128</v>
      </c>
      <c r="D30" s="5" t="s">
        <v>129</v>
      </c>
      <c r="E30" s="2">
        <v>10</v>
      </c>
      <c r="F30" s="2" t="s">
        <v>53</v>
      </c>
      <c r="G30" s="47">
        <v>9867</v>
      </c>
      <c r="H30" s="45">
        <f>G30*0%</f>
        <v>0</v>
      </c>
      <c r="I30" s="45">
        <v>7001.6724744609937</v>
      </c>
      <c r="J30" s="46">
        <f t="shared" si="1"/>
        <v>70016.724744609935</v>
      </c>
    </row>
    <row r="31" spans="1:10" ht="176.25" customHeight="1" x14ac:dyDescent="0.25">
      <c r="A31" s="3">
        <v>29</v>
      </c>
      <c r="B31" s="8" t="s">
        <v>130</v>
      </c>
      <c r="C31" s="8" t="s">
        <v>131</v>
      </c>
      <c r="D31" s="6" t="s">
        <v>132</v>
      </c>
      <c r="E31" s="2">
        <v>3</v>
      </c>
      <c r="F31" s="2" t="s">
        <v>53</v>
      </c>
      <c r="G31" s="47">
        <v>32978</v>
      </c>
      <c r="H31" s="45">
        <f>G31*0%</f>
        <v>0</v>
      </c>
      <c r="I31" s="45">
        <v>23401.353487663386</v>
      </c>
      <c r="J31" s="46">
        <f t="shared" si="1"/>
        <v>70204.060462990165</v>
      </c>
    </row>
    <row r="32" spans="1:10" ht="204" customHeight="1" x14ac:dyDescent="0.25">
      <c r="A32" s="3">
        <v>30</v>
      </c>
      <c r="B32" s="8" t="s">
        <v>133</v>
      </c>
      <c r="C32" s="8" t="s">
        <v>134</v>
      </c>
      <c r="D32" s="5" t="s">
        <v>135</v>
      </c>
      <c r="E32" s="2">
        <v>10</v>
      </c>
      <c r="F32" s="2" t="s">
        <v>53</v>
      </c>
      <c r="G32" s="47">
        <v>63685.71428571429</v>
      </c>
      <c r="H32" s="45">
        <f t="shared" si="0"/>
        <v>12100.285714285716</v>
      </c>
      <c r="I32" s="45">
        <v>53778.124065014781</v>
      </c>
      <c r="J32" s="46">
        <f t="shared" si="1"/>
        <v>537781.24065014778</v>
      </c>
    </row>
    <row r="33" spans="1:10" ht="240" customHeight="1" x14ac:dyDescent="0.25">
      <c r="A33" s="3">
        <v>31</v>
      </c>
      <c r="B33" s="8" t="s">
        <v>136</v>
      </c>
      <c r="C33" s="8" t="s">
        <v>137</v>
      </c>
      <c r="D33" s="5" t="s">
        <v>138</v>
      </c>
      <c r="E33" s="2">
        <v>5</v>
      </c>
      <c r="F33" s="2" t="s">
        <v>53</v>
      </c>
      <c r="G33" s="47">
        <v>22591.596638655465</v>
      </c>
      <c r="H33" s="45">
        <f t="shared" si="0"/>
        <v>4292.4033613445381</v>
      </c>
      <c r="I33" s="45">
        <v>19077.020655053144</v>
      </c>
      <c r="J33" s="46">
        <f t="shared" si="1"/>
        <v>95385.103275265719</v>
      </c>
    </row>
    <row r="34" spans="1:10" ht="224.25" customHeight="1" x14ac:dyDescent="0.25">
      <c r="A34" s="3">
        <v>32</v>
      </c>
      <c r="B34" s="4" t="s">
        <v>139</v>
      </c>
      <c r="C34" s="8" t="s">
        <v>140</v>
      </c>
      <c r="D34" s="5" t="s">
        <v>135</v>
      </c>
      <c r="E34" s="2">
        <v>10</v>
      </c>
      <c r="F34" s="2" t="s">
        <v>53</v>
      </c>
      <c r="G34" s="47">
        <v>63685.71428571429</v>
      </c>
      <c r="H34" s="45">
        <f t="shared" si="0"/>
        <v>12100.285714285716</v>
      </c>
      <c r="I34" s="45">
        <v>53778.124065014781</v>
      </c>
      <c r="J34" s="46">
        <f t="shared" si="1"/>
        <v>537781.24065014778</v>
      </c>
    </row>
    <row r="35" spans="1:10" ht="162.75" customHeight="1" x14ac:dyDescent="0.25">
      <c r="A35" s="3">
        <v>33</v>
      </c>
      <c r="B35" s="38" t="s">
        <v>141</v>
      </c>
      <c r="C35" s="8" t="s">
        <v>142</v>
      </c>
      <c r="D35" s="5" t="s">
        <v>143</v>
      </c>
      <c r="E35" s="2">
        <v>5</v>
      </c>
      <c r="F35" s="2" t="s">
        <v>53</v>
      </c>
      <c r="G35" s="47">
        <v>288134</v>
      </c>
      <c r="H35" s="45">
        <f>G35*0%</f>
        <v>0</v>
      </c>
      <c r="I35" s="45">
        <v>204461.32530215301</v>
      </c>
      <c r="J35" s="46">
        <f t="shared" si="1"/>
        <v>1022306.6265107651</v>
      </c>
    </row>
    <row r="36" spans="1:10" ht="276" customHeight="1" x14ac:dyDescent="0.25">
      <c r="A36" s="3">
        <v>34</v>
      </c>
      <c r="B36" s="38" t="s">
        <v>144</v>
      </c>
      <c r="C36" s="8" t="s">
        <v>145</v>
      </c>
      <c r="D36" s="5" t="s">
        <v>146</v>
      </c>
      <c r="E36" s="2">
        <v>50</v>
      </c>
      <c r="F36" s="2" t="s">
        <v>53</v>
      </c>
      <c r="G36" s="47">
        <v>17378</v>
      </c>
      <c r="H36" s="45">
        <f>G36*0%</f>
        <v>0</v>
      </c>
      <c r="I36" s="45">
        <v>12331.515583377231</v>
      </c>
      <c r="J36" s="46">
        <f t="shared" si="1"/>
        <v>616575.77916886157</v>
      </c>
    </row>
    <row r="37" spans="1:10" ht="233.25" customHeight="1" x14ac:dyDescent="0.25">
      <c r="A37" s="3">
        <v>35</v>
      </c>
      <c r="B37" s="38" t="s">
        <v>147</v>
      </c>
      <c r="C37" s="8" t="s">
        <v>148</v>
      </c>
      <c r="D37" s="5" t="s">
        <v>126</v>
      </c>
      <c r="E37" s="2">
        <v>2</v>
      </c>
      <c r="F37" s="2" t="s">
        <v>53</v>
      </c>
      <c r="G37" s="47">
        <v>66121</v>
      </c>
      <c r="H37" s="45">
        <f>G37*0%</f>
        <v>0</v>
      </c>
      <c r="I37" s="45">
        <v>46919.791799314415</v>
      </c>
      <c r="J37" s="46">
        <f t="shared" si="1"/>
        <v>93839.583598628829</v>
      </c>
    </row>
    <row r="38" spans="1:10" ht="175.5" customHeight="1" x14ac:dyDescent="0.25">
      <c r="A38" s="3">
        <v>36</v>
      </c>
      <c r="B38" s="30" t="s">
        <v>149</v>
      </c>
      <c r="C38" s="39" t="s">
        <v>150</v>
      </c>
      <c r="D38" s="12" t="s">
        <v>151</v>
      </c>
      <c r="E38" s="11">
        <v>6</v>
      </c>
      <c r="F38" s="2" t="s">
        <v>53</v>
      </c>
      <c r="G38" s="47">
        <v>364367.22689075634</v>
      </c>
      <c r="H38" s="45">
        <f t="shared" si="0"/>
        <v>69229.773109243702</v>
      </c>
      <c r="I38" s="45">
        <v>307682.59652466443</v>
      </c>
      <c r="J38" s="46">
        <f t="shared" si="1"/>
        <v>1846095.5791479866</v>
      </c>
    </row>
    <row r="39" spans="1:10" ht="230.25" customHeight="1" x14ac:dyDescent="0.25">
      <c r="A39" s="3">
        <v>37</v>
      </c>
      <c r="B39" s="8" t="s">
        <v>152</v>
      </c>
      <c r="C39" s="8" t="s">
        <v>153</v>
      </c>
      <c r="D39" s="5" t="s">
        <v>154</v>
      </c>
      <c r="E39" s="2">
        <v>15</v>
      </c>
      <c r="F39" s="2" t="s">
        <v>53</v>
      </c>
      <c r="G39" s="47">
        <v>10497.478991596639</v>
      </c>
      <c r="H39" s="45">
        <f t="shared" si="0"/>
        <v>1994.5210084033615</v>
      </c>
      <c r="I39" s="45">
        <v>8864.3855833552989</v>
      </c>
      <c r="J39" s="46">
        <f t="shared" si="1"/>
        <v>132965.78375032949</v>
      </c>
    </row>
    <row r="40" spans="1:10" ht="295.5" customHeight="1" x14ac:dyDescent="0.25">
      <c r="A40" s="3">
        <v>38</v>
      </c>
      <c r="B40" s="8" t="s">
        <v>155</v>
      </c>
      <c r="C40" s="8" t="s">
        <v>156</v>
      </c>
      <c r="D40" s="5" t="s">
        <v>157</v>
      </c>
      <c r="E40" s="2">
        <v>10</v>
      </c>
      <c r="F40" s="2" t="s">
        <v>53</v>
      </c>
      <c r="G40" s="47">
        <v>152363</v>
      </c>
      <c r="H40" s="45">
        <f>G40*0%</f>
        <v>0</v>
      </c>
      <c r="I40" s="45">
        <v>108117.54568017638</v>
      </c>
      <c r="J40" s="46">
        <f t="shared" si="1"/>
        <v>1081175.4568017637</v>
      </c>
    </row>
    <row r="41" spans="1:10" ht="207.75" customHeight="1" x14ac:dyDescent="0.25">
      <c r="A41" s="3">
        <v>39</v>
      </c>
      <c r="B41" s="8" t="s">
        <v>158</v>
      </c>
      <c r="C41" s="8" t="s">
        <v>159</v>
      </c>
      <c r="D41" s="5" t="s">
        <v>160</v>
      </c>
      <c r="E41" s="2">
        <v>3</v>
      </c>
      <c r="F41" s="2" t="s">
        <v>53</v>
      </c>
      <c r="G41" s="47">
        <v>535770</v>
      </c>
      <c r="H41" s="45">
        <f>G41*0%</f>
        <v>0</v>
      </c>
      <c r="I41" s="45">
        <v>380185.06756278162</v>
      </c>
      <c r="J41" s="46">
        <f t="shared" si="1"/>
        <v>1140555.2026883448</v>
      </c>
    </row>
    <row r="42" spans="1:10" ht="264" customHeight="1" x14ac:dyDescent="0.25">
      <c r="A42" s="3">
        <v>40</v>
      </c>
      <c r="B42" s="8" t="s">
        <v>161</v>
      </c>
      <c r="C42" s="8" t="s">
        <v>162</v>
      </c>
      <c r="D42" s="5" t="s">
        <v>163</v>
      </c>
      <c r="E42" s="2">
        <v>50</v>
      </c>
      <c r="F42" s="2" t="s">
        <v>53</v>
      </c>
      <c r="G42" s="47">
        <v>15476.470588235296</v>
      </c>
      <c r="H42" s="45">
        <f t="shared" si="0"/>
        <v>2940.5294117647063</v>
      </c>
      <c r="I42" s="45">
        <v>13068.795172002445</v>
      </c>
      <c r="J42" s="46">
        <f t="shared" si="1"/>
        <v>653439.7586001223</v>
      </c>
    </row>
    <row r="43" spans="1:10" ht="246" customHeight="1" x14ac:dyDescent="0.25">
      <c r="A43" s="3">
        <v>41</v>
      </c>
      <c r="B43" s="8" t="s">
        <v>164</v>
      </c>
      <c r="C43" s="8" t="s">
        <v>165</v>
      </c>
      <c r="D43" s="6" t="s">
        <v>166</v>
      </c>
      <c r="E43" s="2">
        <v>30</v>
      </c>
      <c r="F43" s="2" t="s">
        <v>53</v>
      </c>
      <c r="G43" s="47">
        <v>15869</v>
      </c>
      <c r="H43" s="45">
        <f>G43*0%</f>
        <v>0</v>
      </c>
      <c r="I43" s="45">
        <v>11260.721647635706</v>
      </c>
      <c r="J43" s="46">
        <f t="shared" si="1"/>
        <v>337821.64942907117</v>
      </c>
    </row>
    <row r="44" spans="1:10" ht="70.5" customHeight="1" x14ac:dyDescent="0.25">
      <c r="A44" s="3">
        <v>42</v>
      </c>
      <c r="B44" s="8" t="s">
        <v>167</v>
      </c>
      <c r="C44" s="8" t="s">
        <v>168</v>
      </c>
      <c r="D44" s="5" t="s">
        <v>169</v>
      </c>
      <c r="E44" s="2">
        <v>5</v>
      </c>
      <c r="F44" s="2" t="s">
        <v>53</v>
      </c>
      <c r="G44" s="47">
        <v>40736.134453781517</v>
      </c>
      <c r="H44" s="45">
        <f t="shared" si="0"/>
        <v>7739.8655462184879</v>
      </c>
      <c r="I44" s="45">
        <v>34398.811682575368</v>
      </c>
      <c r="J44" s="46">
        <f t="shared" si="1"/>
        <v>171994.05841287685</v>
      </c>
    </row>
    <row r="45" spans="1:10" ht="85.5" customHeight="1" x14ac:dyDescent="0.25">
      <c r="A45" s="3">
        <v>43</v>
      </c>
      <c r="B45" s="8" t="s">
        <v>170</v>
      </c>
      <c r="C45" s="8" t="s">
        <v>171</v>
      </c>
      <c r="D45" s="5" t="s">
        <v>172</v>
      </c>
      <c r="E45" s="2">
        <v>10</v>
      </c>
      <c r="F45" s="2" t="s">
        <v>53</v>
      </c>
      <c r="G45" s="47">
        <v>123934</v>
      </c>
      <c r="H45" s="45">
        <f>G45*0%</f>
        <v>0</v>
      </c>
      <c r="I45" s="45">
        <v>87944.185309602588</v>
      </c>
      <c r="J45" s="46">
        <f t="shared" si="1"/>
        <v>879441.85309602588</v>
      </c>
    </row>
    <row r="46" spans="1:10" ht="74.25" customHeight="1" x14ac:dyDescent="0.25">
      <c r="A46" s="3">
        <v>44</v>
      </c>
      <c r="B46" s="8" t="s">
        <v>173</v>
      </c>
      <c r="C46" s="8" t="s">
        <v>174</v>
      </c>
      <c r="D46" s="5" t="s">
        <v>175</v>
      </c>
      <c r="E46" s="2">
        <v>10</v>
      </c>
      <c r="F46" s="2" t="s">
        <v>53</v>
      </c>
      <c r="G46" s="47">
        <v>127289</v>
      </c>
      <c r="H46" s="45">
        <f>G46*0%</f>
        <v>0</v>
      </c>
      <c r="I46" s="45">
        <v>90324.910064017982</v>
      </c>
      <c r="J46" s="46">
        <f t="shared" si="1"/>
        <v>903249.10064017982</v>
      </c>
    </row>
    <row r="47" spans="1:10" ht="92.25" customHeight="1" x14ac:dyDescent="0.25">
      <c r="A47" s="3">
        <v>45</v>
      </c>
      <c r="B47" s="8" t="s">
        <v>176</v>
      </c>
      <c r="C47" s="8" t="s">
        <v>177</v>
      </c>
      <c r="D47" s="5" t="s">
        <v>178</v>
      </c>
      <c r="E47" s="2">
        <v>3</v>
      </c>
      <c r="F47" s="2" t="s">
        <v>53</v>
      </c>
      <c r="G47" s="47">
        <v>174885</v>
      </c>
      <c r="H47" s="45">
        <f>G47*0%</f>
        <v>0</v>
      </c>
      <c r="I47" s="45">
        <v>124099.26935199258</v>
      </c>
      <c r="J47" s="46">
        <f t="shared" si="1"/>
        <v>372297.80805597774</v>
      </c>
    </row>
    <row r="48" spans="1:10" ht="160.5" customHeight="1" x14ac:dyDescent="0.25">
      <c r="A48" s="3">
        <v>46</v>
      </c>
      <c r="B48" s="8" t="s">
        <v>179</v>
      </c>
      <c r="C48" s="8" t="s">
        <v>180</v>
      </c>
      <c r="D48" s="5" t="s">
        <v>181</v>
      </c>
      <c r="E48" s="2">
        <v>2</v>
      </c>
      <c r="F48" s="2" t="s">
        <v>53</v>
      </c>
      <c r="G48" s="47">
        <v>109121.00840336135</v>
      </c>
      <c r="H48" s="45">
        <f t="shared" si="0"/>
        <v>20732.991596638658</v>
      </c>
      <c r="I48" s="45">
        <v>92145.046873280429</v>
      </c>
      <c r="J48" s="46">
        <f t="shared" si="1"/>
        <v>184290.09374656086</v>
      </c>
    </row>
    <row r="49" spans="1:12" ht="114.75" customHeight="1" x14ac:dyDescent="0.25">
      <c r="A49" s="3">
        <v>47</v>
      </c>
      <c r="B49" s="8" t="s">
        <v>182</v>
      </c>
      <c r="C49" s="8" t="s">
        <v>183</v>
      </c>
      <c r="D49" s="5" t="s">
        <v>184</v>
      </c>
      <c r="E49" s="2">
        <v>10</v>
      </c>
      <c r="F49" s="2" t="s">
        <v>53</v>
      </c>
      <c r="G49" s="47">
        <v>39741.176470588238</v>
      </c>
      <c r="H49" s="45">
        <f t="shared" si="0"/>
        <v>7550.8235294117649</v>
      </c>
      <c r="I49" s="45">
        <v>33558.639369839802</v>
      </c>
      <c r="J49" s="46">
        <f t="shared" si="1"/>
        <v>335586.39369839802</v>
      </c>
    </row>
    <row r="50" spans="1:12" ht="100.5" customHeight="1" x14ac:dyDescent="0.25">
      <c r="A50" s="3">
        <v>48</v>
      </c>
      <c r="B50" s="8" t="s">
        <v>185</v>
      </c>
      <c r="C50" s="8" t="s">
        <v>186</v>
      </c>
      <c r="D50" s="5" t="s">
        <v>187</v>
      </c>
      <c r="E50" s="2">
        <v>15</v>
      </c>
      <c r="F50" s="2" t="s">
        <v>53</v>
      </c>
      <c r="G50" s="47">
        <v>16135.294117647059</v>
      </c>
      <c r="H50" s="45">
        <f t="shared" si="0"/>
        <v>3065.7058823529414</v>
      </c>
      <c r="I50" s="45">
        <v>13625.12548719221</v>
      </c>
      <c r="J50" s="46">
        <f t="shared" si="1"/>
        <v>204376.88230788315</v>
      </c>
    </row>
    <row r="51" spans="1:12" ht="49.5" customHeight="1" x14ac:dyDescent="0.25">
      <c r="E51" s="9"/>
      <c r="F51" s="9"/>
      <c r="I51" s="33" t="s">
        <v>188</v>
      </c>
      <c r="J51" s="49">
        <f>SUM(J3:J50)</f>
        <v>22000000.000000004</v>
      </c>
      <c r="K51" s="50" t="s">
        <v>32</v>
      </c>
    </row>
    <row r="52" spans="1:12" ht="15.75" customHeight="1" x14ac:dyDescent="0.25">
      <c r="E52" s="9"/>
      <c r="F52" s="9"/>
    </row>
    <row r="53" spans="1:12" ht="15.75" customHeight="1" x14ac:dyDescent="0.25">
      <c r="E53" s="9"/>
      <c r="F53" s="9"/>
      <c r="K53" s="7"/>
      <c r="L53" s="7"/>
    </row>
    <row r="54" spans="1:12" ht="15.75" customHeight="1" x14ac:dyDescent="0.25">
      <c r="E54" s="9"/>
      <c r="F54" s="9"/>
      <c r="K54" s="7"/>
      <c r="L54" s="7"/>
    </row>
    <row r="55" spans="1:12" ht="15.75" customHeight="1" x14ac:dyDescent="0.25">
      <c r="E55" s="9"/>
      <c r="F55" s="9"/>
      <c r="K55" s="7"/>
      <c r="L55" s="7"/>
    </row>
    <row r="56" spans="1:12" ht="15.75" customHeight="1" x14ac:dyDescent="0.25">
      <c r="E56" s="9"/>
      <c r="F56" s="9"/>
    </row>
    <row r="57" spans="1:12" ht="15.75" customHeight="1" x14ac:dyDescent="0.25">
      <c r="E57" s="9"/>
      <c r="F57" s="9"/>
    </row>
    <row r="58" spans="1:12" ht="15.75" customHeight="1" x14ac:dyDescent="0.25">
      <c r="E58" s="9"/>
      <c r="F58" s="9"/>
    </row>
    <row r="59" spans="1:12" ht="15.75" customHeight="1" x14ac:dyDescent="0.25">
      <c r="E59" s="9"/>
      <c r="F59" s="9"/>
    </row>
    <row r="60" spans="1:12" ht="15.75" customHeight="1" x14ac:dyDescent="0.25">
      <c r="E60" s="9"/>
      <c r="F60" s="9"/>
    </row>
    <row r="61" spans="1:12" ht="15.75" customHeight="1" x14ac:dyDescent="0.25">
      <c r="E61" s="9"/>
      <c r="F61" s="9"/>
    </row>
    <row r="62" spans="1:12" ht="15.75" customHeight="1" x14ac:dyDescent="0.25">
      <c r="E62" s="9"/>
      <c r="F62" s="9"/>
    </row>
    <row r="63" spans="1:12" ht="15.75" customHeight="1" x14ac:dyDescent="0.25">
      <c r="E63" s="9"/>
      <c r="F63" s="9"/>
    </row>
    <row r="64" spans="1:12" ht="15.75" customHeight="1" x14ac:dyDescent="0.25">
      <c r="E64" s="9"/>
      <c r="F64" s="9"/>
    </row>
    <row r="65" spans="5:6" ht="15.75" customHeight="1" x14ac:dyDescent="0.25">
      <c r="E65" s="9"/>
      <c r="F65" s="9"/>
    </row>
    <row r="66" spans="5:6" ht="15.75" customHeight="1" x14ac:dyDescent="0.25">
      <c r="E66" s="9"/>
      <c r="F66" s="9"/>
    </row>
    <row r="67" spans="5:6" ht="15.75" customHeight="1" x14ac:dyDescent="0.25">
      <c r="E67" s="9"/>
      <c r="F67" s="9"/>
    </row>
    <row r="68" spans="5:6" ht="15.75" customHeight="1" x14ac:dyDescent="0.25">
      <c r="E68" s="9"/>
      <c r="F68" s="9"/>
    </row>
    <row r="69" spans="5:6" ht="15.75" customHeight="1" x14ac:dyDescent="0.25">
      <c r="E69" s="9"/>
      <c r="F69" s="9"/>
    </row>
    <row r="70" spans="5:6" ht="15.75" customHeight="1" x14ac:dyDescent="0.25">
      <c r="E70" s="9"/>
      <c r="F70" s="9"/>
    </row>
    <row r="71" spans="5:6" ht="15.75" customHeight="1" x14ac:dyDescent="0.25">
      <c r="E71" s="9"/>
      <c r="F71" s="9"/>
    </row>
    <row r="72" spans="5:6" ht="15.75" customHeight="1" x14ac:dyDescent="0.25">
      <c r="E72" s="9"/>
      <c r="F72" s="9"/>
    </row>
    <row r="73" spans="5:6" ht="15.75" customHeight="1" x14ac:dyDescent="0.25">
      <c r="E73" s="9"/>
      <c r="F73" s="9"/>
    </row>
    <row r="74" spans="5:6" ht="15.75" customHeight="1" x14ac:dyDescent="0.25">
      <c r="E74" s="9"/>
      <c r="F74" s="9"/>
    </row>
    <row r="75" spans="5:6" ht="15.75" customHeight="1" x14ac:dyDescent="0.25">
      <c r="E75" s="9"/>
      <c r="F75" s="9"/>
    </row>
    <row r="76" spans="5:6" ht="15.75" customHeight="1" x14ac:dyDescent="0.25">
      <c r="E76" s="9"/>
      <c r="F76" s="9"/>
    </row>
    <row r="77" spans="5:6" ht="15.75" customHeight="1" x14ac:dyDescent="0.25">
      <c r="E77" s="9"/>
      <c r="F77" s="9"/>
    </row>
    <row r="78" spans="5:6" ht="15.75" customHeight="1" x14ac:dyDescent="0.25">
      <c r="E78" s="9"/>
      <c r="F78" s="9"/>
    </row>
    <row r="79" spans="5:6" ht="15.75" customHeight="1" x14ac:dyDescent="0.25">
      <c r="E79" s="9"/>
      <c r="F79" s="9"/>
    </row>
    <row r="80" spans="5:6" ht="15.75" customHeight="1" x14ac:dyDescent="0.25">
      <c r="E80" s="9"/>
      <c r="F80" s="9"/>
    </row>
    <row r="81" spans="5:6" ht="15.75" customHeight="1" x14ac:dyDescent="0.25">
      <c r="E81" s="9"/>
      <c r="F81" s="9"/>
    </row>
    <row r="82" spans="5:6" ht="15.75" customHeight="1" x14ac:dyDescent="0.25">
      <c r="E82" s="9"/>
      <c r="F82" s="9"/>
    </row>
    <row r="83" spans="5:6" ht="15.75" customHeight="1" x14ac:dyDescent="0.25">
      <c r="E83" s="9"/>
      <c r="F83" s="9"/>
    </row>
    <row r="84" spans="5:6" ht="15.75" customHeight="1" x14ac:dyDescent="0.25">
      <c r="E84" s="9"/>
      <c r="F84" s="9"/>
    </row>
    <row r="85" spans="5:6" ht="15.75" customHeight="1" x14ac:dyDescent="0.25">
      <c r="E85" s="9"/>
      <c r="F85" s="9"/>
    </row>
    <row r="86" spans="5:6" ht="15.75" customHeight="1" x14ac:dyDescent="0.25">
      <c r="E86" s="9"/>
      <c r="F86" s="9"/>
    </row>
    <row r="87" spans="5:6" ht="15.75" customHeight="1" x14ac:dyDescent="0.25">
      <c r="E87" s="9"/>
      <c r="F87" s="9"/>
    </row>
    <row r="88" spans="5:6" ht="15.75" customHeight="1" x14ac:dyDescent="0.25">
      <c r="E88" s="9"/>
      <c r="F88" s="9"/>
    </row>
    <row r="89" spans="5:6" ht="15.75" customHeight="1" x14ac:dyDescent="0.25">
      <c r="E89" s="9"/>
      <c r="F89" s="9"/>
    </row>
    <row r="90" spans="5:6" ht="15.75" customHeight="1" x14ac:dyDescent="0.25">
      <c r="E90" s="9"/>
      <c r="F90" s="9"/>
    </row>
    <row r="91" spans="5:6" ht="15.75" customHeight="1" x14ac:dyDescent="0.25">
      <c r="E91" s="9"/>
      <c r="F91" s="9"/>
    </row>
    <row r="92" spans="5:6" ht="15.75" customHeight="1" x14ac:dyDescent="0.25">
      <c r="E92" s="9"/>
      <c r="F92" s="9"/>
    </row>
    <row r="93" spans="5:6" ht="15.75" customHeight="1" x14ac:dyDescent="0.25">
      <c r="E93" s="9"/>
      <c r="F93" s="9"/>
    </row>
    <row r="94" spans="5:6" ht="15.75" customHeight="1" x14ac:dyDescent="0.25">
      <c r="E94" s="9"/>
      <c r="F94" s="9"/>
    </row>
    <row r="95" spans="5:6" ht="15.75" customHeight="1" x14ac:dyDescent="0.25">
      <c r="E95" s="9"/>
      <c r="F95" s="9"/>
    </row>
    <row r="96" spans="5:6" ht="15.75" customHeight="1" x14ac:dyDescent="0.25">
      <c r="E96" s="9"/>
      <c r="F96" s="9"/>
    </row>
    <row r="97" spans="5:6" ht="15.75" customHeight="1" x14ac:dyDescent="0.25">
      <c r="E97" s="9"/>
      <c r="F97" s="9"/>
    </row>
    <row r="98" spans="5:6" ht="15.75" customHeight="1" x14ac:dyDescent="0.25">
      <c r="E98" s="9"/>
      <c r="F98" s="9"/>
    </row>
    <row r="99" spans="5:6" ht="15.75" customHeight="1" x14ac:dyDescent="0.25">
      <c r="E99" s="9"/>
      <c r="F99" s="9"/>
    </row>
    <row r="100" spans="5:6" ht="15.75" customHeight="1" x14ac:dyDescent="0.25">
      <c r="E100" s="9"/>
      <c r="F100" s="9"/>
    </row>
    <row r="101" spans="5:6" ht="15.75" customHeight="1" x14ac:dyDescent="0.25">
      <c r="E101" s="9"/>
      <c r="F101" s="9"/>
    </row>
    <row r="102" spans="5:6" ht="15.75" customHeight="1" x14ac:dyDescent="0.25">
      <c r="E102" s="9"/>
      <c r="F102" s="9"/>
    </row>
    <row r="103" spans="5:6" ht="15.75" customHeight="1" x14ac:dyDescent="0.25">
      <c r="E103" s="9"/>
      <c r="F103" s="9"/>
    </row>
    <row r="104" spans="5:6" ht="15.75" customHeight="1" x14ac:dyDescent="0.25">
      <c r="E104" s="9"/>
      <c r="F104" s="9"/>
    </row>
    <row r="105" spans="5:6" ht="15.75" customHeight="1" x14ac:dyDescent="0.25">
      <c r="E105" s="9"/>
      <c r="F105" s="9"/>
    </row>
    <row r="106" spans="5:6" ht="15.75" customHeight="1" x14ac:dyDescent="0.25">
      <c r="E106" s="9"/>
      <c r="F106" s="9"/>
    </row>
    <row r="107" spans="5:6" ht="15.75" customHeight="1" x14ac:dyDescent="0.25">
      <c r="E107" s="9"/>
      <c r="F107" s="9"/>
    </row>
    <row r="108" spans="5:6" ht="15.75" customHeight="1" x14ac:dyDescent="0.25">
      <c r="E108" s="9"/>
      <c r="F108" s="9"/>
    </row>
    <row r="109" spans="5:6" ht="15.75" customHeight="1" x14ac:dyDescent="0.25">
      <c r="E109" s="9"/>
      <c r="F109" s="9"/>
    </row>
    <row r="110" spans="5:6" ht="15.75" customHeight="1" x14ac:dyDescent="0.25">
      <c r="E110" s="9"/>
      <c r="F110" s="9"/>
    </row>
    <row r="111" spans="5:6" ht="15.75" customHeight="1" x14ac:dyDescent="0.25">
      <c r="E111" s="9"/>
      <c r="F111" s="9"/>
    </row>
    <row r="112" spans="5:6" ht="15.75" customHeight="1" x14ac:dyDescent="0.25">
      <c r="E112" s="9"/>
      <c r="F112" s="9"/>
    </row>
    <row r="113" spans="5:6" ht="15.75" customHeight="1" x14ac:dyDescent="0.25">
      <c r="E113" s="9"/>
      <c r="F113" s="9"/>
    </row>
    <row r="114" spans="5:6" ht="15.75" customHeight="1" x14ac:dyDescent="0.25">
      <c r="E114" s="9"/>
      <c r="F114" s="9"/>
    </row>
    <row r="115" spans="5:6" ht="15.75" customHeight="1" x14ac:dyDescent="0.25">
      <c r="E115" s="9"/>
      <c r="F115" s="9"/>
    </row>
    <row r="116" spans="5:6" ht="15.75" customHeight="1" x14ac:dyDescent="0.25">
      <c r="E116" s="9"/>
      <c r="F116" s="9"/>
    </row>
    <row r="117" spans="5:6" ht="15.75" customHeight="1" x14ac:dyDescent="0.25">
      <c r="E117" s="9"/>
      <c r="F117" s="9"/>
    </row>
    <row r="118" spans="5:6" ht="15.75" customHeight="1" x14ac:dyDescent="0.25">
      <c r="E118" s="9"/>
      <c r="F118" s="9"/>
    </row>
    <row r="119" spans="5:6" ht="15.75" customHeight="1" x14ac:dyDescent="0.25">
      <c r="E119" s="9"/>
      <c r="F119" s="9"/>
    </row>
    <row r="120" spans="5:6" ht="15.75" customHeight="1" x14ac:dyDescent="0.25">
      <c r="E120" s="9"/>
      <c r="F120" s="9"/>
    </row>
    <row r="121" spans="5:6" ht="15.75" customHeight="1" x14ac:dyDescent="0.25">
      <c r="E121" s="9"/>
      <c r="F121" s="9"/>
    </row>
    <row r="122" spans="5:6" ht="15.75" customHeight="1" x14ac:dyDescent="0.25">
      <c r="E122" s="9"/>
      <c r="F122" s="9"/>
    </row>
    <row r="123" spans="5:6" ht="15.75" customHeight="1" x14ac:dyDescent="0.25">
      <c r="E123" s="9"/>
      <c r="F123" s="9"/>
    </row>
    <row r="124" spans="5:6" ht="15.75" customHeight="1" x14ac:dyDescent="0.25">
      <c r="E124" s="9"/>
      <c r="F124" s="9"/>
    </row>
    <row r="125" spans="5:6" ht="15.75" customHeight="1" x14ac:dyDescent="0.25">
      <c r="E125" s="9"/>
      <c r="F125" s="9"/>
    </row>
    <row r="126" spans="5:6" ht="15.75" customHeight="1" x14ac:dyDescent="0.25">
      <c r="E126" s="9"/>
      <c r="F126" s="9"/>
    </row>
    <row r="127" spans="5:6" ht="15.75" customHeight="1" x14ac:dyDescent="0.25">
      <c r="E127" s="9"/>
      <c r="F127" s="9"/>
    </row>
    <row r="128" spans="5:6" ht="15.75" customHeight="1" x14ac:dyDescent="0.25">
      <c r="E128" s="9"/>
      <c r="F128" s="9"/>
    </row>
    <row r="129" spans="5:6" ht="15.75" customHeight="1" x14ac:dyDescent="0.25">
      <c r="E129" s="9"/>
      <c r="F129" s="9"/>
    </row>
    <row r="130" spans="5:6" ht="15.75" customHeight="1" x14ac:dyDescent="0.25">
      <c r="E130" s="9"/>
      <c r="F130" s="9"/>
    </row>
    <row r="131" spans="5:6" ht="15.75" customHeight="1" x14ac:dyDescent="0.25">
      <c r="E131" s="9"/>
      <c r="F131" s="9"/>
    </row>
    <row r="132" spans="5:6" ht="15.75" customHeight="1" x14ac:dyDescent="0.25">
      <c r="E132" s="9"/>
      <c r="F132" s="9"/>
    </row>
    <row r="133" spans="5:6" ht="15.75" customHeight="1" x14ac:dyDescent="0.25">
      <c r="E133" s="9"/>
      <c r="F133" s="9"/>
    </row>
    <row r="134" spans="5:6" ht="15.75" customHeight="1" x14ac:dyDescent="0.25">
      <c r="E134" s="9"/>
      <c r="F134" s="9"/>
    </row>
    <row r="135" spans="5:6" ht="15.75" customHeight="1" x14ac:dyDescent="0.25">
      <c r="E135" s="9"/>
      <c r="F135" s="9"/>
    </row>
    <row r="136" spans="5:6" ht="15.75" customHeight="1" x14ac:dyDescent="0.25">
      <c r="E136" s="9"/>
      <c r="F136" s="9"/>
    </row>
    <row r="137" spans="5:6" ht="15.75" customHeight="1" x14ac:dyDescent="0.25">
      <c r="E137" s="9"/>
      <c r="F137" s="9"/>
    </row>
    <row r="138" spans="5:6" ht="15.75" customHeight="1" x14ac:dyDescent="0.25">
      <c r="E138" s="9"/>
      <c r="F138" s="9"/>
    </row>
    <row r="139" spans="5:6" ht="15.75" customHeight="1" x14ac:dyDescent="0.25">
      <c r="E139" s="9"/>
      <c r="F139" s="9"/>
    </row>
    <row r="140" spans="5:6" ht="15.75" customHeight="1" x14ac:dyDescent="0.25">
      <c r="E140" s="9"/>
      <c r="F140" s="9"/>
    </row>
    <row r="141" spans="5:6" ht="15.75" customHeight="1" x14ac:dyDescent="0.25">
      <c r="E141" s="9"/>
      <c r="F141" s="9"/>
    </row>
    <row r="142" spans="5:6" ht="15.75" customHeight="1" x14ac:dyDescent="0.25">
      <c r="E142" s="9"/>
      <c r="F142" s="9"/>
    </row>
    <row r="143" spans="5:6" ht="15.75" customHeight="1" x14ac:dyDescent="0.25">
      <c r="E143" s="9"/>
      <c r="F143" s="9"/>
    </row>
    <row r="144" spans="5:6" ht="15.75" customHeight="1" x14ac:dyDescent="0.25">
      <c r="E144" s="9"/>
      <c r="F144" s="9"/>
    </row>
    <row r="145" spans="5:6" ht="15.75" customHeight="1" x14ac:dyDescent="0.25">
      <c r="E145" s="9"/>
      <c r="F145" s="9"/>
    </row>
    <row r="146" spans="5:6" ht="15.75" customHeight="1" x14ac:dyDescent="0.25">
      <c r="E146" s="9"/>
      <c r="F146" s="9"/>
    </row>
    <row r="147" spans="5:6" ht="15.75" customHeight="1" x14ac:dyDescent="0.25">
      <c r="E147" s="9"/>
      <c r="F147" s="9"/>
    </row>
    <row r="148" spans="5:6" ht="15.75" customHeight="1" x14ac:dyDescent="0.25">
      <c r="E148" s="9"/>
      <c r="F148" s="9"/>
    </row>
    <row r="149" spans="5:6" ht="15.75" customHeight="1" x14ac:dyDescent="0.25">
      <c r="E149" s="9"/>
      <c r="F149" s="9"/>
    </row>
    <row r="150" spans="5:6" ht="15.75" customHeight="1" x14ac:dyDescent="0.25">
      <c r="E150" s="9"/>
      <c r="F150" s="9"/>
    </row>
    <row r="151" spans="5:6" ht="15.75" customHeight="1" x14ac:dyDescent="0.25">
      <c r="E151" s="9"/>
      <c r="F151" s="9"/>
    </row>
    <row r="152" spans="5:6" ht="15.75" customHeight="1" x14ac:dyDescent="0.25">
      <c r="E152" s="9"/>
      <c r="F152" s="9"/>
    </row>
    <row r="153" spans="5:6" ht="15.75" customHeight="1" x14ac:dyDescent="0.25">
      <c r="E153" s="9"/>
      <c r="F153" s="9"/>
    </row>
    <row r="154" spans="5:6" ht="15.75" customHeight="1" x14ac:dyDescent="0.25">
      <c r="E154" s="9"/>
      <c r="F154" s="9"/>
    </row>
    <row r="155" spans="5:6" ht="15.75" customHeight="1" x14ac:dyDescent="0.25">
      <c r="E155" s="9"/>
      <c r="F155" s="9"/>
    </row>
    <row r="156" spans="5:6" ht="15.75" customHeight="1" x14ac:dyDescent="0.25">
      <c r="E156" s="9"/>
      <c r="F156" s="9"/>
    </row>
    <row r="157" spans="5:6" ht="15.75" customHeight="1" x14ac:dyDescent="0.25">
      <c r="E157" s="9"/>
      <c r="F157" s="9"/>
    </row>
    <row r="158" spans="5:6" ht="15.75" customHeight="1" x14ac:dyDescent="0.25">
      <c r="E158" s="9"/>
      <c r="F158" s="9"/>
    </row>
    <row r="159" spans="5:6" ht="15.75" customHeight="1" x14ac:dyDescent="0.25">
      <c r="E159" s="9"/>
      <c r="F159" s="9"/>
    </row>
    <row r="160" spans="5:6" ht="15.75" customHeight="1" x14ac:dyDescent="0.25">
      <c r="E160" s="9"/>
      <c r="F160" s="9"/>
    </row>
    <row r="161" spans="5:6" ht="15.75" customHeight="1" x14ac:dyDescent="0.25">
      <c r="E161" s="9"/>
      <c r="F161" s="9"/>
    </row>
    <row r="162" spans="5:6" ht="15.75" customHeight="1" x14ac:dyDescent="0.25">
      <c r="E162" s="9"/>
      <c r="F162" s="9"/>
    </row>
    <row r="163" spans="5:6" ht="15.75" customHeight="1" x14ac:dyDescent="0.25">
      <c r="E163" s="9"/>
      <c r="F163" s="9"/>
    </row>
    <row r="164" spans="5:6" ht="15.75" customHeight="1" x14ac:dyDescent="0.25">
      <c r="E164" s="9"/>
      <c r="F164" s="9"/>
    </row>
    <row r="165" spans="5:6" ht="15.75" customHeight="1" x14ac:dyDescent="0.25">
      <c r="E165" s="9"/>
      <c r="F165" s="9"/>
    </row>
    <row r="166" spans="5:6" ht="15.75" customHeight="1" x14ac:dyDescent="0.25">
      <c r="E166" s="9"/>
      <c r="F166" s="9"/>
    </row>
    <row r="167" spans="5:6" ht="15.75" customHeight="1" x14ac:dyDescent="0.25">
      <c r="E167" s="9"/>
      <c r="F167" s="9"/>
    </row>
    <row r="168" spans="5:6" ht="15.75" customHeight="1" x14ac:dyDescent="0.25">
      <c r="E168" s="9"/>
      <c r="F168" s="9"/>
    </row>
    <row r="169" spans="5:6" ht="15.75" customHeight="1" x14ac:dyDescent="0.25">
      <c r="E169" s="9"/>
      <c r="F169" s="9"/>
    </row>
    <row r="170" spans="5:6" ht="15.75" customHeight="1" x14ac:dyDescent="0.25">
      <c r="E170" s="9"/>
      <c r="F170" s="9"/>
    </row>
    <row r="171" spans="5:6" ht="15.75" customHeight="1" x14ac:dyDescent="0.25">
      <c r="E171" s="9"/>
      <c r="F171" s="9"/>
    </row>
    <row r="172" spans="5:6" ht="15.75" customHeight="1" x14ac:dyDescent="0.25">
      <c r="E172" s="9"/>
      <c r="F172" s="9"/>
    </row>
    <row r="173" spans="5:6" ht="15.75" customHeight="1" x14ac:dyDescent="0.25">
      <c r="E173" s="9"/>
      <c r="F173" s="9"/>
    </row>
    <row r="174" spans="5:6" ht="15.75" customHeight="1" x14ac:dyDescent="0.25">
      <c r="E174" s="9"/>
      <c r="F174" s="9"/>
    </row>
    <row r="175" spans="5:6" ht="15.75" customHeight="1" x14ac:dyDescent="0.25">
      <c r="E175" s="9"/>
      <c r="F175" s="9"/>
    </row>
    <row r="176" spans="5:6" ht="15.75" customHeight="1" x14ac:dyDescent="0.25">
      <c r="E176" s="9"/>
      <c r="F176" s="9"/>
    </row>
    <row r="177" spans="5:6" ht="15.75" customHeight="1" x14ac:dyDescent="0.25">
      <c r="E177" s="9"/>
      <c r="F177" s="9"/>
    </row>
    <row r="178" spans="5:6" ht="15.75" customHeight="1" x14ac:dyDescent="0.25">
      <c r="E178" s="9"/>
      <c r="F178" s="9"/>
    </row>
    <row r="179" spans="5:6" ht="15.75" customHeight="1" x14ac:dyDescent="0.25">
      <c r="E179" s="9"/>
      <c r="F179" s="9"/>
    </row>
    <row r="180" spans="5:6" ht="15.75" customHeight="1" x14ac:dyDescent="0.25">
      <c r="E180" s="9"/>
      <c r="F180" s="9"/>
    </row>
    <row r="181" spans="5:6" ht="15.75" customHeight="1" x14ac:dyDescent="0.25">
      <c r="E181" s="9"/>
      <c r="F181" s="9"/>
    </row>
    <row r="182" spans="5:6" ht="15.75" customHeight="1" x14ac:dyDescent="0.25">
      <c r="E182" s="9"/>
      <c r="F182" s="9"/>
    </row>
    <row r="183" spans="5:6" ht="15.75" customHeight="1" x14ac:dyDescent="0.25">
      <c r="E183" s="9"/>
      <c r="F183" s="9"/>
    </row>
    <row r="184" spans="5:6" ht="15.75" customHeight="1" x14ac:dyDescent="0.25">
      <c r="E184" s="9"/>
      <c r="F184" s="9"/>
    </row>
    <row r="185" spans="5:6" ht="15.75" customHeight="1" x14ac:dyDescent="0.25">
      <c r="E185" s="9"/>
      <c r="F185" s="9"/>
    </row>
    <row r="186" spans="5:6" ht="15.75" customHeight="1" x14ac:dyDescent="0.25">
      <c r="E186" s="9"/>
      <c r="F186" s="9"/>
    </row>
    <row r="187" spans="5:6" ht="15.75" customHeight="1" x14ac:dyDescent="0.25">
      <c r="E187" s="9"/>
      <c r="F187" s="9"/>
    </row>
    <row r="188" spans="5:6" ht="15.75" customHeight="1" x14ac:dyDescent="0.25">
      <c r="E188" s="9"/>
      <c r="F188" s="9"/>
    </row>
    <row r="189" spans="5:6" ht="15.75" customHeight="1" x14ac:dyDescent="0.25">
      <c r="E189" s="9"/>
      <c r="F189" s="9"/>
    </row>
    <row r="190" spans="5:6" ht="15.75" customHeight="1" x14ac:dyDescent="0.25">
      <c r="E190" s="9"/>
      <c r="F190" s="9"/>
    </row>
    <row r="191" spans="5:6" ht="15.75" customHeight="1" x14ac:dyDescent="0.25">
      <c r="E191" s="9"/>
      <c r="F191" s="9"/>
    </row>
    <row r="192" spans="5:6" ht="15.75" customHeight="1" x14ac:dyDescent="0.25">
      <c r="E192" s="9"/>
      <c r="F192" s="9"/>
    </row>
    <row r="193" spans="5:6" ht="15.75" customHeight="1" x14ac:dyDescent="0.25">
      <c r="E193" s="9"/>
      <c r="F193" s="9"/>
    </row>
    <row r="194" spans="5:6" ht="15.75" customHeight="1" x14ac:dyDescent="0.25">
      <c r="E194" s="9"/>
      <c r="F194" s="9"/>
    </row>
    <row r="195" spans="5:6" ht="15.75" customHeight="1" x14ac:dyDescent="0.25">
      <c r="E195" s="9"/>
      <c r="F195" s="9"/>
    </row>
    <row r="196" spans="5:6" ht="15.75" customHeight="1" x14ac:dyDescent="0.25">
      <c r="E196" s="9"/>
      <c r="F196" s="9"/>
    </row>
    <row r="197" spans="5:6" ht="15.75" customHeight="1" x14ac:dyDescent="0.25">
      <c r="E197" s="9"/>
      <c r="F197" s="9"/>
    </row>
    <row r="198" spans="5:6" ht="15.75" customHeight="1" x14ac:dyDescent="0.25">
      <c r="E198" s="9"/>
      <c r="F198" s="9"/>
    </row>
    <row r="199" spans="5:6" ht="15.75" customHeight="1" x14ac:dyDescent="0.25">
      <c r="E199" s="9"/>
      <c r="F199" s="9"/>
    </row>
    <row r="200" spans="5:6" ht="15.75" customHeight="1" x14ac:dyDescent="0.25">
      <c r="E200" s="9"/>
      <c r="F200" s="9"/>
    </row>
    <row r="201" spans="5:6" ht="15.75" customHeight="1" x14ac:dyDescent="0.25">
      <c r="E201" s="9"/>
      <c r="F201" s="9"/>
    </row>
    <row r="202" spans="5:6" ht="15.75" customHeight="1" x14ac:dyDescent="0.25">
      <c r="E202" s="9"/>
      <c r="F202" s="9"/>
    </row>
    <row r="203" spans="5:6" ht="15.75" customHeight="1" x14ac:dyDescent="0.25">
      <c r="E203" s="9"/>
      <c r="F203" s="9"/>
    </row>
    <row r="204" spans="5:6" ht="15.75" customHeight="1" x14ac:dyDescent="0.25">
      <c r="E204" s="9"/>
      <c r="F204" s="9"/>
    </row>
    <row r="205" spans="5:6" ht="15.75" customHeight="1" x14ac:dyDescent="0.25">
      <c r="E205" s="9"/>
      <c r="F205" s="9"/>
    </row>
    <row r="206" spans="5:6" ht="15.75" customHeight="1" x14ac:dyDescent="0.25">
      <c r="E206" s="9"/>
      <c r="F206" s="9"/>
    </row>
    <row r="207" spans="5:6" ht="15.75" customHeight="1" x14ac:dyDescent="0.25">
      <c r="E207" s="9"/>
      <c r="F207" s="9"/>
    </row>
    <row r="208" spans="5:6" ht="15.75" customHeight="1" x14ac:dyDescent="0.25">
      <c r="E208" s="9"/>
      <c r="F208" s="9"/>
    </row>
    <row r="209" spans="5:6" ht="15.75" customHeight="1" x14ac:dyDescent="0.25">
      <c r="E209" s="9"/>
      <c r="F209" s="9"/>
    </row>
    <row r="210" spans="5:6" ht="15.75" customHeight="1" x14ac:dyDescent="0.25">
      <c r="E210" s="9"/>
      <c r="F210" s="9"/>
    </row>
    <row r="211" spans="5:6" ht="15.75" customHeight="1" x14ac:dyDescent="0.25">
      <c r="E211" s="9"/>
      <c r="F211" s="9"/>
    </row>
    <row r="212" spans="5:6" ht="15.75" customHeight="1" x14ac:dyDescent="0.25">
      <c r="E212" s="9"/>
      <c r="F212" s="9"/>
    </row>
    <row r="213" spans="5:6" ht="15.75" customHeight="1" x14ac:dyDescent="0.25">
      <c r="E213" s="9"/>
      <c r="F213" s="9"/>
    </row>
    <row r="214" spans="5:6" ht="15.75" customHeight="1" x14ac:dyDescent="0.25">
      <c r="E214" s="9"/>
      <c r="F214" s="9"/>
    </row>
    <row r="215" spans="5:6" ht="15.75" customHeight="1" x14ac:dyDescent="0.25">
      <c r="E215" s="9"/>
      <c r="F215" s="9"/>
    </row>
    <row r="216" spans="5:6" ht="15.75" customHeight="1" x14ac:dyDescent="0.25">
      <c r="E216" s="9"/>
      <c r="F216" s="9"/>
    </row>
    <row r="217" spans="5:6" ht="15.75" customHeight="1" x14ac:dyDescent="0.25">
      <c r="E217" s="9"/>
      <c r="F217" s="9"/>
    </row>
    <row r="218" spans="5:6" ht="15.75" customHeight="1" x14ac:dyDescent="0.25">
      <c r="E218" s="9"/>
      <c r="F218" s="9"/>
    </row>
    <row r="219" spans="5:6" ht="15.75" customHeight="1" x14ac:dyDescent="0.25">
      <c r="E219" s="9"/>
      <c r="F219" s="9"/>
    </row>
    <row r="220" spans="5:6" ht="15.75" customHeight="1" x14ac:dyDescent="0.25">
      <c r="E220" s="9"/>
      <c r="F220" s="9"/>
    </row>
    <row r="221" spans="5:6" ht="15.75" customHeight="1" x14ac:dyDescent="0.25">
      <c r="E221" s="9"/>
      <c r="F221" s="9"/>
    </row>
    <row r="222" spans="5:6" ht="15.75" customHeight="1" x14ac:dyDescent="0.25">
      <c r="E222" s="9"/>
      <c r="F222" s="9"/>
    </row>
    <row r="223" spans="5:6" ht="15.75" customHeight="1" x14ac:dyDescent="0.25">
      <c r="E223" s="9"/>
      <c r="F223" s="9"/>
    </row>
    <row r="224" spans="5:6" ht="15.75" customHeight="1" x14ac:dyDescent="0.25">
      <c r="E224" s="9"/>
      <c r="F224" s="9"/>
    </row>
    <row r="225" spans="5:6" ht="15.75" customHeight="1" x14ac:dyDescent="0.25">
      <c r="E225" s="9"/>
      <c r="F225" s="9"/>
    </row>
    <row r="226" spans="5:6" ht="15.75" customHeight="1" x14ac:dyDescent="0.25">
      <c r="E226" s="9"/>
      <c r="F226" s="9"/>
    </row>
    <row r="227" spans="5:6" ht="15.75" customHeight="1" x14ac:dyDescent="0.25">
      <c r="E227" s="9"/>
      <c r="F227" s="9"/>
    </row>
    <row r="228" spans="5:6" ht="15.75" customHeight="1" x14ac:dyDescent="0.25">
      <c r="E228" s="9"/>
      <c r="F228" s="9"/>
    </row>
    <row r="229" spans="5:6" ht="15.75" customHeight="1" x14ac:dyDescent="0.25">
      <c r="E229" s="9"/>
      <c r="F229" s="9"/>
    </row>
    <row r="230" spans="5:6" ht="15.75" customHeight="1" x14ac:dyDescent="0.25">
      <c r="E230" s="9"/>
      <c r="F230" s="9"/>
    </row>
    <row r="231" spans="5:6" ht="15.75" customHeight="1" x14ac:dyDescent="0.25">
      <c r="E231" s="9"/>
      <c r="F231" s="9"/>
    </row>
    <row r="232" spans="5:6" ht="15.75" customHeight="1" x14ac:dyDescent="0.25">
      <c r="E232" s="9"/>
      <c r="F232" s="9"/>
    </row>
    <row r="233" spans="5:6" ht="15.75" customHeight="1" x14ac:dyDescent="0.25">
      <c r="E233" s="9"/>
      <c r="F233" s="9"/>
    </row>
    <row r="234" spans="5:6" ht="15.75" customHeight="1" x14ac:dyDescent="0.25">
      <c r="E234" s="9"/>
      <c r="F234" s="9"/>
    </row>
    <row r="235" spans="5:6" ht="15.75" customHeight="1" x14ac:dyDescent="0.25">
      <c r="E235" s="9"/>
      <c r="F235" s="9"/>
    </row>
    <row r="236" spans="5:6" ht="15.75" customHeight="1" x14ac:dyDescent="0.25">
      <c r="E236" s="9"/>
      <c r="F236" s="9"/>
    </row>
    <row r="237" spans="5:6" ht="15.75" customHeight="1" x14ac:dyDescent="0.25">
      <c r="E237" s="9"/>
      <c r="F237" s="9"/>
    </row>
    <row r="238" spans="5:6" ht="15.75" customHeight="1" x14ac:dyDescent="0.25">
      <c r="E238" s="9"/>
      <c r="F238" s="9"/>
    </row>
    <row r="239" spans="5:6" ht="15.75" customHeight="1" x14ac:dyDescent="0.25">
      <c r="E239" s="9"/>
      <c r="F239" s="9"/>
    </row>
    <row r="240" spans="5:6" ht="15.75" customHeight="1" x14ac:dyDescent="0.25">
      <c r="E240" s="9"/>
      <c r="F240" s="9"/>
    </row>
    <row r="241" spans="5:6" ht="15.75" customHeight="1" x14ac:dyDescent="0.25">
      <c r="E241" s="9"/>
      <c r="F241" s="9"/>
    </row>
    <row r="242" spans="5:6" ht="15.75" customHeight="1" x14ac:dyDescent="0.25">
      <c r="E242" s="9"/>
      <c r="F242" s="9"/>
    </row>
    <row r="243" spans="5:6" ht="15.75" customHeight="1" x14ac:dyDescent="0.25">
      <c r="E243" s="9"/>
      <c r="F243" s="9"/>
    </row>
    <row r="244" spans="5:6" ht="15.75" customHeight="1" x14ac:dyDescent="0.25">
      <c r="E244" s="9"/>
      <c r="F244" s="9"/>
    </row>
    <row r="245" spans="5:6" ht="15.75" customHeight="1" x14ac:dyDescent="0.25">
      <c r="E245" s="9"/>
      <c r="F245" s="9"/>
    </row>
    <row r="246" spans="5:6" ht="15.75" customHeight="1" x14ac:dyDescent="0.25">
      <c r="E246" s="9"/>
      <c r="F246" s="9"/>
    </row>
    <row r="247" spans="5:6" ht="15.75" customHeight="1" x14ac:dyDescent="0.25">
      <c r="E247" s="9"/>
      <c r="F247" s="9"/>
    </row>
    <row r="248" spans="5:6" ht="15.75" customHeight="1" x14ac:dyDescent="0.25">
      <c r="E248" s="9"/>
      <c r="F248" s="9"/>
    </row>
    <row r="249" spans="5:6" ht="15.75" customHeight="1" x14ac:dyDescent="0.25">
      <c r="E249" s="9"/>
      <c r="F249" s="9"/>
    </row>
    <row r="250" spans="5:6" ht="15.75" customHeight="1" x14ac:dyDescent="0.25">
      <c r="E250" s="9"/>
      <c r="F250" s="9"/>
    </row>
    <row r="251" spans="5:6" ht="15.75" customHeight="1" x14ac:dyDescent="0.25">
      <c r="E251" s="9"/>
      <c r="F251" s="9"/>
    </row>
    <row r="252" spans="5:6" ht="15.75" customHeight="1" x14ac:dyDescent="0.25">
      <c r="E252" s="9"/>
      <c r="F252" s="9"/>
    </row>
    <row r="253" spans="5:6" ht="15.75" customHeight="1" x14ac:dyDescent="0.25">
      <c r="E253" s="9"/>
      <c r="F253" s="9"/>
    </row>
    <row r="254" spans="5:6" ht="15.75" customHeight="1" x14ac:dyDescent="0.25">
      <c r="E254" s="9"/>
      <c r="F254" s="9"/>
    </row>
    <row r="255" spans="5:6" ht="15.75" customHeight="1" x14ac:dyDescent="0.25">
      <c r="E255" s="9"/>
      <c r="F255" s="9"/>
    </row>
    <row r="256" spans="5:6" ht="15.75" customHeight="1" x14ac:dyDescent="0.25">
      <c r="E256" s="9"/>
      <c r="F256" s="9"/>
    </row>
    <row r="257" spans="5:6" ht="15.75" customHeight="1" x14ac:dyDescent="0.25">
      <c r="E257" s="9"/>
      <c r="F257" s="9"/>
    </row>
    <row r="258" spans="5:6" ht="15.75" customHeight="1" x14ac:dyDescent="0.25">
      <c r="E258" s="9"/>
      <c r="F258" s="9"/>
    </row>
    <row r="259" spans="5:6" ht="15.75" customHeight="1" x14ac:dyDescent="0.25">
      <c r="E259" s="9"/>
      <c r="F259" s="9"/>
    </row>
    <row r="260" spans="5:6" ht="15.75" customHeight="1" x14ac:dyDescent="0.25">
      <c r="E260" s="9"/>
      <c r="F260" s="9"/>
    </row>
    <row r="261" spans="5:6" ht="15.75" customHeight="1" x14ac:dyDescent="0.25">
      <c r="E261" s="9"/>
      <c r="F261" s="9"/>
    </row>
    <row r="262" spans="5:6" ht="15.75" customHeight="1" x14ac:dyDescent="0.25">
      <c r="E262" s="9"/>
      <c r="F262" s="9"/>
    </row>
    <row r="263" spans="5:6" ht="15.75" customHeight="1" x14ac:dyDescent="0.25">
      <c r="E263" s="9"/>
      <c r="F263" s="9"/>
    </row>
    <row r="264" spans="5:6" ht="15.75" customHeight="1" x14ac:dyDescent="0.25">
      <c r="E264" s="9"/>
      <c r="F264" s="9"/>
    </row>
    <row r="265" spans="5:6" ht="15.75" customHeight="1" x14ac:dyDescent="0.25">
      <c r="E265" s="9"/>
      <c r="F265" s="9"/>
    </row>
    <row r="266" spans="5:6" ht="15.75" customHeight="1" x14ac:dyDescent="0.25">
      <c r="E266" s="9"/>
      <c r="F266" s="9"/>
    </row>
    <row r="267" spans="5:6" ht="15.75" customHeight="1" x14ac:dyDescent="0.25">
      <c r="E267" s="9"/>
      <c r="F267" s="9"/>
    </row>
    <row r="268" spans="5:6" ht="15.75" customHeight="1" x14ac:dyDescent="0.25">
      <c r="E268" s="9"/>
      <c r="F268" s="9"/>
    </row>
    <row r="269" spans="5:6" ht="15.75" customHeight="1" x14ac:dyDescent="0.25">
      <c r="E269" s="9"/>
      <c r="F269" s="9"/>
    </row>
    <row r="270" spans="5:6" ht="15.75" customHeight="1" x14ac:dyDescent="0.25">
      <c r="E270" s="9"/>
      <c r="F270" s="9"/>
    </row>
    <row r="271" spans="5:6" ht="15.75" customHeight="1" x14ac:dyDescent="0.25">
      <c r="E271" s="9"/>
      <c r="F271" s="9"/>
    </row>
    <row r="272" spans="5:6" ht="15.75" customHeight="1" x14ac:dyDescent="0.25">
      <c r="E272" s="9"/>
      <c r="F272" s="9"/>
    </row>
    <row r="273" spans="5:6" ht="15.75" customHeight="1" x14ac:dyDescent="0.25">
      <c r="E273" s="9"/>
      <c r="F273" s="9"/>
    </row>
    <row r="274" spans="5:6" ht="15.75" customHeight="1" x14ac:dyDescent="0.25">
      <c r="E274" s="9"/>
      <c r="F274" s="9"/>
    </row>
    <row r="275" spans="5:6" ht="15.75" customHeight="1" x14ac:dyDescent="0.25">
      <c r="E275" s="9"/>
      <c r="F275" s="9"/>
    </row>
    <row r="276" spans="5:6" ht="15.75" customHeight="1" x14ac:dyDescent="0.25">
      <c r="E276" s="9"/>
      <c r="F276" s="9"/>
    </row>
    <row r="277" spans="5:6" ht="15.75" customHeight="1" x14ac:dyDescent="0.25">
      <c r="E277" s="9"/>
      <c r="F277" s="9"/>
    </row>
    <row r="278" spans="5:6" ht="15.75" customHeight="1" x14ac:dyDescent="0.25">
      <c r="E278" s="9"/>
      <c r="F278" s="9"/>
    </row>
    <row r="279" spans="5:6" ht="15.75" customHeight="1" x14ac:dyDescent="0.25">
      <c r="E279" s="9"/>
      <c r="F279" s="9"/>
    </row>
    <row r="280" spans="5:6" ht="15.75" customHeight="1" x14ac:dyDescent="0.25">
      <c r="E280" s="9"/>
      <c r="F280" s="9"/>
    </row>
    <row r="281" spans="5:6" ht="15.75" customHeight="1" x14ac:dyDescent="0.25">
      <c r="E281" s="9"/>
      <c r="F281" s="9"/>
    </row>
    <row r="282" spans="5:6" ht="15.75" customHeight="1" x14ac:dyDescent="0.25">
      <c r="E282" s="9"/>
      <c r="F282" s="9"/>
    </row>
    <row r="283" spans="5:6" ht="15.75" customHeight="1" x14ac:dyDescent="0.25">
      <c r="E283" s="9"/>
      <c r="F283" s="9"/>
    </row>
    <row r="284" spans="5:6" ht="15.75" customHeight="1" x14ac:dyDescent="0.25">
      <c r="E284" s="9"/>
      <c r="F284" s="9"/>
    </row>
    <row r="285" spans="5:6" ht="15.75" customHeight="1" x14ac:dyDescent="0.25">
      <c r="E285" s="9"/>
      <c r="F285" s="9"/>
    </row>
    <row r="286" spans="5:6" ht="15.75" customHeight="1" x14ac:dyDescent="0.25">
      <c r="E286" s="9"/>
      <c r="F286" s="9"/>
    </row>
    <row r="287" spans="5:6" ht="15.75" customHeight="1" x14ac:dyDescent="0.25">
      <c r="E287" s="9"/>
      <c r="F287" s="9"/>
    </row>
    <row r="288" spans="5:6" ht="15.75" customHeight="1" x14ac:dyDescent="0.25">
      <c r="E288" s="9"/>
      <c r="F288" s="9"/>
    </row>
    <row r="289" spans="5:6" ht="15.75" customHeight="1" x14ac:dyDescent="0.25">
      <c r="E289" s="9"/>
      <c r="F289" s="9"/>
    </row>
    <row r="290" spans="5:6" ht="15.75" customHeight="1" x14ac:dyDescent="0.25">
      <c r="E290" s="9"/>
      <c r="F290" s="9"/>
    </row>
    <row r="291" spans="5:6" ht="15.75" customHeight="1" x14ac:dyDescent="0.25">
      <c r="E291" s="9"/>
      <c r="F291" s="9"/>
    </row>
    <row r="292" spans="5:6" ht="15.75" customHeight="1" x14ac:dyDescent="0.25">
      <c r="E292" s="9"/>
      <c r="F292" s="9"/>
    </row>
    <row r="293" spans="5:6" ht="15.75" customHeight="1" x14ac:dyDescent="0.25">
      <c r="E293" s="9"/>
      <c r="F293" s="9"/>
    </row>
    <row r="294" spans="5:6" ht="15.75" customHeight="1" x14ac:dyDescent="0.25">
      <c r="E294" s="9"/>
      <c r="F294" s="9"/>
    </row>
    <row r="295" spans="5:6" ht="15.75" customHeight="1" x14ac:dyDescent="0.25">
      <c r="E295" s="9"/>
      <c r="F295" s="9"/>
    </row>
    <row r="296" spans="5:6" ht="15.75" customHeight="1" x14ac:dyDescent="0.25">
      <c r="E296" s="9"/>
      <c r="F296" s="9"/>
    </row>
    <row r="297" spans="5:6" ht="15.75" customHeight="1" x14ac:dyDescent="0.25">
      <c r="E297" s="9"/>
      <c r="F297" s="9"/>
    </row>
    <row r="298" spans="5:6" ht="15.75" customHeight="1" x14ac:dyDescent="0.25">
      <c r="E298" s="9"/>
      <c r="F298" s="9"/>
    </row>
    <row r="299" spans="5:6" ht="15.75" customHeight="1" x14ac:dyDescent="0.25">
      <c r="E299" s="9"/>
      <c r="F299" s="9"/>
    </row>
    <row r="300" spans="5:6" ht="15.75" customHeight="1" x14ac:dyDescent="0.25">
      <c r="E300" s="9"/>
      <c r="F300" s="9"/>
    </row>
    <row r="301" spans="5:6" ht="15.75" customHeight="1" x14ac:dyDescent="0.25">
      <c r="E301" s="9"/>
      <c r="F301" s="9"/>
    </row>
    <row r="302" spans="5:6" ht="15.75" customHeight="1" x14ac:dyDescent="0.25">
      <c r="E302" s="9"/>
      <c r="F302" s="9"/>
    </row>
    <row r="303" spans="5:6" ht="15.75" customHeight="1" x14ac:dyDescent="0.25">
      <c r="E303" s="9"/>
      <c r="F303" s="9"/>
    </row>
    <row r="304" spans="5:6" ht="15.75" customHeight="1" x14ac:dyDescent="0.25">
      <c r="E304" s="9"/>
      <c r="F304" s="9"/>
    </row>
    <row r="305" spans="5:6" ht="15.75" customHeight="1" x14ac:dyDescent="0.25">
      <c r="E305" s="9"/>
      <c r="F305" s="9"/>
    </row>
    <row r="306" spans="5:6" ht="15.75" customHeight="1" x14ac:dyDescent="0.25">
      <c r="E306" s="9"/>
      <c r="F306" s="9"/>
    </row>
    <row r="307" spans="5:6" ht="15.75" customHeight="1" x14ac:dyDescent="0.25">
      <c r="E307" s="9"/>
      <c r="F307" s="9"/>
    </row>
    <row r="308" spans="5:6" ht="15.75" customHeight="1" x14ac:dyDescent="0.25">
      <c r="E308" s="9"/>
      <c r="F308" s="9"/>
    </row>
    <row r="309" spans="5:6" ht="15.75" customHeight="1" x14ac:dyDescent="0.25">
      <c r="E309" s="9"/>
      <c r="F309" s="9"/>
    </row>
    <row r="310" spans="5:6" ht="15.75" customHeight="1" x14ac:dyDescent="0.25">
      <c r="E310" s="9"/>
      <c r="F310" s="9"/>
    </row>
    <row r="311" spans="5:6" ht="15.75" customHeight="1" x14ac:dyDescent="0.25">
      <c r="E311" s="9"/>
      <c r="F311" s="9"/>
    </row>
    <row r="312" spans="5:6" ht="15.75" customHeight="1" x14ac:dyDescent="0.25">
      <c r="E312" s="9"/>
      <c r="F312" s="9"/>
    </row>
    <row r="313" spans="5:6" ht="15.75" customHeight="1" x14ac:dyDescent="0.25">
      <c r="E313" s="9"/>
      <c r="F313" s="9"/>
    </row>
    <row r="314" spans="5:6" ht="15.75" customHeight="1" x14ac:dyDescent="0.25">
      <c r="E314" s="9"/>
      <c r="F314" s="9"/>
    </row>
    <row r="315" spans="5:6" ht="15.75" customHeight="1" x14ac:dyDescent="0.25">
      <c r="E315" s="9"/>
      <c r="F315" s="9"/>
    </row>
    <row r="316" spans="5:6" ht="15.75" customHeight="1" x14ac:dyDescent="0.25">
      <c r="E316" s="9"/>
      <c r="F316" s="9"/>
    </row>
    <row r="317" spans="5:6" ht="15.75" customHeight="1" x14ac:dyDescent="0.25">
      <c r="E317" s="9"/>
      <c r="F317" s="9"/>
    </row>
    <row r="318" spans="5:6" ht="15.75" customHeight="1" x14ac:dyDescent="0.25">
      <c r="E318" s="9"/>
      <c r="F318" s="9"/>
    </row>
    <row r="319" spans="5:6" ht="15.75" customHeight="1" x14ac:dyDescent="0.25">
      <c r="E319" s="9"/>
      <c r="F319" s="9"/>
    </row>
    <row r="320" spans="5:6" ht="15.75" customHeight="1" x14ac:dyDescent="0.25">
      <c r="E320" s="9"/>
      <c r="F320" s="9"/>
    </row>
    <row r="321" spans="5:6" ht="15.75" customHeight="1" x14ac:dyDescent="0.25">
      <c r="E321" s="9"/>
      <c r="F321" s="9"/>
    </row>
    <row r="322" spans="5:6" ht="15.75" customHeight="1" x14ac:dyDescent="0.25">
      <c r="E322" s="9"/>
      <c r="F322" s="9"/>
    </row>
    <row r="323" spans="5:6" ht="15.75" customHeight="1" x14ac:dyDescent="0.25">
      <c r="E323" s="9"/>
      <c r="F323" s="9"/>
    </row>
    <row r="324" spans="5:6" ht="15.75" customHeight="1" x14ac:dyDescent="0.25">
      <c r="E324" s="9"/>
      <c r="F324" s="9"/>
    </row>
    <row r="325" spans="5:6" ht="15.75" customHeight="1" x14ac:dyDescent="0.25">
      <c r="E325" s="9"/>
      <c r="F325" s="9"/>
    </row>
    <row r="326" spans="5:6" ht="15.75" customHeight="1" x14ac:dyDescent="0.25">
      <c r="E326" s="9"/>
      <c r="F326" s="9"/>
    </row>
    <row r="327" spans="5:6" ht="15.75" customHeight="1" x14ac:dyDescent="0.25">
      <c r="E327" s="9"/>
      <c r="F327" s="9"/>
    </row>
    <row r="328" spans="5:6" ht="15.75" customHeight="1" x14ac:dyDescent="0.25">
      <c r="E328" s="9"/>
      <c r="F328" s="9"/>
    </row>
    <row r="329" spans="5:6" ht="15.75" customHeight="1" x14ac:dyDescent="0.25">
      <c r="E329" s="9"/>
      <c r="F329" s="9"/>
    </row>
    <row r="330" spans="5:6" ht="15.75" customHeight="1" x14ac:dyDescent="0.25">
      <c r="E330" s="9"/>
      <c r="F330" s="9"/>
    </row>
    <row r="331" spans="5:6" ht="15.75" customHeight="1" x14ac:dyDescent="0.25">
      <c r="E331" s="9"/>
      <c r="F331" s="9"/>
    </row>
    <row r="332" spans="5:6" ht="15.75" customHeight="1" x14ac:dyDescent="0.25">
      <c r="E332" s="9"/>
      <c r="F332" s="9"/>
    </row>
    <row r="333" spans="5:6" ht="15.75" customHeight="1" x14ac:dyDescent="0.25">
      <c r="E333" s="9"/>
      <c r="F333" s="9"/>
    </row>
    <row r="334" spans="5:6" ht="15.75" customHeight="1" x14ac:dyDescent="0.25">
      <c r="E334" s="9"/>
      <c r="F334" s="9"/>
    </row>
    <row r="335" spans="5:6" ht="15.75" customHeight="1" x14ac:dyDescent="0.25">
      <c r="E335" s="9"/>
      <c r="F335" s="9"/>
    </row>
    <row r="336" spans="5:6" ht="15.75" customHeight="1" x14ac:dyDescent="0.25">
      <c r="E336" s="9"/>
      <c r="F336" s="9"/>
    </row>
    <row r="337" spans="5:6" ht="15.75" customHeight="1" x14ac:dyDescent="0.25">
      <c r="E337" s="9"/>
      <c r="F337" s="9"/>
    </row>
    <row r="338" spans="5:6" ht="15.75" customHeight="1" x14ac:dyDescent="0.25">
      <c r="E338" s="9"/>
      <c r="F338" s="9"/>
    </row>
    <row r="339" spans="5:6" ht="15.75" customHeight="1" x14ac:dyDescent="0.25">
      <c r="E339" s="9"/>
      <c r="F339" s="9"/>
    </row>
    <row r="340" spans="5:6" ht="15.75" customHeight="1" x14ac:dyDescent="0.25">
      <c r="E340" s="9"/>
      <c r="F340" s="9"/>
    </row>
    <row r="341" spans="5:6" ht="15.75" customHeight="1" x14ac:dyDescent="0.25">
      <c r="E341" s="9"/>
      <c r="F341" s="9"/>
    </row>
    <row r="342" spans="5:6" ht="15.75" customHeight="1" x14ac:dyDescent="0.25">
      <c r="E342" s="9"/>
      <c r="F342" s="9"/>
    </row>
    <row r="343" spans="5:6" ht="15.75" customHeight="1" x14ac:dyDescent="0.25">
      <c r="E343" s="9"/>
      <c r="F343" s="9"/>
    </row>
    <row r="344" spans="5:6" ht="15.75" customHeight="1" x14ac:dyDescent="0.25">
      <c r="E344" s="9"/>
      <c r="F344" s="9"/>
    </row>
    <row r="345" spans="5:6" ht="15.75" customHeight="1" x14ac:dyDescent="0.25">
      <c r="E345" s="9"/>
      <c r="F345" s="9"/>
    </row>
    <row r="346" spans="5:6" ht="15.75" customHeight="1" x14ac:dyDescent="0.25">
      <c r="E346" s="9"/>
      <c r="F346" s="9"/>
    </row>
    <row r="347" spans="5:6" ht="15.75" customHeight="1" x14ac:dyDescent="0.25">
      <c r="E347" s="9"/>
      <c r="F347" s="9"/>
    </row>
    <row r="348" spans="5:6" ht="15.75" customHeight="1" x14ac:dyDescent="0.25">
      <c r="E348" s="9"/>
      <c r="F348" s="9"/>
    </row>
    <row r="349" spans="5:6" ht="15.75" customHeight="1" x14ac:dyDescent="0.25">
      <c r="E349" s="9"/>
      <c r="F349" s="9"/>
    </row>
    <row r="350" spans="5:6" ht="15.75" customHeight="1" x14ac:dyDescent="0.25">
      <c r="E350" s="9"/>
      <c r="F350" s="9"/>
    </row>
    <row r="351" spans="5:6" ht="15.75" customHeight="1" x14ac:dyDescent="0.25">
      <c r="E351" s="9"/>
      <c r="F351" s="9"/>
    </row>
    <row r="352" spans="5:6" ht="15.75" customHeight="1" x14ac:dyDescent="0.25">
      <c r="E352" s="9"/>
      <c r="F352" s="9"/>
    </row>
    <row r="353" spans="5:6" ht="15.75" customHeight="1" x14ac:dyDescent="0.25">
      <c r="E353" s="9"/>
      <c r="F353" s="9"/>
    </row>
    <row r="354" spans="5:6" ht="15.75" customHeight="1" x14ac:dyDescent="0.25">
      <c r="E354" s="9"/>
      <c r="F354" s="9"/>
    </row>
    <row r="355" spans="5:6" ht="15.75" customHeight="1" x14ac:dyDescent="0.25">
      <c r="E355" s="9"/>
      <c r="F355" s="9"/>
    </row>
    <row r="356" spans="5:6" ht="15.75" customHeight="1" x14ac:dyDescent="0.25">
      <c r="E356" s="9"/>
      <c r="F356" s="9"/>
    </row>
    <row r="357" spans="5:6" ht="15.75" customHeight="1" x14ac:dyDescent="0.25">
      <c r="E357" s="9"/>
      <c r="F357" s="9"/>
    </row>
    <row r="358" spans="5:6" ht="15.75" customHeight="1" x14ac:dyDescent="0.25">
      <c r="E358" s="9"/>
      <c r="F358" s="9"/>
    </row>
    <row r="359" spans="5:6" ht="15.75" customHeight="1" x14ac:dyDescent="0.25">
      <c r="E359" s="9"/>
      <c r="F359" s="9"/>
    </row>
    <row r="360" spans="5:6" ht="15.75" customHeight="1" x14ac:dyDescent="0.25">
      <c r="E360" s="9"/>
      <c r="F360" s="9"/>
    </row>
    <row r="361" spans="5:6" ht="15.75" customHeight="1" x14ac:dyDescent="0.25">
      <c r="E361" s="9"/>
      <c r="F361" s="9"/>
    </row>
    <row r="362" spans="5:6" ht="15.75" customHeight="1" x14ac:dyDescent="0.25">
      <c r="E362" s="9"/>
      <c r="F362" s="9"/>
    </row>
    <row r="363" spans="5:6" ht="15.75" customHeight="1" x14ac:dyDescent="0.25">
      <c r="E363" s="9"/>
      <c r="F363" s="9"/>
    </row>
    <row r="364" spans="5:6" ht="15.75" customHeight="1" x14ac:dyDescent="0.25">
      <c r="E364" s="9"/>
      <c r="F364" s="9"/>
    </row>
    <row r="365" spans="5:6" ht="15.75" customHeight="1" x14ac:dyDescent="0.25">
      <c r="E365" s="9"/>
      <c r="F365" s="9"/>
    </row>
    <row r="366" spans="5:6" ht="15.75" customHeight="1" x14ac:dyDescent="0.25">
      <c r="E366" s="9"/>
      <c r="F366" s="9"/>
    </row>
    <row r="367" spans="5:6" ht="15.75" customHeight="1" x14ac:dyDescent="0.25">
      <c r="E367" s="9"/>
      <c r="F367" s="9"/>
    </row>
    <row r="368" spans="5:6" ht="15.75" customHeight="1" x14ac:dyDescent="0.25">
      <c r="E368" s="9"/>
      <c r="F368" s="9"/>
    </row>
    <row r="369" spans="5:6" ht="15.75" customHeight="1" x14ac:dyDescent="0.25">
      <c r="E369" s="9"/>
      <c r="F369" s="9"/>
    </row>
    <row r="370" spans="5:6" ht="15.75" customHeight="1" x14ac:dyDescent="0.25">
      <c r="E370" s="9"/>
      <c r="F370" s="9"/>
    </row>
    <row r="371" spans="5:6" ht="15.75" customHeight="1" x14ac:dyDescent="0.25">
      <c r="E371" s="9"/>
      <c r="F371" s="9"/>
    </row>
    <row r="372" spans="5:6" ht="15.75" customHeight="1" x14ac:dyDescent="0.25">
      <c r="E372" s="9"/>
      <c r="F372" s="9"/>
    </row>
    <row r="373" spans="5:6" ht="15.75" customHeight="1" x14ac:dyDescent="0.25">
      <c r="E373" s="9"/>
      <c r="F373" s="9"/>
    </row>
    <row r="374" spans="5:6" ht="15.75" customHeight="1" x14ac:dyDescent="0.25">
      <c r="E374" s="9"/>
      <c r="F374" s="9"/>
    </row>
    <row r="375" spans="5:6" ht="15.75" customHeight="1" x14ac:dyDescent="0.25">
      <c r="E375" s="9"/>
      <c r="F375" s="9"/>
    </row>
    <row r="376" spans="5:6" ht="15.75" customHeight="1" x14ac:dyDescent="0.25">
      <c r="E376" s="9"/>
      <c r="F376" s="9"/>
    </row>
    <row r="377" spans="5:6" ht="15.75" customHeight="1" x14ac:dyDescent="0.25">
      <c r="E377" s="9"/>
      <c r="F377" s="9"/>
    </row>
    <row r="378" spans="5:6" ht="15.75" customHeight="1" x14ac:dyDescent="0.25">
      <c r="E378" s="9"/>
      <c r="F378" s="9"/>
    </row>
    <row r="379" spans="5:6" ht="15.75" customHeight="1" x14ac:dyDescent="0.25">
      <c r="E379" s="9"/>
      <c r="F379" s="9"/>
    </row>
    <row r="380" spans="5:6" ht="15.75" customHeight="1" x14ac:dyDescent="0.25">
      <c r="E380" s="9"/>
      <c r="F380" s="9"/>
    </row>
    <row r="381" spans="5:6" ht="15.75" customHeight="1" x14ac:dyDescent="0.25">
      <c r="E381" s="9"/>
      <c r="F381" s="9"/>
    </row>
    <row r="382" spans="5:6" ht="15.75" customHeight="1" x14ac:dyDescent="0.25">
      <c r="E382" s="9"/>
      <c r="F382" s="9"/>
    </row>
    <row r="383" spans="5:6" ht="15.75" customHeight="1" x14ac:dyDescent="0.25">
      <c r="E383" s="9"/>
      <c r="F383" s="9"/>
    </row>
    <row r="384" spans="5:6" ht="15.75" customHeight="1" x14ac:dyDescent="0.25">
      <c r="E384" s="9"/>
      <c r="F384" s="9"/>
    </row>
    <row r="385" spans="5:6" ht="15.75" customHeight="1" x14ac:dyDescent="0.25">
      <c r="E385" s="9"/>
      <c r="F385" s="9"/>
    </row>
    <row r="386" spans="5:6" ht="15.75" customHeight="1" x14ac:dyDescent="0.25">
      <c r="E386" s="9"/>
      <c r="F386" s="9"/>
    </row>
    <row r="387" spans="5:6" ht="15.75" customHeight="1" x14ac:dyDescent="0.25">
      <c r="E387" s="9"/>
      <c r="F387" s="9"/>
    </row>
    <row r="388" spans="5:6" ht="15.75" customHeight="1" x14ac:dyDescent="0.25">
      <c r="E388" s="9"/>
      <c r="F388" s="9"/>
    </row>
    <row r="389" spans="5:6" ht="15.75" customHeight="1" x14ac:dyDescent="0.25">
      <c r="E389" s="9"/>
      <c r="F389" s="9"/>
    </row>
    <row r="390" spans="5:6" ht="15.75" customHeight="1" x14ac:dyDescent="0.25">
      <c r="E390" s="9"/>
      <c r="F390" s="9"/>
    </row>
    <row r="391" spans="5:6" ht="15.75" customHeight="1" x14ac:dyDescent="0.25">
      <c r="E391" s="9"/>
      <c r="F391" s="9"/>
    </row>
    <row r="392" spans="5:6" ht="15.75" customHeight="1" x14ac:dyDescent="0.25">
      <c r="E392" s="9"/>
      <c r="F392" s="9"/>
    </row>
    <row r="393" spans="5:6" ht="15.75" customHeight="1" x14ac:dyDescent="0.25">
      <c r="E393" s="9"/>
      <c r="F393" s="9"/>
    </row>
    <row r="394" spans="5:6" ht="15.75" customHeight="1" x14ac:dyDescent="0.25">
      <c r="E394" s="9"/>
      <c r="F394" s="9"/>
    </row>
    <row r="395" spans="5:6" ht="15.75" customHeight="1" x14ac:dyDescent="0.25">
      <c r="E395" s="9"/>
      <c r="F395" s="9"/>
    </row>
    <row r="396" spans="5:6" ht="15.75" customHeight="1" x14ac:dyDescent="0.25">
      <c r="E396" s="9"/>
      <c r="F396" s="9"/>
    </row>
    <row r="397" spans="5:6" ht="15.75" customHeight="1" x14ac:dyDescent="0.25">
      <c r="E397" s="9"/>
      <c r="F397" s="9"/>
    </row>
    <row r="398" spans="5:6" ht="15.75" customHeight="1" x14ac:dyDescent="0.25">
      <c r="E398" s="9"/>
      <c r="F398" s="9"/>
    </row>
    <row r="399" spans="5:6" ht="15.75" customHeight="1" x14ac:dyDescent="0.25">
      <c r="E399" s="9"/>
      <c r="F399" s="9"/>
    </row>
    <row r="400" spans="5:6" ht="15.75" customHeight="1" x14ac:dyDescent="0.25">
      <c r="E400" s="9"/>
      <c r="F400" s="9"/>
    </row>
    <row r="401" spans="5:6" ht="15.75" customHeight="1" x14ac:dyDescent="0.25">
      <c r="E401" s="9"/>
      <c r="F401" s="9"/>
    </row>
    <row r="402" spans="5:6" ht="15.75" customHeight="1" x14ac:dyDescent="0.25">
      <c r="E402" s="9"/>
      <c r="F402" s="9"/>
    </row>
    <row r="403" spans="5:6" ht="15.75" customHeight="1" x14ac:dyDescent="0.25">
      <c r="E403" s="9"/>
      <c r="F403" s="9"/>
    </row>
    <row r="404" spans="5:6" ht="15.75" customHeight="1" x14ac:dyDescent="0.25">
      <c r="E404" s="9"/>
      <c r="F404" s="9"/>
    </row>
    <row r="405" spans="5:6" ht="15.75" customHeight="1" x14ac:dyDescent="0.25">
      <c r="E405" s="9"/>
      <c r="F405" s="9"/>
    </row>
    <row r="406" spans="5:6" ht="15.75" customHeight="1" x14ac:dyDescent="0.25">
      <c r="E406" s="9"/>
      <c r="F406" s="9"/>
    </row>
    <row r="407" spans="5:6" ht="15.75" customHeight="1" x14ac:dyDescent="0.25">
      <c r="E407" s="9"/>
      <c r="F407" s="9"/>
    </row>
    <row r="408" spans="5:6" ht="15.75" customHeight="1" x14ac:dyDescent="0.25">
      <c r="E408" s="9"/>
      <c r="F408" s="9"/>
    </row>
    <row r="409" spans="5:6" ht="15.75" customHeight="1" x14ac:dyDescent="0.25">
      <c r="E409" s="9"/>
      <c r="F409" s="9"/>
    </row>
    <row r="410" spans="5:6" ht="15.75" customHeight="1" x14ac:dyDescent="0.25">
      <c r="E410" s="9"/>
      <c r="F410" s="9"/>
    </row>
    <row r="411" spans="5:6" ht="15.75" customHeight="1" x14ac:dyDescent="0.25">
      <c r="E411" s="9"/>
      <c r="F411" s="9"/>
    </row>
    <row r="412" spans="5:6" ht="15.75" customHeight="1" x14ac:dyDescent="0.25">
      <c r="E412" s="9"/>
      <c r="F412" s="9"/>
    </row>
    <row r="413" spans="5:6" ht="15.75" customHeight="1" x14ac:dyDescent="0.25">
      <c r="E413" s="9"/>
      <c r="F413" s="9"/>
    </row>
    <row r="414" spans="5:6" ht="15.75" customHeight="1" x14ac:dyDescent="0.25">
      <c r="E414" s="9"/>
      <c r="F414" s="9"/>
    </row>
    <row r="415" spans="5:6" ht="15.75" customHeight="1" x14ac:dyDescent="0.25">
      <c r="E415" s="9"/>
      <c r="F415" s="9"/>
    </row>
    <row r="416" spans="5:6" ht="15.75" customHeight="1" x14ac:dyDescent="0.25">
      <c r="E416" s="9"/>
      <c r="F416" s="9"/>
    </row>
    <row r="417" spans="5:6" ht="15.75" customHeight="1" x14ac:dyDescent="0.25">
      <c r="E417" s="9"/>
      <c r="F417" s="9"/>
    </row>
    <row r="418" spans="5:6" ht="15.75" customHeight="1" x14ac:dyDescent="0.25">
      <c r="E418" s="9"/>
      <c r="F418" s="9"/>
    </row>
    <row r="419" spans="5:6" ht="15.75" customHeight="1" x14ac:dyDescent="0.25">
      <c r="E419" s="9"/>
      <c r="F419" s="9"/>
    </row>
    <row r="420" spans="5:6" ht="15.75" customHeight="1" x14ac:dyDescent="0.25">
      <c r="E420" s="9"/>
      <c r="F420" s="9"/>
    </row>
    <row r="421" spans="5:6" ht="15.75" customHeight="1" x14ac:dyDescent="0.25">
      <c r="E421" s="9"/>
      <c r="F421" s="9"/>
    </row>
    <row r="422" spans="5:6" ht="15.75" customHeight="1" x14ac:dyDescent="0.25">
      <c r="E422" s="9"/>
      <c r="F422" s="9"/>
    </row>
    <row r="423" spans="5:6" ht="15.75" customHeight="1" x14ac:dyDescent="0.25">
      <c r="E423" s="9"/>
      <c r="F423" s="9"/>
    </row>
    <row r="424" spans="5:6" ht="15.75" customHeight="1" x14ac:dyDescent="0.25">
      <c r="E424" s="9"/>
      <c r="F424" s="9"/>
    </row>
    <row r="425" spans="5:6" ht="15.75" customHeight="1" x14ac:dyDescent="0.25">
      <c r="E425" s="9"/>
      <c r="F425" s="9"/>
    </row>
    <row r="426" spans="5:6" ht="15.75" customHeight="1" x14ac:dyDescent="0.25">
      <c r="E426" s="9"/>
      <c r="F426" s="9"/>
    </row>
    <row r="427" spans="5:6" ht="15.75" customHeight="1" x14ac:dyDescent="0.25">
      <c r="E427" s="9"/>
      <c r="F427" s="9"/>
    </row>
    <row r="428" spans="5:6" ht="15.75" customHeight="1" x14ac:dyDescent="0.25">
      <c r="E428" s="9"/>
      <c r="F428" s="9"/>
    </row>
    <row r="429" spans="5:6" ht="15.75" customHeight="1" x14ac:dyDescent="0.25">
      <c r="E429" s="9"/>
      <c r="F429" s="9"/>
    </row>
    <row r="430" spans="5:6" ht="15.75" customHeight="1" x14ac:dyDescent="0.25">
      <c r="E430" s="9"/>
      <c r="F430" s="9"/>
    </row>
    <row r="431" spans="5:6" ht="15.75" customHeight="1" x14ac:dyDescent="0.25">
      <c r="E431" s="9"/>
      <c r="F431" s="9"/>
    </row>
    <row r="432" spans="5:6" ht="15.75" customHeight="1" x14ac:dyDescent="0.25">
      <c r="E432" s="9"/>
      <c r="F432" s="9"/>
    </row>
    <row r="433" spans="5:6" ht="15.75" customHeight="1" x14ac:dyDescent="0.25">
      <c r="E433" s="9"/>
      <c r="F433" s="9"/>
    </row>
    <row r="434" spans="5:6" ht="15.75" customHeight="1" x14ac:dyDescent="0.25">
      <c r="E434" s="9"/>
      <c r="F434" s="9"/>
    </row>
    <row r="435" spans="5:6" ht="15.75" customHeight="1" x14ac:dyDescent="0.25">
      <c r="E435" s="9"/>
      <c r="F435" s="9"/>
    </row>
    <row r="436" spans="5:6" ht="15.75" customHeight="1" x14ac:dyDescent="0.25">
      <c r="E436" s="9"/>
      <c r="F436" s="9"/>
    </row>
    <row r="437" spans="5:6" ht="15.75" customHeight="1" x14ac:dyDescent="0.25">
      <c r="E437" s="9"/>
      <c r="F437" s="9"/>
    </row>
    <row r="438" spans="5:6" ht="15.75" customHeight="1" x14ac:dyDescent="0.25">
      <c r="E438" s="9"/>
      <c r="F438" s="9"/>
    </row>
    <row r="439" spans="5:6" ht="15.75" customHeight="1" x14ac:dyDescent="0.25">
      <c r="E439" s="9"/>
      <c r="F439" s="9"/>
    </row>
    <row r="440" spans="5:6" ht="15.75" customHeight="1" x14ac:dyDescent="0.25">
      <c r="E440" s="9"/>
      <c r="F440" s="9"/>
    </row>
    <row r="441" spans="5:6" ht="15.75" customHeight="1" x14ac:dyDescent="0.25">
      <c r="E441" s="9"/>
      <c r="F441" s="9"/>
    </row>
    <row r="442" spans="5:6" ht="15.75" customHeight="1" x14ac:dyDescent="0.25">
      <c r="E442" s="9"/>
      <c r="F442" s="9"/>
    </row>
    <row r="443" spans="5:6" ht="15.75" customHeight="1" x14ac:dyDescent="0.25">
      <c r="E443" s="9"/>
      <c r="F443" s="9"/>
    </row>
    <row r="444" spans="5:6" ht="15.75" customHeight="1" x14ac:dyDescent="0.25">
      <c r="E444" s="9"/>
      <c r="F444" s="9"/>
    </row>
    <row r="445" spans="5:6" ht="15.75" customHeight="1" x14ac:dyDescent="0.25">
      <c r="E445" s="9"/>
      <c r="F445" s="9"/>
    </row>
    <row r="446" spans="5:6" ht="15.75" customHeight="1" x14ac:dyDescent="0.25">
      <c r="E446" s="9"/>
      <c r="F446" s="9"/>
    </row>
    <row r="447" spans="5:6" ht="15.75" customHeight="1" x14ac:dyDescent="0.25">
      <c r="E447" s="9"/>
      <c r="F447" s="9"/>
    </row>
    <row r="448" spans="5:6" ht="15.75" customHeight="1" x14ac:dyDescent="0.25">
      <c r="E448" s="9"/>
      <c r="F448" s="9"/>
    </row>
    <row r="449" spans="5:6" ht="15.75" customHeight="1" x14ac:dyDescent="0.25">
      <c r="E449" s="9"/>
      <c r="F449" s="9"/>
    </row>
    <row r="450" spans="5:6" ht="15.75" customHeight="1" x14ac:dyDescent="0.25">
      <c r="E450" s="9"/>
      <c r="F450" s="9"/>
    </row>
    <row r="451" spans="5:6" ht="15.75" customHeight="1" x14ac:dyDescent="0.25">
      <c r="E451" s="9"/>
      <c r="F451" s="9"/>
    </row>
    <row r="452" spans="5:6" ht="15.75" customHeight="1" x14ac:dyDescent="0.25">
      <c r="E452" s="9"/>
      <c r="F452" s="9"/>
    </row>
    <row r="453" spans="5:6" ht="15.75" customHeight="1" x14ac:dyDescent="0.25">
      <c r="E453" s="9"/>
      <c r="F453" s="9"/>
    </row>
    <row r="454" spans="5:6" ht="15.75" customHeight="1" x14ac:dyDescent="0.25">
      <c r="E454" s="9"/>
      <c r="F454" s="9"/>
    </row>
    <row r="455" spans="5:6" ht="15.75" customHeight="1" x14ac:dyDescent="0.25">
      <c r="E455" s="9"/>
      <c r="F455" s="9"/>
    </row>
    <row r="456" spans="5:6" ht="15.75" customHeight="1" x14ac:dyDescent="0.25">
      <c r="E456" s="9"/>
      <c r="F456" s="9"/>
    </row>
    <row r="457" spans="5:6" ht="15.75" customHeight="1" x14ac:dyDescent="0.25">
      <c r="E457" s="9"/>
      <c r="F457" s="9"/>
    </row>
    <row r="458" spans="5:6" ht="15.75" customHeight="1" x14ac:dyDescent="0.25">
      <c r="E458" s="9"/>
      <c r="F458" s="9"/>
    </row>
    <row r="459" spans="5:6" ht="15.75" customHeight="1" x14ac:dyDescent="0.25">
      <c r="E459" s="9"/>
      <c r="F459" s="9"/>
    </row>
    <row r="460" spans="5:6" ht="15.75" customHeight="1" x14ac:dyDescent="0.25">
      <c r="E460" s="9"/>
      <c r="F460" s="9"/>
    </row>
    <row r="461" spans="5:6" ht="15.75" customHeight="1" x14ac:dyDescent="0.25">
      <c r="E461" s="9"/>
      <c r="F461" s="9"/>
    </row>
    <row r="462" spans="5:6" ht="15.75" customHeight="1" x14ac:dyDescent="0.25">
      <c r="E462" s="9"/>
      <c r="F462" s="9"/>
    </row>
    <row r="463" spans="5:6" ht="15.75" customHeight="1" x14ac:dyDescent="0.25">
      <c r="E463" s="9"/>
      <c r="F463" s="9"/>
    </row>
    <row r="464" spans="5:6" ht="15.75" customHeight="1" x14ac:dyDescent="0.25">
      <c r="E464" s="9"/>
      <c r="F464" s="9"/>
    </row>
    <row r="465" spans="5:6" ht="15.75" customHeight="1" x14ac:dyDescent="0.25">
      <c r="E465" s="9"/>
      <c r="F465" s="9"/>
    </row>
    <row r="466" spans="5:6" ht="15.75" customHeight="1" x14ac:dyDescent="0.25">
      <c r="E466" s="9"/>
      <c r="F466" s="9"/>
    </row>
    <row r="467" spans="5:6" ht="15.75" customHeight="1" x14ac:dyDescent="0.25">
      <c r="E467" s="9"/>
      <c r="F467" s="9"/>
    </row>
    <row r="468" spans="5:6" ht="15.75" customHeight="1" x14ac:dyDescent="0.25">
      <c r="E468" s="9"/>
      <c r="F468" s="9"/>
    </row>
    <row r="469" spans="5:6" ht="15.75" customHeight="1" x14ac:dyDescent="0.25">
      <c r="E469" s="9"/>
      <c r="F469" s="9"/>
    </row>
    <row r="470" spans="5:6" ht="15.75" customHeight="1" x14ac:dyDescent="0.25">
      <c r="E470" s="9"/>
      <c r="F470" s="9"/>
    </row>
    <row r="471" spans="5:6" ht="15.75" customHeight="1" x14ac:dyDescent="0.25">
      <c r="E471" s="9"/>
      <c r="F471" s="9"/>
    </row>
    <row r="472" spans="5:6" ht="15.75" customHeight="1" x14ac:dyDescent="0.25">
      <c r="E472" s="9"/>
      <c r="F472" s="9"/>
    </row>
    <row r="473" spans="5:6" ht="15.75" customHeight="1" x14ac:dyDescent="0.25">
      <c r="E473" s="9"/>
      <c r="F473" s="9"/>
    </row>
    <row r="474" spans="5:6" ht="15.75" customHeight="1" x14ac:dyDescent="0.25">
      <c r="E474" s="9"/>
      <c r="F474" s="9"/>
    </row>
    <row r="475" spans="5:6" ht="15.75" customHeight="1" x14ac:dyDescent="0.25">
      <c r="E475" s="9"/>
      <c r="F475" s="9"/>
    </row>
    <row r="476" spans="5:6" ht="15.75" customHeight="1" x14ac:dyDescent="0.25">
      <c r="E476" s="9"/>
      <c r="F476" s="9"/>
    </row>
    <row r="477" spans="5:6" ht="15.75" customHeight="1" x14ac:dyDescent="0.25">
      <c r="E477" s="9"/>
      <c r="F477" s="9"/>
    </row>
    <row r="478" spans="5:6" ht="15.75" customHeight="1" x14ac:dyDescent="0.25">
      <c r="E478" s="9"/>
      <c r="F478" s="9"/>
    </row>
    <row r="479" spans="5:6" ht="15.75" customHeight="1" x14ac:dyDescent="0.25">
      <c r="E479" s="9"/>
      <c r="F479" s="9"/>
    </row>
    <row r="480" spans="5:6" ht="15.75" customHeight="1" x14ac:dyDescent="0.25">
      <c r="E480" s="9"/>
      <c r="F480" s="9"/>
    </row>
    <row r="481" spans="5:6" ht="15.75" customHeight="1" x14ac:dyDescent="0.25">
      <c r="E481" s="9"/>
      <c r="F481" s="9"/>
    </row>
    <row r="482" spans="5:6" ht="15.75" customHeight="1" x14ac:dyDescent="0.25">
      <c r="E482" s="9"/>
      <c r="F482" s="9"/>
    </row>
    <row r="483" spans="5:6" ht="15.75" customHeight="1" x14ac:dyDescent="0.25">
      <c r="E483" s="9"/>
      <c r="F483" s="9"/>
    </row>
    <row r="484" spans="5:6" ht="15.75" customHeight="1" x14ac:dyDescent="0.25">
      <c r="E484" s="9"/>
      <c r="F484" s="9"/>
    </row>
    <row r="485" spans="5:6" ht="15.75" customHeight="1" x14ac:dyDescent="0.25">
      <c r="E485" s="9"/>
      <c r="F485" s="9"/>
    </row>
    <row r="486" spans="5:6" ht="15.75" customHeight="1" x14ac:dyDescent="0.25">
      <c r="E486" s="9"/>
      <c r="F486" s="9"/>
    </row>
    <row r="487" spans="5:6" ht="15.75" customHeight="1" x14ac:dyDescent="0.25">
      <c r="E487" s="9"/>
      <c r="F487" s="9"/>
    </row>
    <row r="488" spans="5:6" ht="15.75" customHeight="1" x14ac:dyDescent="0.25">
      <c r="E488" s="9"/>
      <c r="F488" s="9"/>
    </row>
    <row r="489" spans="5:6" ht="15.75" customHeight="1" x14ac:dyDescent="0.25">
      <c r="E489" s="9"/>
      <c r="F489" s="9"/>
    </row>
    <row r="490" spans="5:6" ht="15.75" customHeight="1" x14ac:dyDescent="0.25">
      <c r="E490" s="9"/>
      <c r="F490" s="9"/>
    </row>
    <row r="491" spans="5:6" ht="15.75" customHeight="1" x14ac:dyDescent="0.25">
      <c r="E491" s="9"/>
      <c r="F491" s="9"/>
    </row>
    <row r="492" spans="5:6" ht="15.75" customHeight="1" x14ac:dyDescent="0.25">
      <c r="E492" s="9"/>
      <c r="F492" s="9"/>
    </row>
    <row r="493" spans="5:6" ht="15.75" customHeight="1" x14ac:dyDescent="0.25">
      <c r="E493" s="9"/>
      <c r="F493" s="9"/>
    </row>
    <row r="494" spans="5:6" ht="15.75" customHeight="1" x14ac:dyDescent="0.25">
      <c r="E494" s="9"/>
      <c r="F494" s="9"/>
    </row>
    <row r="495" spans="5:6" ht="15.75" customHeight="1" x14ac:dyDescent="0.25">
      <c r="E495" s="9"/>
      <c r="F495" s="9"/>
    </row>
    <row r="496" spans="5:6" ht="15.75" customHeight="1" x14ac:dyDescent="0.25">
      <c r="E496" s="9"/>
      <c r="F496" s="9"/>
    </row>
    <row r="497" spans="5:6" ht="15.75" customHeight="1" x14ac:dyDescent="0.25">
      <c r="E497" s="9"/>
      <c r="F497" s="9"/>
    </row>
    <row r="498" spans="5:6" ht="15.75" customHeight="1" x14ac:dyDescent="0.25">
      <c r="E498" s="9"/>
      <c r="F498" s="9"/>
    </row>
    <row r="499" spans="5:6" ht="15.75" customHeight="1" x14ac:dyDescent="0.25">
      <c r="E499" s="9"/>
      <c r="F499" s="9"/>
    </row>
    <row r="500" spans="5:6" ht="15.75" customHeight="1" x14ac:dyDescent="0.25">
      <c r="E500" s="9"/>
      <c r="F500" s="9"/>
    </row>
    <row r="501" spans="5:6" ht="15.75" customHeight="1" x14ac:dyDescent="0.25">
      <c r="E501" s="9"/>
      <c r="F501" s="9"/>
    </row>
    <row r="502" spans="5:6" ht="15.75" customHeight="1" x14ac:dyDescent="0.25">
      <c r="E502" s="9"/>
      <c r="F502" s="9"/>
    </row>
    <row r="503" spans="5:6" ht="15.75" customHeight="1" x14ac:dyDescent="0.25">
      <c r="E503" s="9"/>
      <c r="F503" s="9"/>
    </row>
    <row r="504" spans="5:6" ht="15.75" customHeight="1" x14ac:dyDescent="0.25">
      <c r="E504" s="9"/>
      <c r="F504" s="9"/>
    </row>
    <row r="505" spans="5:6" ht="15.75" customHeight="1" x14ac:dyDescent="0.25">
      <c r="E505" s="9"/>
      <c r="F505" s="9"/>
    </row>
    <row r="506" spans="5:6" ht="15.75" customHeight="1" x14ac:dyDescent="0.25">
      <c r="E506" s="9"/>
      <c r="F506" s="9"/>
    </row>
    <row r="507" spans="5:6" ht="15.75" customHeight="1" x14ac:dyDescent="0.25">
      <c r="E507" s="9"/>
      <c r="F507" s="9"/>
    </row>
    <row r="508" spans="5:6" ht="15.75" customHeight="1" x14ac:dyDescent="0.25">
      <c r="E508" s="9"/>
      <c r="F508" s="9"/>
    </row>
    <row r="509" spans="5:6" ht="15.75" customHeight="1" x14ac:dyDescent="0.25">
      <c r="E509" s="9"/>
      <c r="F509" s="9"/>
    </row>
    <row r="510" spans="5:6" ht="15.75" customHeight="1" x14ac:dyDescent="0.25">
      <c r="E510" s="9"/>
      <c r="F510" s="9"/>
    </row>
    <row r="511" spans="5:6" ht="15.75" customHeight="1" x14ac:dyDescent="0.25">
      <c r="E511" s="9"/>
      <c r="F511" s="9"/>
    </row>
    <row r="512" spans="5:6" ht="15.75" customHeight="1" x14ac:dyDescent="0.25">
      <c r="E512" s="9"/>
      <c r="F512" s="9"/>
    </row>
    <row r="513" spans="5:6" ht="15.75" customHeight="1" x14ac:dyDescent="0.25">
      <c r="E513" s="9"/>
      <c r="F513" s="9"/>
    </row>
    <row r="514" spans="5:6" ht="15.75" customHeight="1" x14ac:dyDescent="0.25">
      <c r="E514" s="9"/>
      <c r="F514" s="9"/>
    </row>
    <row r="515" spans="5:6" ht="15.75" customHeight="1" x14ac:dyDescent="0.25">
      <c r="E515" s="9"/>
      <c r="F515" s="9"/>
    </row>
    <row r="516" spans="5:6" ht="15.75" customHeight="1" x14ac:dyDescent="0.25">
      <c r="E516" s="9"/>
      <c r="F516" s="9"/>
    </row>
    <row r="517" spans="5:6" ht="15.75" customHeight="1" x14ac:dyDescent="0.25">
      <c r="E517" s="9"/>
      <c r="F517" s="9"/>
    </row>
    <row r="518" spans="5:6" ht="15.75" customHeight="1" x14ac:dyDescent="0.25">
      <c r="E518" s="9"/>
      <c r="F518" s="9"/>
    </row>
    <row r="519" spans="5:6" ht="15.75" customHeight="1" x14ac:dyDescent="0.25">
      <c r="E519" s="9"/>
      <c r="F519" s="9"/>
    </row>
    <row r="520" spans="5:6" ht="15.75" customHeight="1" x14ac:dyDescent="0.25">
      <c r="E520" s="9"/>
      <c r="F520" s="9"/>
    </row>
    <row r="521" spans="5:6" ht="15.75" customHeight="1" x14ac:dyDescent="0.25">
      <c r="E521" s="9"/>
      <c r="F521" s="9"/>
    </row>
    <row r="522" spans="5:6" ht="15.75" customHeight="1" x14ac:dyDescent="0.25">
      <c r="E522" s="9"/>
      <c r="F522" s="9"/>
    </row>
    <row r="523" spans="5:6" ht="15.75" customHeight="1" x14ac:dyDescent="0.25">
      <c r="E523" s="9"/>
      <c r="F523" s="9"/>
    </row>
    <row r="524" spans="5:6" ht="15.75" customHeight="1" x14ac:dyDescent="0.25">
      <c r="E524" s="9"/>
      <c r="F524" s="9"/>
    </row>
    <row r="525" spans="5:6" ht="15.75" customHeight="1" x14ac:dyDescent="0.25">
      <c r="E525" s="9"/>
      <c r="F525" s="9"/>
    </row>
    <row r="526" spans="5:6" ht="15.75" customHeight="1" x14ac:dyDescent="0.25">
      <c r="E526" s="9"/>
      <c r="F526" s="9"/>
    </row>
    <row r="527" spans="5:6" ht="15.75" customHeight="1" x14ac:dyDescent="0.25">
      <c r="E527" s="9"/>
      <c r="F527" s="9"/>
    </row>
    <row r="528" spans="5:6" ht="15.75" customHeight="1" x14ac:dyDescent="0.25">
      <c r="E528" s="9"/>
      <c r="F528" s="9"/>
    </row>
    <row r="529" spans="5:6" ht="15.75" customHeight="1" x14ac:dyDescent="0.25">
      <c r="E529" s="9"/>
      <c r="F529" s="9"/>
    </row>
    <row r="530" spans="5:6" ht="15.75" customHeight="1" x14ac:dyDescent="0.25">
      <c r="E530" s="9"/>
      <c r="F530" s="9"/>
    </row>
    <row r="531" spans="5:6" ht="15.75" customHeight="1" x14ac:dyDescent="0.25">
      <c r="E531" s="9"/>
      <c r="F531" s="9"/>
    </row>
    <row r="532" spans="5:6" ht="15.75" customHeight="1" x14ac:dyDescent="0.25">
      <c r="E532" s="9"/>
      <c r="F532" s="9"/>
    </row>
    <row r="533" spans="5:6" ht="15.75" customHeight="1" x14ac:dyDescent="0.25">
      <c r="E533" s="9"/>
      <c r="F533" s="9"/>
    </row>
    <row r="534" spans="5:6" ht="15.75" customHeight="1" x14ac:dyDescent="0.25">
      <c r="E534" s="9"/>
      <c r="F534" s="9"/>
    </row>
    <row r="535" spans="5:6" ht="15.75" customHeight="1" x14ac:dyDescent="0.25">
      <c r="E535" s="9"/>
      <c r="F535" s="9"/>
    </row>
    <row r="536" spans="5:6" ht="15.75" customHeight="1" x14ac:dyDescent="0.25">
      <c r="E536" s="9"/>
      <c r="F536" s="9"/>
    </row>
    <row r="537" spans="5:6" ht="15.75" customHeight="1" x14ac:dyDescent="0.25">
      <c r="E537" s="9"/>
      <c r="F537" s="9"/>
    </row>
    <row r="538" spans="5:6" ht="15.75" customHeight="1" x14ac:dyDescent="0.25">
      <c r="E538" s="9"/>
      <c r="F538" s="9"/>
    </row>
    <row r="539" spans="5:6" ht="15.75" customHeight="1" x14ac:dyDescent="0.25">
      <c r="E539" s="9"/>
      <c r="F539" s="9"/>
    </row>
    <row r="540" spans="5:6" ht="15.75" customHeight="1" x14ac:dyDescent="0.25">
      <c r="E540" s="9"/>
      <c r="F540" s="9"/>
    </row>
    <row r="541" spans="5:6" ht="15.75" customHeight="1" x14ac:dyDescent="0.25">
      <c r="E541" s="9"/>
      <c r="F541" s="9"/>
    </row>
    <row r="542" spans="5:6" ht="15.75" customHeight="1" x14ac:dyDescent="0.25">
      <c r="E542" s="9"/>
      <c r="F542" s="9"/>
    </row>
    <row r="543" spans="5:6" ht="15.75" customHeight="1" x14ac:dyDescent="0.25">
      <c r="E543" s="9"/>
      <c r="F543" s="9"/>
    </row>
    <row r="544" spans="5:6" ht="15.75" customHeight="1" x14ac:dyDescent="0.25">
      <c r="E544" s="9"/>
      <c r="F544" s="9"/>
    </row>
    <row r="545" spans="5:6" ht="15.75" customHeight="1" x14ac:dyDescent="0.25">
      <c r="E545" s="9"/>
      <c r="F545" s="9"/>
    </row>
    <row r="546" spans="5:6" ht="15.75" customHeight="1" x14ac:dyDescent="0.25">
      <c r="E546" s="9"/>
      <c r="F546" s="9"/>
    </row>
    <row r="547" spans="5:6" ht="15.75" customHeight="1" x14ac:dyDescent="0.25">
      <c r="E547" s="9"/>
      <c r="F547" s="9"/>
    </row>
    <row r="548" spans="5:6" ht="15.75" customHeight="1" x14ac:dyDescent="0.25">
      <c r="E548" s="9"/>
      <c r="F548" s="9"/>
    </row>
    <row r="549" spans="5:6" ht="15.75" customHeight="1" x14ac:dyDescent="0.25">
      <c r="E549" s="9"/>
      <c r="F549" s="9"/>
    </row>
    <row r="550" spans="5:6" ht="15.75" customHeight="1" x14ac:dyDescent="0.25">
      <c r="E550" s="9"/>
      <c r="F550" s="9"/>
    </row>
    <row r="551" spans="5:6" ht="15.75" customHeight="1" x14ac:dyDescent="0.25">
      <c r="E551" s="9"/>
      <c r="F551" s="9"/>
    </row>
    <row r="552" spans="5:6" ht="15.75" customHeight="1" x14ac:dyDescent="0.25">
      <c r="E552" s="9"/>
      <c r="F552" s="9"/>
    </row>
    <row r="553" spans="5:6" ht="15.75" customHeight="1" x14ac:dyDescent="0.25">
      <c r="E553" s="9"/>
      <c r="F553" s="9"/>
    </row>
    <row r="554" spans="5:6" ht="15.75" customHeight="1" x14ac:dyDescent="0.25">
      <c r="E554" s="9"/>
      <c r="F554" s="9"/>
    </row>
    <row r="555" spans="5:6" ht="15.75" customHeight="1" x14ac:dyDescent="0.25">
      <c r="E555" s="9"/>
      <c r="F555" s="9"/>
    </row>
    <row r="556" spans="5:6" ht="15.75" customHeight="1" x14ac:dyDescent="0.25">
      <c r="E556" s="9"/>
      <c r="F556" s="9"/>
    </row>
    <row r="557" spans="5:6" ht="15.75" customHeight="1" x14ac:dyDescent="0.25">
      <c r="E557" s="9"/>
      <c r="F557" s="9"/>
    </row>
    <row r="558" spans="5:6" ht="15.75" customHeight="1" x14ac:dyDescent="0.25">
      <c r="E558" s="9"/>
      <c r="F558" s="9"/>
    </row>
    <row r="559" spans="5:6" ht="15.75" customHeight="1" x14ac:dyDescent="0.25">
      <c r="E559" s="9"/>
      <c r="F559" s="9"/>
    </row>
    <row r="560" spans="5:6" ht="15.75" customHeight="1" x14ac:dyDescent="0.25">
      <c r="E560" s="9"/>
      <c r="F560" s="9"/>
    </row>
    <row r="561" spans="5:6" ht="15.75" customHeight="1" x14ac:dyDescent="0.25">
      <c r="E561" s="9"/>
      <c r="F561" s="9"/>
    </row>
    <row r="562" spans="5:6" ht="15.75" customHeight="1" x14ac:dyDescent="0.25">
      <c r="E562" s="9"/>
      <c r="F562" s="9"/>
    </row>
    <row r="563" spans="5:6" ht="15.75" customHeight="1" x14ac:dyDescent="0.25">
      <c r="E563" s="9"/>
      <c r="F563" s="9"/>
    </row>
    <row r="564" spans="5:6" ht="15.75" customHeight="1" x14ac:dyDescent="0.25">
      <c r="E564" s="9"/>
      <c r="F564" s="9"/>
    </row>
    <row r="565" spans="5:6" ht="15.75" customHeight="1" x14ac:dyDescent="0.25">
      <c r="E565" s="9"/>
      <c r="F565" s="9"/>
    </row>
    <row r="566" spans="5:6" ht="15.75" customHeight="1" x14ac:dyDescent="0.25">
      <c r="E566" s="9"/>
      <c r="F566" s="9"/>
    </row>
    <row r="567" spans="5:6" ht="15.75" customHeight="1" x14ac:dyDescent="0.25">
      <c r="E567" s="9"/>
      <c r="F567" s="9"/>
    </row>
    <row r="568" spans="5:6" ht="15.75" customHeight="1" x14ac:dyDescent="0.25">
      <c r="E568" s="9"/>
      <c r="F568" s="9"/>
    </row>
    <row r="569" spans="5:6" ht="15.75" customHeight="1" x14ac:dyDescent="0.25">
      <c r="E569" s="9"/>
      <c r="F569" s="9"/>
    </row>
    <row r="570" spans="5:6" ht="15.75" customHeight="1" x14ac:dyDescent="0.25">
      <c r="E570" s="9"/>
      <c r="F570" s="9"/>
    </row>
    <row r="571" spans="5:6" ht="15.75" customHeight="1" x14ac:dyDescent="0.25">
      <c r="E571" s="9"/>
      <c r="F571" s="9"/>
    </row>
    <row r="572" spans="5:6" ht="15.75" customHeight="1" x14ac:dyDescent="0.25">
      <c r="E572" s="9"/>
      <c r="F572" s="9"/>
    </row>
    <row r="573" spans="5:6" ht="15.75" customHeight="1" x14ac:dyDescent="0.25">
      <c r="E573" s="9"/>
      <c r="F573" s="9"/>
    </row>
    <row r="574" spans="5:6" ht="15.75" customHeight="1" x14ac:dyDescent="0.25">
      <c r="E574" s="9"/>
      <c r="F574" s="9"/>
    </row>
    <row r="575" spans="5:6" ht="15.75" customHeight="1" x14ac:dyDescent="0.25">
      <c r="E575" s="9"/>
      <c r="F575" s="9"/>
    </row>
    <row r="576" spans="5:6" ht="15.75" customHeight="1" x14ac:dyDescent="0.25">
      <c r="E576" s="9"/>
      <c r="F576" s="9"/>
    </row>
    <row r="577" spans="5:6" ht="15.75" customHeight="1" x14ac:dyDescent="0.25">
      <c r="E577" s="9"/>
      <c r="F577" s="9"/>
    </row>
    <row r="578" spans="5:6" ht="15.75" customHeight="1" x14ac:dyDescent="0.25">
      <c r="E578" s="9"/>
      <c r="F578" s="9"/>
    </row>
    <row r="579" spans="5:6" ht="15.75" customHeight="1" x14ac:dyDescent="0.25">
      <c r="E579" s="9"/>
      <c r="F579" s="9"/>
    </row>
    <row r="580" spans="5:6" ht="15.75" customHeight="1" x14ac:dyDescent="0.25">
      <c r="E580" s="9"/>
      <c r="F580" s="9"/>
    </row>
    <row r="581" spans="5:6" ht="15.75" customHeight="1" x14ac:dyDescent="0.25">
      <c r="E581" s="9"/>
      <c r="F581" s="9"/>
    </row>
    <row r="582" spans="5:6" ht="15.75" customHeight="1" x14ac:dyDescent="0.25">
      <c r="E582" s="9"/>
      <c r="F582" s="9"/>
    </row>
    <row r="583" spans="5:6" ht="15.75" customHeight="1" x14ac:dyDescent="0.25">
      <c r="E583" s="9"/>
      <c r="F583" s="9"/>
    </row>
    <row r="584" spans="5:6" ht="15.75" customHeight="1" x14ac:dyDescent="0.25">
      <c r="E584" s="9"/>
      <c r="F584" s="9"/>
    </row>
    <row r="585" spans="5:6" ht="15.75" customHeight="1" x14ac:dyDescent="0.25">
      <c r="E585" s="9"/>
      <c r="F585" s="9"/>
    </row>
    <row r="586" spans="5:6" ht="15.75" customHeight="1" x14ac:dyDescent="0.25">
      <c r="E586" s="9"/>
      <c r="F586" s="9"/>
    </row>
    <row r="587" spans="5:6" ht="15.75" customHeight="1" x14ac:dyDescent="0.25">
      <c r="E587" s="9"/>
      <c r="F587" s="9"/>
    </row>
    <row r="588" spans="5:6" ht="15.75" customHeight="1" x14ac:dyDescent="0.25">
      <c r="E588" s="9"/>
      <c r="F588" s="9"/>
    </row>
    <row r="589" spans="5:6" ht="15.75" customHeight="1" x14ac:dyDescent="0.25">
      <c r="E589" s="9"/>
      <c r="F589" s="9"/>
    </row>
    <row r="590" spans="5:6" ht="15.75" customHeight="1" x14ac:dyDescent="0.25">
      <c r="E590" s="9"/>
      <c r="F590" s="9"/>
    </row>
    <row r="591" spans="5:6" ht="15.75" customHeight="1" x14ac:dyDescent="0.25">
      <c r="E591" s="9"/>
      <c r="F591" s="9"/>
    </row>
    <row r="592" spans="5:6" ht="15.75" customHeight="1" x14ac:dyDescent="0.25">
      <c r="E592" s="9"/>
      <c r="F592" s="9"/>
    </row>
    <row r="593" spans="5:6" ht="15.75" customHeight="1" x14ac:dyDescent="0.25">
      <c r="E593" s="9"/>
      <c r="F593" s="9"/>
    </row>
    <row r="594" spans="5:6" ht="15.75" customHeight="1" x14ac:dyDescent="0.25">
      <c r="E594" s="9"/>
      <c r="F594" s="9"/>
    </row>
    <row r="595" spans="5:6" ht="15.75" customHeight="1" x14ac:dyDescent="0.25">
      <c r="E595" s="9"/>
      <c r="F595" s="9"/>
    </row>
    <row r="596" spans="5:6" ht="15.75" customHeight="1" x14ac:dyDescent="0.25">
      <c r="E596" s="9"/>
      <c r="F596" s="9"/>
    </row>
    <row r="597" spans="5:6" ht="15.75" customHeight="1" x14ac:dyDescent="0.25">
      <c r="E597" s="9"/>
      <c r="F597" s="9"/>
    </row>
    <row r="598" spans="5:6" ht="15.75" customHeight="1" x14ac:dyDescent="0.25">
      <c r="E598" s="9"/>
      <c r="F598" s="9"/>
    </row>
    <row r="599" spans="5:6" ht="15.75" customHeight="1" x14ac:dyDescent="0.25">
      <c r="E599" s="9"/>
      <c r="F599" s="9"/>
    </row>
    <row r="600" spans="5:6" ht="15.75" customHeight="1" x14ac:dyDescent="0.25">
      <c r="E600" s="9"/>
      <c r="F600" s="9"/>
    </row>
    <row r="601" spans="5:6" ht="15.75" customHeight="1" x14ac:dyDescent="0.25">
      <c r="E601" s="9"/>
      <c r="F601" s="9"/>
    </row>
    <row r="602" spans="5:6" ht="15.75" customHeight="1" x14ac:dyDescent="0.25">
      <c r="E602" s="9"/>
      <c r="F602" s="9"/>
    </row>
    <row r="603" spans="5:6" ht="15.75" customHeight="1" x14ac:dyDescent="0.25">
      <c r="E603" s="9"/>
      <c r="F603" s="9"/>
    </row>
    <row r="604" spans="5:6" ht="15.75" customHeight="1" x14ac:dyDescent="0.25">
      <c r="E604" s="9"/>
      <c r="F604" s="9"/>
    </row>
    <row r="605" spans="5:6" ht="15.75" customHeight="1" x14ac:dyDescent="0.25">
      <c r="E605" s="9"/>
      <c r="F605" s="9"/>
    </row>
    <row r="606" spans="5:6" ht="15.75" customHeight="1" x14ac:dyDescent="0.25">
      <c r="E606" s="9"/>
      <c r="F606" s="9"/>
    </row>
    <row r="607" spans="5:6" ht="15.75" customHeight="1" x14ac:dyDescent="0.25">
      <c r="E607" s="9"/>
      <c r="F607" s="9"/>
    </row>
    <row r="608" spans="5:6" ht="15.75" customHeight="1" x14ac:dyDescent="0.25">
      <c r="E608" s="9"/>
      <c r="F608" s="9"/>
    </row>
    <row r="609" spans="5:6" ht="15.75" customHeight="1" x14ac:dyDescent="0.25">
      <c r="E609" s="9"/>
      <c r="F609" s="9"/>
    </row>
    <row r="610" spans="5:6" ht="15.75" customHeight="1" x14ac:dyDescent="0.25">
      <c r="E610" s="9"/>
      <c r="F610" s="9"/>
    </row>
    <row r="611" spans="5:6" ht="15.75" customHeight="1" x14ac:dyDescent="0.25">
      <c r="E611" s="9"/>
      <c r="F611" s="9"/>
    </row>
    <row r="612" spans="5:6" ht="15.75" customHeight="1" x14ac:dyDescent="0.25">
      <c r="E612" s="9"/>
      <c r="F612" s="9"/>
    </row>
    <row r="613" spans="5:6" ht="15.75" customHeight="1" x14ac:dyDescent="0.25">
      <c r="E613" s="9"/>
      <c r="F613" s="9"/>
    </row>
    <row r="614" spans="5:6" ht="15.75" customHeight="1" x14ac:dyDescent="0.25">
      <c r="E614" s="9"/>
      <c r="F614" s="9"/>
    </row>
    <row r="615" spans="5:6" ht="15.75" customHeight="1" x14ac:dyDescent="0.25">
      <c r="E615" s="9"/>
      <c r="F615" s="9"/>
    </row>
    <row r="616" spans="5:6" ht="15.75" customHeight="1" x14ac:dyDescent="0.25">
      <c r="E616" s="9"/>
      <c r="F616" s="9"/>
    </row>
    <row r="617" spans="5:6" ht="15.75" customHeight="1" x14ac:dyDescent="0.25">
      <c r="E617" s="9"/>
      <c r="F617" s="9"/>
    </row>
    <row r="618" spans="5:6" ht="15.75" customHeight="1" x14ac:dyDescent="0.25">
      <c r="E618" s="9"/>
      <c r="F618" s="9"/>
    </row>
    <row r="619" spans="5:6" ht="15.75" customHeight="1" x14ac:dyDescent="0.25">
      <c r="E619" s="9"/>
      <c r="F619" s="9"/>
    </row>
    <row r="620" spans="5:6" ht="15.75" customHeight="1" x14ac:dyDescent="0.25">
      <c r="E620" s="9"/>
      <c r="F620" s="9"/>
    </row>
    <row r="621" spans="5:6" ht="15.75" customHeight="1" x14ac:dyDescent="0.25">
      <c r="E621" s="9"/>
      <c r="F621" s="9"/>
    </row>
    <row r="622" spans="5:6" ht="15.75" customHeight="1" x14ac:dyDescent="0.25">
      <c r="E622" s="9"/>
      <c r="F622" s="9"/>
    </row>
    <row r="623" spans="5:6" ht="15.75" customHeight="1" x14ac:dyDescent="0.25">
      <c r="E623" s="9"/>
      <c r="F623" s="9"/>
    </row>
    <row r="624" spans="5:6" ht="15.75" customHeight="1" x14ac:dyDescent="0.25">
      <c r="E624" s="9"/>
      <c r="F624" s="9"/>
    </row>
    <row r="625" spans="5:6" ht="15.75" customHeight="1" x14ac:dyDescent="0.25">
      <c r="E625" s="9"/>
      <c r="F625" s="9"/>
    </row>
    <row r="626" spans="5:6" ht="15.75" customHeight="1" x14ac:dyDescent="0.25">
      <c r="E626" s="9"/>
      <c r="F626" s="9"/>
    </row>
    <row r="627" spans="5:6" ht="15.75" customHeight="1" x14ac:dyDescent="0.25">
      <c r="E627" s="9"/>
      <c r="F627" s="9"/>
    </row>
    <row r="628" spans="5:6" ht="15.75" customHeight="1" x14ac:dyDescent="0.25">
      <c r="E628" s="9"/>
      <c r="F628" s="9"/>
    </row>
    <row r="629" spans="5:6" ht="15.75" customHeight="1" x14ac:dyDescent="0.25">
      <c r="E629" s="9"/>
      <c r="F629" s="9"/>
    </row>
    <row r="630" spans="5:6" ht="15.75" customHeight="1" x14ac:dyDescent="0.25">
      <c r="E630" s="9"/>
      <c r="F630" s="9"/>
    </row>
    <row r="631" spans="5:6" ht="15.75" customHeight="1" x14ac:dyDescent="0.25">
      <c r="E631" s="9"/>
      <c r="F631" s="9"/>
    </row>
    <row r="632" spans="5:6" ht="15.75" customHeight="1" x14ac:dyDescent="0.25">
      <c r="E632" s="9"/>
      <c r="F632" s="9"/>
    </row>
    <row r="633" spans="5:6" ht="15.75" customHeight="1" x14ac:dyDescent="0.25">
      <c r="E633" s="9"/>
      <c r="F633" s="9"/>
    </row>
    <row r="634" spans="5:6" ht="15.75" customHeight="1" x14ac:dyDescent="0.25">
      <c r="E634" s="9"/>
      <c r="F634" s="9"/>
    </row>
    <row r="635" spans="5:6" ht="15.75" customHeight="1" x14ac:dyDescent="0.25">
      <c r="E635" s="9"/>
      <c r="F635" s="9"/>
    </row>
    <row r="636" spans="5:6" ht="15.75" customHeight="1" x14ac:dyDescent="0.25">
      <c r="E636" s="9"/>
      <c r="F636" s="9"/>
    </row>
    <row r="637" spans="5:6" ht="15.75" customHeight="1" x14ac:dyDescent="0.25">
      <c r="E637" s="9"/>
      <c r="F637" s="9"/>
    </row>
    <row r="638" spans="5:6" ht="15.75" customHeight="1" x14ac:dyDescent="0.25">
      <c r="E638" s="9"/>
      <c r="F638" s="9"/>
    </row>
    <row r="639" spans="5:6" ht="15.75" customHeight="1" x14ac:dyDescent="0.25">
      <c r="E639" s="9"/>
      <c r="F639" s="9"/>
    </row>
    <row r="640" spans="5:6" ht="15.75" customHeight="1" x14ac:dyDescent="0.25">
      <c r="E640" s="9"/>
      <c r="F640" s="9"/>
    </row>
    <row r="641" spans="5:6" ht="15.75" customHeight="1" x14ac:dyDescent="0.25">
      <c r="E641" s="9"/>
      <c r="F641" s="9"/>
    </row>
    <row r="642" spans="5:6" ht="15.75" customHeight="1" x14ac:dyDescent="0.25">
      <c r="E642" s="9"/>
      <c r="F642" s="9"/>
    </row>
    <row r="643" spans="5:6" ht="15.75" customHeight="1" x14ac:dyDescent="0.25">
      <c r="E643" s="9"/>
      <c r="F643" s="9"/>
    </row>
    <row r="644" spans="5:6" ht="15.75" customHeight="1" x14ac:dyDescent="0.25">
      <c r="E644" s="9"/>
      <c r="F644" s="9"/>
    </row>
    <row r="645" spans="5:6" ht="15.75" customHeight="1" x14ac:dyDescent="0.25">
      <c r="E645" s="9"/>
      <c r="F645" s="9"/>
    </row>
    <row r="646" spans="5:6" ht="15.75" customHeight="1" x14ac:dyDescent="0.25">
      <c r="E646" s="9"/>
      <c r="F646" s="9"/>
    </row>
    <row r="647" spans="5:6" ht="15.75" customHeight="1" x14ac:dyDescent="0.25">
      <c r="E647" s="9"/>
      <c r="F647" s="9"/>
    </row>
    <row r="648" spans="5:6" ht="15.75" customHeight="1" x14ac:dyDescent="0.25">
      <c r="E648" s="9"/>
      <c r="F648" s="9"/>
    </row>
    <row r="649" spans="5:6" ht="15.75" customHeight="1" x14ac:dyDescent="0.25">
      <c r="E649" s="9"/>
      <c r="F649" s="9"/>
    </row>
    <row r="650" spans="5:6" ht="15.75" customHeight="1" x14ac:dyDescent="0.25">
      <c r="E650" s="9"/>
      <c r="F650" s="9"/>
    </row>
    <row r="651" spans="5:6" ht="15.75" customHeight="1" x14ac:dyDescent="0.25">
      <c r="E651" s="9"/>
      <c r="F651" s="9"/>
    </row>
    <row r="652" spans="5:6" ht="15.75" customHeight="1" x14ac:dyDescent="0.25">
      <c r="E652" s="9"/>
      <c r="F652" s="9"/>
    </row>
    <row r="653" spans="5:6" ht="15.75" customHeight="1" x14ac:dyDescent="0.25">
      <c r="E653" s="9"/>
      <c r="F653" s="9"/>
    </row>
    <row r="654" spans="5:6" ht="15.75" customHeight="1" x14ac:dyDescent="0.25">
      <c r="E654" s="9"/>
      <c r="F654" s="9"/>
    </row>
    <row r="655" spans="5:6" ht="15.75" customHeight="1" x14ac:dyDescent="0.25">
      <c r="E655" s="9"/>
      <c r="F655" s="9"/>
    </row>
    <row r="656" spans="5:6" ht="15.75" customHeight="1" x14ac:dyDescent="0.25">
      <c r="E656" s="9"/>
      <c r="F656" s="9"/>
    </row>
    <row r="657" spans="5:6" ht="15.75" customHeight="1" x14ac:dyDescent="0.25">
      <c r="E657" s="9"/>
      <c r="F657" s="9"/>
    </row>
    <row r="658" spans="5:6" ht="15.75" customHeight="1" x14ac:dyDescent="0.25">
      <c r="E658" s="9"/>
      <c r="F658" s="9"/>
    </row>
    <row r="659" spans="5:6" ht="15.75" customHeight="1" x14ac:dyDescent="0.25">
      <c r="E659" s="9"/>
      <c r="F659" s="9"/>
    </row>
    <row r="660" spans="5:6" ht="15.75" customHeight="1" x14ac:dyDescent="0.25">
      <c r="E660" s="9"/>
      <c r="F660" s="9"/>
    </row>
    <row r="661" spans="5:6" ht="15.75" customHeight="1" x14ac:dyDescent="0.25">
      <c r="E661" s="9"/>
      <c r="F661" s="9"/>
    </row>
    <row r="662" spans="5:6" ht="15.75" customHeight="1" x14ac:dyDescent="0.25">
      <c r="E662" s="9"/>
      <c r="F662" s="9"/>
    </row>
    <row r="663" spans="5:6" ht="15.75" customHeight="1" x14ac:dyDescent="0.25">
      <c r="E663" s="9"/>
      <c r="F663" s="9"/>
    </row>
    <row r="664" spans="5:6" ht="15.75" customHeight="1" x14ac:dyDescent="0.25">
      <c r="E664" s="9"/>
      <c r="F664" s="9"/>
    </row>
    <row r="665" spans="5:6" ht="15.75" customHeight="1" x14ac:dyDescent="0.25">
      <c r="E665" s="9"/>
      <c r="F665" s="9"/>
    </row>
    <row r="666" spans="5:6" ht="15.75" customHeight="1" x14ac:dyDescent="0.25">
      <c r="E666" s="9"/>
      <c r="F666" s="9"/>
    </row>
    <row r="667" spans="5:6" ht="15.75" customHeight="1" x14ac:dyDescent="0.25">
      <c r="E667" s="9"/>
      <c r="F667" s="9"/>
    </row>
    <row r="668" spans="5:6" ht="15.75" customHeight="1" x14ac:dyDescent="0.25">
      <c r="E668" s="9"/>
      <c r="F668" s="9"/>
    </row>
    <row r="669" spans="5:6" ht="15.75" customHeight="1" x14ac:dyDescent="0.25">
      <c r="E669" s="9"/>
      <c r="F669" s="9"/>
    </row>
    <row r="670" spans="5:6" ht="15.75" customHeight="1" x14ac:dyDescent="0.25">
      <c r="E670" s="9"/>
      <c r="F670" s="9"/>
    </row>
    <row r="671" spans="5:6" ht="15.75" customHeight="1" x14ac:dyDescent="0.25">
      <c r="E671" s="9"/>
      <c r="F671" s="9"/>
    </row>
    <row r="672" spans="5:6" ht="15.75" customHeight="1" x14ac:dyDescent="0.25">
      <c r="E672" s="9"/>
      <c r="F672" s="9"/>
    </row>
    <row r="673" spans="5:6" ht="15.75" customHeight="1" x14ac:dyDescent="0.25">
      <c r="E673" s="9"/>
      <c r="F673" s="9"/>
    </row>
    <row r="674" spans="5:6" ht="15.75" customHeight="1" x14ac:dyDescent="0.25">
      <c r="E674" s="9"/>
      <c r="F674" s="9"/>
    </row>
    <row r="675" spans="5:6" ht="15.75" customHeight="1" x14ac:dyDescent="0.25">
      <c r="E675" s="9"/>
      <c r="F675" s="9"/>
    </row>
    <row r="676" spans="5:6" ht="15.75" customHeight="1" x14ac:dyDescent="0.25">
      <c r="E676" s="9"/>
      <c r="F676" s="9"/>
    </row>
    <row r="677" spans="5:6" ht="15.75" customHeight="1" x14ac:dyDescent="0.25">
      <c r="E677" s="9"/>
      <c r="F677" s="9"/>
    </row>
    <row r="678" spans="5:6" ht="15.75" customHeight="1" x14ac:dyDescent="0.25">
      <c r="E678" s="9"/>
      <c r="F678" s="9"/>
    </row>
    <row r="679" spans="5:6" ht="15.75" customHeight="1" x14ac:dyDescent="0.25">
      <c r="E679" s="9"/>
      <c r="F679" s="9"/>
    </row>
    <row r="680" spans="5:6" ht="15.75" customHeight="1" x14ac:dyDescent="0.25">
      <c r="E680" s="9"/>
      <c r="F680" s="9"/>
    </row>
    <row r="681" spans="5:6" ht="15.75" customHeight="1" x14ac:dyDescent="0.25">
      <c r="E681" s="9"/>
      <c r="F681" s="9"/>
    </row>
    <row r="682" spans="5:6" ht="15.75" customHeight="1" x14ac:dyDescent="0.25">
      <c r="E682" s="9"/>
      <c r="F682" s="9"/>
    </row>
    <row r="683" spans="5:6" ht="15.75" customHeight="1" x14ac:dyDescent="0.25">
      <c r="E683" s="9"/>
      <c r="F683" s="9"/>
    </row>
    <row r="684" spans="5:6" ht="15.75" customHeight="1" x14ac:dyDescent="0.25">
      <c r="E684" s="9"/>
      <c r="F684" s="9"/>
    </row>
    <row r="685" spans="5:6" ht="15.75" customHeight="1" x14ac:dyDescent="0.25">
      <c r="E685" s="9"/>
      <c r="F685" s="9"/>
    </row>
    <row r="686" spans="5:6" ht="15.75" customHeight="1" x14ac:dyDescent="0.25">
      <c r="E686" s="9"/>
      <c r="F686" s="9"/>
    </row>
    <row r="687" spans="5:6" ht="15.75" customHeight="1" x14ac:dyDescent="0.25">
      <c r="E687" s="9"/>
      <c r="F687" s="9"/>
    </row>
    <row r="688" spans="5:6" ht="15.75" customHeight="1" x14ac:dyDescent="0.25">
      <c r="E688" s="9"/>
      <c r="F688" s="9"/>
    </row>
    <row r="689" spans="5:6" ht="15.75" customHeight="1" x14ac:dyDescent="0.25">
      <c r="E689" s="9"/>
      <c r="F689" s="9"/>
    </row>
    <row r="690" spans="5:6" ht="15.75" customHeight="1" x14ac:dyDescent="0.25">
      <c r="E690" s="9"/>
      <c r="F690" s="9"/>
    </row>
    <row r="691" spans="5:6" ht="15.75" customHeight="1" x14ac:dyDescent="0.25">
      <c r="E691" s="9"/>
      <c r="F691" s="9"/>
    </row>
    <row r="692" spans="5:6" ht="15.75" customHeight="1" x14ac:dyDescent="0.25">
      <c r="E692" s="9"/>
      <c r="F692" s="9"/>
    </row>
    <row r="693" spans="5:6" ht="15.75" customHeight="1" x14ac:dyDescent="0.25">
      <c r="E693" s="9"/>
      <c r="F693" s="9"/>
    </row>
    <row r="694" spans="5:6" ht="15.75" customHeight="1" x14ac:dyDescent="0.25">
      <c r="E694" s="9"/>
      <c r="F694" s="9"/>
    </row>
    <row r="695" spans="5:6" ht="15.75" customHeight="1" x14ac:dyDescent="0.25">
      <c r="E695" s="9"/>
      <c r="F695" s="9"/>
    </row>
    <row r="696" spans="5:6" ht="15.75" customHeight="1" x14ac:dyDescent="0.25">
      <c r="E696" s="9"/>
      <c r="F696" s="9"/>
    </row>
    <row r="697" spans="5:6" ht="15.75" customHeight="1" x14ac:dyDescent="0.25">
      <c r="E697" s="9"/>
      <c r="F697" s="9"/>
    </row>
    <row r="698" spans="5:6" ht="15.75" customHeight="1" x14ac:dyDescent="0.25">
      <c r="E698" s="9"/>
      <c r="F698" s="9"/>
    </row>
    <row r="699" spans="5:6" ht="15.75" customHeight="1" x14ac:dyDescent="0.25">
      <c r="E699" s="9"/>
      <c r="F699" s="9"/>
    </row>
    <row r="700" spans="5:6" ht="15.75" customHeight="1" x14ac:dyDescent="0.25">
      <c r="E700" s="9"/>
      <c r="F700" s="9"/>
    </row>
    <row r="701" spans="5:6" ht="15.75" customHeight="1" x14ac:dyDescent="0.25">
      <c r="E701" s="9"/>
      <c r="F701" s="9"/>
    </row>
    <row r="702" spans="5:6" ht="15.75" customHeight="1" x14ac:dyDescent="0.25">
      <c r="E702" s="9"/>
      <c r="F702" s="9"/>
    </row>
    <row r="703" spans="5:6" ht="15.75" customHeight="1" x14ac:dyDescent="0.25">
      <c r="E703" s="9"/>
      <c r="F703" s="9"/>
    </row>
    <row r="704" spans="5:6" ht="15.75" customHeight="1" x14ac:dyDescent="0.25">
      <c r="E704" s="9"/>
      <c r="F704" s="9"/>
    </row>
    <row r="705" spans="5:6" ht="15.75" customHeight="1" x14ac:dyDescent="0.25">
      <c r="E705" s="9"/>
      <c r="F705" s="9"/>
    </row>
    <row r="706" spans="5:6" ht="15.75" customHeight="1" x14ac:dyDescent="0.25">
      <c r="E706" s="9"/>
      <c r="F706" s="9"/>
    </row>
    <row r="707" spans="5:6" ht="15.75" customHeight="1" x14ac:dyDescent="0.25">
      <c r="E707" s="9"/>
      <c r="F707" s="9"/>
    </row>
    <row r="708" spans="5:6" ht="15.75" customHeight="1" x14ac:dyDescent="0.25">
      <c r="E708" s="9"/>
      <c r="F708" s="9"/>
    </row>
    <row r="709" spans="5:6" ht="15.75" customHeight="1" x14ac:dyDescent="0.25">
      <c r="E709" s="9"/>
      <c r="F709" s="9"/>
    </row>
    <row r="710" spans="5:6" ht="15.75" customHeight="1" x14ac:dyDescent="0.25">
      <c r="E710" s="9"/>
      <c r="F710" s="9"/>
    </row>
    <row r="711" spans="5:6" ht="15.75" customHeight="1" x14ac:dyDescent="0.25">
      <c r="E711" s="9"/>
      <c r="F711" s="9"/>
    </row>
    <row r="712" spans="5:6" ht="15.75" customHeight="1" x14ac:dyDescent="0.25">
      <c r="E712" s="9"/>
      <c r="F712" s="9"/>
    </row>
    <row r="713" spans="5:6" ht="15.75" customHeight="1" x14ac:dyDescent="0.25">
      <c r="E713" s="9"/>
      <c r="F713" s="9"/>
    </row>
    <row r="714" spans="5:6" ht="15.75" customHeight="1" x14ac:dyDescent="0.25">
      <c r="E714" s="9"/>
      <c r="F714" s="9"/>
    </row>
    <row r="715" spans="5:6" ht="15.75" customHeight="1" x14ac:dyDescent="0.25">
      <c r="E715" s="9"/>
      <c r="F715" s="9"/>
    </row>
    <row r="716" spans="5:6" ht="15.75" customHeight="1" x14ac:dyDescent="0.25">
      <c r="E716" s="9"/>
      <c r="F716" s="9"/>
    </row>
    <row r="717" spans="5:6" ht="15.75" customHeight="1" x14ac:dyDescent="0.25">
      <c r="E717" s="9"/>
      <c r="F717" s="9"/>
    </row>
    <row r="718" spans="5:6" ht="15.75" customHeight="1" x14ac:dyDescent="0.25">
      <c r="E718" s="9"/>
      <c r="F718" s="9"/>
    </row>
    <row r="719" spans="5:6" ht="15.75" customHeight="1" x14ac:dyDescent="0.25">
      <c r="E719" s="9"/>
      <c r="F719" s="9"/>
    </row>
    <row r="720" spans="5:6" ht="15.75" customHeight="1" x14ac:dyDescent="0.25">
      <c r="E720" s="9"/>
      <c r="F720" s="9"/>
    </row>
    <row r="721" spans="5:6" ht="15.75" customHeight="1" x14ac:dyDescent="0.25">
      <c r="E721" s="9"/>
      <c r="F721" s="9"/>
    </row>
    <row r="722" spans="5:6" ht="15.75" customHeight="1" x14ac:dyDescent="0.25">
      <c r="E722" s="9"/>
      <c r="F722" s="9"/>
    </row>
    <row r="723" spans="5:6" ht="15.75" customHeight="1" x14ac:dyDescent="0.25">
      <c r="E723" s="9"/>
      <c r="F723" s="9"/>
    </row>
    <row r="724" spans="5:6" ht="15.75" customHeight="1" x14ac:dyDescent="0.25">
      <c r="E724" s="9"/>
      <c r="F724" s="9"/>
    </row>
    <row r="725" spans="5:6" ht="15.75" customHeight="1" x14ac:dyDescent="0.25">
      <c r="E725" s="9"/>
      <c r="F725" s="9"/>
    </row>
    <row r="726" spans="5:6" ht="15.75" customHeight="1" x14ac:dyDescent="0.25">
      <c r="E726" s="9"/>
      <c r="F726" s="9"/>
    </row>
    <row r="727" spans="5:6" ht="15.75" customHeight="1" x14ac:dyDescent="0.25">
      <c r="E727" s="9"/>
      <c r="F727" s="9"/>
    </row>
    <row r="728" spans="5:6" ht="15.75" customHeight="1" x14ac:dyDescent="0.25">
      <c r="E728" s="9"/>
      <c r="F728" s="9"/>
    </row>
    <row r="729" spans="5:6" ht="15.75" customHeight="1" x14ac:dyDescent="0.25">
      <c r="E729" s="9"/>
      <c r="F729" s="9"/>
    </row>
    <row r="730" spans="5:6" ht="15.75" customHeight="1" x14ac:dyDescent="0.25">
      <c r="E730" s="9"/>
      <c r="F730" s="9"/>
    </row>
    <row r="731" spans="5:6" ht="15.75" customHeight="1" x14ac:dyDescent="0.25">
      <c r="E731" s="9"/>
      <c r="F731" s="9"/>
    </row>
    <row r="732" spans="5:6" ht="15.75" customHeight="1" x14ac:dyDescent="0.25">
      <c r="E732" s="9"/>
      <c r="F732" s="9"/>
    </row>
    <row r="733" spans="5:6" ht="15.75" customHeight="1" x14ac:dyDescent="0.25">
      <c r="E733" s="9"/>
      <c r="F733" s="9"/>
    </row>
    <row r="734" spans="5:6" ht="15.75" customHeight="1" x14ac:dyDescent="0.25">
      <c r="E734" s="9"/>
      <c r="F734" s="9"/>
    </row>
    <row r="735" spans="5:6" ht="15.75" customHeight="1" x14ac:dyDescent="0.25">
      <c r="E735" s="9"/>
      <c r="F735" s="9"/>
    </row>
    <row r="736" spans="5:6" ht="15.75" customHeight="1" x14ac:dyDescent="0.25">
      <c r="E736" s="9"/>
      <c r="F736" s="9"/>
    </row>
    <row r="737" spans="5:6" ht="15.75" customHeight="1" x14ac:dyDescent="0.25">
      <c r="E737" s="9"/>
      <c r="F737" s="9"/>
    </row>
    <row r="738" spans="5:6" ht="15.75" customHeight="1" x14ac:dyDescent="0.25">
      <c r="E738" s="9"/>
      <c r="F738" s="9"/>
    </row>
    <row r="739" spans="5:6" ht="15.75" customHeight="1" x14ac:dyDescent="0.25">
      <c r="E739" s="9"/>
      <c r="F739" s="9"/>
    </row>
    <row r="740" spans="5:6" ht="15.75" customHeight="1" x14ac:dyDescent="0.25">
      <c r="E740" s="9"/>
      <c r="F740" s="9"/>
    </row>
    <row r="741" spans="5:6" ht="15.75" customHeight="1" x14ac:dyDescent="0.25">
      <c r="E741" s="9"/>
      <c r="F741" s="9"/>
    </row>
    <row r="742" spans="5:6" ht="15.75" customHeight="1" x14ac:dyDescent="0.25">
      <c r="E742" s="9"/>
      <c r="F742" s="9"/>
    </row>
    <row r="743" spans="5:6" ht="15.75" customHeight="1" x14ac:dyDescent="0.25">
      <c r="E743" s="9"/>
      <c r="F743" s="9"/>
    </row>
    <row r="744" spans="5:6" ht="15.75" customHeight="1" x14ac:dyDescent="0.25">
      <c r="E744" s="9"/>
      <c r="F744" s="9"/>
    </row>
    <row r="745" spans="5:6" ht="15.75" customHeight="1" x14ac:dyDescent="0.25">
      <c r="E745" s="9"/>
      <c r="F745" s="9"/>
    </row>
    <row r="746" spans="5:6" ht="15.75" customHeight="1" x14ac:dyDescent="0.25">
      <c r="E746" s="9"/>
      <c r="F746" s="9"/>
    </row>
    <row r="747" spans="5:6" ht="15.75" customHeight="1" x14ac:dyDescent="0.25">
      <c r="E747" s="9"/>
      <c r="F747" s="9"/>
    </row>
    <row r="748" spans="5:6" ht="15.75" customHeight="1" x14ac:dyDescent="0.25">
      <c r="E748" s="9"/>
      <c r="F748" s="9"/>
    </row>
    <row r="749" spans="5:6" ht="15.75" customHeight="1" x14ac:dyDescent="0.25">
      <c r="E749" s="9"/>
      <c r="F749" s="9"/>
    </row>
    <row r="750" spans="5:6" ht="15.75" customHeight="1" x14ac:dyDescent="0.25">
      <c r="E750" s="9"/>
      <c r="F750" s="9"/>
    </row>
    <row r="751" spans="5:6" ht="15.75" customHeight="1" x14ac:dyDescent="0.25">
      <c r="E751" s="9"/>
      <c r="F751" s="9"/>
    </row>
    <row r="752" spans="5:6" ht="15.75" customHeight="1" x14ac:dyDescent="0.25">
      <c r="E752" s="9"/>
      <c r="F752" s="9"/>
    </row>
    <row r="753" spans="5:6" ht="15.75" customHeight="1" x14ac:dyDescent="0.25">
      <c r="E753" s="9"/>
      <c r="F753" s="9"/>
    </row>
    <row r="754" spans="5:6" ht="15.75" customHeight="1" x14ac:dyDescent="0.25">
      <c r="E754" s="9"/>
      <c r="F754" s="9"/>
    </row>
    <row r="755" spans="5:6" ht="15.75" customHeight="1" x14ac:dyDescent="0.25">
      <c r="E755" s="9"/>
      <c r="F755" s="9"/>
    </row>
    <row r="756" spans="5:6" ht="15.75" customHeight="1" x14ac:dyDescent="0.25">
      <c r="E756" s="9"/>
      <c r="F756" s="9"/>
    </row>
    <row r="757" spans="5:6" ht="15.75" customHeight="1" x14ac:dyDescent="0.25">
      <c r="E757" s="9"/>
      <c r="F757" s="9"/>
    </row>
    <row r="758" spans="5:6" ht="15.75" customHeight="1" x14ac:dyDescent="0.25">
      <c r="E758" s="9"/>
      <c r="F758" s="9"/>
    </row>
    <row r="759" spans="5:6" ht="15.75" customHeight="1" x14ac:dyDescent="0.25">
      <c r="E759" s="9"/>
      <c r="F759" s="9"/>
    </row>
    <row r="760" spans="5:6" ht="15.75" customHeight="1" x14ac:dyDescent="0.25">
      <c r="E760" s="9"/>
      <c r="F760" s="9"/>
    </row>
    <row r="761" spans="5:6" ht="15.75" customHeight="1" x14ac:dyDescent="0.25">
      <c r="E761" s="9"/>
      <c r="F761" s="9"/>
    </row>
    <row r="762" spans="5:6" ht="15.75" customHeight="1" x14ac:dyDescent="0.25">
      <c r="E762" s="9"/>
      <c r="F762" s="9"/>
    </row>
    <row r="763" spans="5:6" ht="15.75" customHeight="1" x14ac:dyDescent="0.25">
      <c r="E763" s="9"/>
      <c r="F763" s="9"/>
    </row>
    <row r="764" spans="5:6" ht="15.75" customHeight="1" x14ac:dyDescent="0.25">
      <c r="E764" s="9"/>
      <c r="F764" s="9"/>
    </row>
    <row r="765" spans="5:6" ht="15.75" customHeight="1" x14ac:dyDescent="0.25">
      <c r="E765" s="9"/>
      <c r="F765" s="9"/>
    </row>
    <row r="766" spans="5:6" ht="15.75" customHeight="1" x14ac:dyDescent="0.25">
      <c r="E766" s="9"/>
      <c r="F766" s="9"/>
    </row>
    <row r="767" spans="5:6" ht="15.75" customHeight="1" x14ac:dyDescent="0.25">
      <c r="E767" s="9"/>
      <c r="F767" s="9"/>
    </row>
    <row r="768" spans="5:6" ht="15.75" customHeight="1" x14ac:dyDescent="0.25">
      <c r="E768" s="9"/>
      <c r="F768" s="9"/>
    </row>
    <row r="769" spans="5:6" ht="15.75" customHeight="1" x14ac:dyDescent="0.25">
      <c r="E769" s="9"/>
      <c r="F769" s="9"/>
    </row>
    <row r="770" spans="5:6" ht="15.75" customHeight="1" x14ac:dyDescent="0.25">
      <c r="E770" s="9"/>
      <c r="F770" s="9"/>
    </row>
    <row r="771" spans="5:6" ht="15.75" customHeight="1" x14ac:dyDescent="0.25">
      <c r="E771" s="9"/>
      <c r="F771" s="9"/>
    </row>
    <row r="772" spans="5:6" ht="15.75" customHeight="1" x14ac:dyDescent="0.25">
      <c r="E772" s="9"/>
      <c r="F772" s="9"/>
    </row>
    <row r="773" spans="5:6" ht="15.75" customHeight="1" x14ac:dyDescent="0.25">
      <c r="E773" s="9"/>
      <c r="F773" s="9"/>
    </row>
    <row r="774" spans="5:6" ht="15.75" customHeight="1" x14ac:dyDescent="0.25">
      <c r="E774" s="9"/>
      <c r="F774" s="9"/>
    </row>
    <row r="775" spans="5:6" ht="15.75" customHeight="1" x14ac:dyDescent="0.25">
      <c r="E775" s="9"/>
      <c r="F775" s="9"/>
    </row>
    <row r="776" spans="5:6" ht="15.75" customHeight="1" x14ac:dyDescent="0.25">
      <c r="E776" s="9"/>
      <c r="F776" s="9"/>
    </row>
    <row r="777" spans="5:6" ht="15.75" customHeight="1" x14ac:dyDescent="0.25">
      <c r="E777" s="9"/>
      <c r="F777" s="9"/>
    </row>
    <row r="778" spans="5:6" ht="15.75" customHeight="1" x14ac:dyDescent="0.25">
      <c r="E778" s="9"/>
      <c r="F778" s="9"/>
    </row>
    <row r="779" spans="5:6" ht="15.75" customHeight="1" x14ac:dyDescent="0.25">
      <c r="E779" s="9"/>
      <c r="F779" s="9"/>
    </row>
    <row r="780" spans="5:6" ht="15.75" customHeight="1" x14ac:dyDescent="0.25">
      <c r="E780" s="9"/>
      <c r="F780" s="9"/>
    </row>
    <row r="781" spans="5:6" ht="15.75" customHeight="1" x14ac:dyDescent="0.25">
      <c r="E781" s="9"/>
      <c r="F781" s="9"/>
    </row>
    <row r="782" spans="5:6" ht="15.75" customHeight="1" x14ac:dyDescent="0.25">
      <c r="E782" s="9"/>
      <c r="F782" s="9"/>
    </row>
    <row r="783" spans="5:6" ht="15.75" customHeight="1" x14ac:dyDescent="0.25">
      <c r="E783" s="9"/>
      <c r="F783" s="9"/>
    </row>
    <row r="784" spans="5:6" ht="15.75" customHeight="1" x14ac:dyDescent="0.25">
      <c r="E784" s="9"/>
      <c r="F784" s="9"/>
    </row>
    <row r="785" spans="5:6" ht="15.75" customHeight="1" x14ac:dyDescent="0.25">
      <c r="E785" s="9"/>
      <c r="F785" s="9"/>
    </row>
    <row r="786" spans="5:6" ht="15.75" customHeight="1" x14ac:dyDescent="0.25">
      <c r="E786" s="9"/>
      <c r="F786" s="9"/>
    </row>
    <row r="787" spans="5:6" ht="15.75" customHeight="1" x14ac:dyDescent="0.25">
      <c r="E787" s="9"/>
      <c r="F787" s="9"/>
    </row>
    <row r="788" spans="5:6" ht="15.75" customHeight="1" x14ac:dyDescent="0.25">
      <c r="E788" s="9"/>
      <c r="F788" s="9"/>
    </row>
    <row r="789" spans="5:6" ht="15.75" customHeight="1" x14ac:dyDescent="0.25">
      <c r="E789" s="9"/>
      <c r="F789" s="9"/>
    </row>
    <row r="790" spans="5:6" ht="15.75" customHeight="1" x14ac:dyDescent="0.25">
      <c r="E790" s="9"/>
      <c r="F790" s="9"/>
    </row>
    <row r="791" spans="5:6" ht="15.75" customHeight="1" x14ac:dyDescent="0.25">
      <c r="E791" s="9"/>
      <c r="F791" s="9"/>
    </row>
    <row r="792" spans="5:6" ht="15.75" customHeight="1" x14ac:dyDescent="0.25">
      <c r="E792" s="9"/>
      <c r="F792" s="9"/>
    </row>
    <row r="793" spans="5:6" ht="15.75" customHeight="1" x14ac:dyDescent="0.25">
      <c r="E793" s="9"/>
      <c r="F793" s="9"/>
    </row>
    <row r="794" spans="5:6" ht="15.75" customHeight="1" x14ac:dyDescent="0.25">
      <c r="E794" s="9"/>
      <c r="F794" s="9"/>
    </row>
    <row r="795" spans="5:6" ht="15.75" customHeight="1" x14ac:dyDescent="0.25">
      <c r="E795" s="9"/>
      <c r="F795" s="9"/>
    </row>
    <row r="796" spans="5:6" ht="15.75" customHeight="1" x14ac:dyDescent="0.25">
      <c r="E796" s="9"/>
      <c r="F796" s="9"/>
    </row>
    <row r="797" spans="5:6" ht="15.75" customHeight="1" x14ac:dyDescent="0.25">
      <c r="E797" s="9"/>
      <c r="F797" s="9"/>
    </row>
    <row r="798" spans="5:6" ht="15.75" customHeight="1" x14ac:dyDescent="0.25">
      <c r="E798" s="9"/>
      <c r="F798" s="9"/>
    </row>
    <row r="799" spans="5:6" ht="15.75" customHeight="1" x14ac:dyDescent="0.25">
      <c r="E799" s="9"/>
      <c r="F799" s="9"/>
    </row>
    <row r="800" spans="5:6" ht="15.75" customHeight="1" x14ac:dyDescent="0.25">
      <c r="E800" s="9"/>
      <c r="F800" s="9"/>
    </row>
    <row r="801" spans="5:6" ht="15.75" customHeight="1" x14ac:dyDescent="0.25">
      <c r="E801" s="9"/>
      <c r="F801" s="9"/>
    </row>
    <row r="802" spans="5:6" ht="15.75" customHeight="1" x14ac:dyDescent="0.25">
      <c r="E802" s="9"/>
      <c r="F802" s="9"/>
    </row>
    <row r="803" spans="5:6" ht="15.75" customHeight="1" x14ac:dyDescent="0.25">
      <c r="E803" s="9"/>
      <c r="F803" s="9"/>
    </row>
    <row r="804" spans="5:6" ht="15.75" customHeight="1" x14ac:dyDescent="0.25">
      <c r="E804" s="9"/>
      <c r="F804" s="9"/>
    </row>
    <row r="805" spans="5:6" ht="15.75" customHeight="1" x14ac:dyDescent="0.25">
      <c r="E805" s="9"/>
      <c r="F805" s="9"/>
    </row>
    <row r="806" spans="5:6" ht="15.75" customHeight="1" x14ac:dyDescent="0.25">
      <c r="E806" s="9"/>
      <c r="F806" s="9"/>
    </row>
    <row r="807" spans="5:6" ht="15.75" customHeight="1" x14ac:dyDescent="0.25">
      <c r="E807" s="9"/>
      <c r="F807" s="9"/>
    </row>
    <row r="808" spans="5:6" ht="15.75" customHeight="1" x14ac:dyDescent="0.25">
      <c r="E808" s="9"/>
      <c r="F808" s="9"/>
    </row>
    <row r="809" spans="5:6" ht="15.75" customHeight="1" x14ac:dyDescent="0.25">
      <c r="E809" s="9"/>
      <c r="F809" s="9"/>
    </row>
    <row r="810" spans="5:6" ht="15.75" customHeight="1" x14ac:dyDescent="0.25">
      <c r="E810" s="9"/>
      <c r="F810" s="9"/>
    </row>
    <row r="811" spans="5:6" ht="15.75" customHeight="1" x14ac:dyDescent="0.25">
      <c r="E811" s="9"/>
      <c r="F811" s="9"/>
    </row>
    <row r="812" spans="5:6" ht="15.75" customHeight="1" x14ac:dyDescent="0.25">
      <c r="E812" s="9"/>
      <c r="F812" s="9"/>
    </row>
    <row r="813" spans="5:6" ht="15.75" customHeight="1" x14ac:dyDescent="0.25">
      <c r="E813" s="9"/>
      <c r="F813" s="9"/>
    </row>
    <row r="814" spans="5:6" ht="15.75" customHeight="1" x14ac:dyDescent="0.25">
      <c r="E814" s="9"/>
      <c r="F814" s="9"/>
    </row>
    <row r="815" spans="5:6" ht="15.75" customHeight="1" x14ac:dyDescent="0.25">
      <c r="E815" s="9"/>
      <c r="F815" s="9"/>
    </row>
    <row r="816" spans="5:6" ht="15.75" customHeight="1" x14ac:dyDescent="0.25">
      <c r="E816" s="9"/>
      <c r="F816" s="9"/>
    </row>
    <row r="817" spans="5:6" ht="15.75" customHeight="1" x14ac:dyDescent="0.25">
      <c r="E817" s="9"/>
      <c r="F817" s="9"/>
    </row>
    <row r="818" spans="5:6" ht="15.75" customHeight="1" x14ac:dyDescent="0.25">
      <c r="E818" s="9"/>
      <c r="F818" s="9"/>
    </row>
    <row r="819" spans="5:6" ht="15.75" customHeight="1" x14ac:dyDescent="0.25">
      <c r="E819" s="9"/>
      <c r="F819" s="9"/>
    </row>
    <row r="820" spans="5:6" ht="15.75" customHeight="1" x14ac:dyDescent="0.25">
      <c r="E820" s="9"/>
      <c r="F820" s="9"/>
    </row>
    <row r="821" spans="5:6" ht="15.75" customHeight="1" x14ac:dyDescent="0.25">
      <c r="E821" s="9"/>
      <c r="F821" s="9"/>
    </row>
    <row r="822" spans="5:6" ht="15.75" customHeight="1" x14ac:dyDescent="0.25">
      <c r="E822" s="9"/>
      <c r="F822" s="9"/>
    </row>
    <row r="823" spans="5:6" ht="15.75" customHeight="1" x14ac:dyDescent="0.25">
      <c r="E823" s="9"/>
      <c r="F823" s="9"/>
    </row>
    <row r="824" spans="5:6" ht="15.75" customHeight="1" x14ac:dyDescent="0.25">
      <c r="E824" s="9"/>
      <c r="F824" s="9"/>
    </row>
    <row r="825" spans="5:6" ht="15.75" customHeight="1" x14ac:dyDescent="0.25">
      <c r="E825" s="9"/>
      <c r="F825" s="9"/>
    </row>
    <row r="826" spans="5:6" ht="15.75" customHeight="1" x14ac:dyDescent="0.25">
      <c r="E826" s="9"/>
      <c r="F826" s="9"/>
    </row>
    <row r="827" spans="5:6" ht="15.75" customHeight="1" x14ac:dyDescent="0.25">
      <c r="E827" s="9"/>
      <c r="F827" s="9"/>
    </row>
    <row r="828" spans="5:6" ht="15.75" customHeight="1" x14ac:dyDescent="0.25">
      <c r="E828" s="9"/>
      <c r="F828" s="9"/>
    </row>
    <row r="829" spans="5:6" ht="15.75" customHeight="1" x14ac:dyDescent="0.25">
      <c r="E829" s="9"/>
      <c r="F829" s="9"/>
    </row>
    <row r="830" spans="5:6" ht="15.75" customHeight="1" x14ac:dyDescent="0.25">
      <c r="E830" s="9"/>
      <c r="F830" s="9"/>
    </row>
    <row r="831" spans="5:6" ht="15.75" customHeight="1" x14ac:dyDescent="0.25">
      <c r="E831" s="9"/>
      <c r="F831" s="9"/>
    </row>
    <row r="832" spans="5:6" ht="15.75" customHeight="1" x14ac:dyDescent="0.25">
      <c r="E832" s="9"/>
      <c r="F832" s="9"/>
    </row>
    <row r="833" spans="5:6" ht="15.75" customHeight="1" x14ac:dyDescent="0.25">
      <c r="E833" s="9"/>
      <c r="F833" s="9"/>
    </row>
    <row r="834" spans="5:6" ht="15.75" customHeight="1" x14ac:dyDescent="0.25">
      <c r="E834" s="9"/>
      <c r="F834" s="9"/>
    </row>
    <row r="835" spans="5:6" ht="15.75" customHeight="1" x14ac:dyDescent="0.25">
      <c r="E835" s="9"/>
      <c r="F835" s="9"/>
    </row>
    <row r="836" spans="5:6" ht="15.75" customHeight="1" x14ac:dyDescent="0.25">
      <c r="E836" s="9"/>
      <c r="F836" s="9"/>
    </row>
    <row r="837" spans="5:6" ht="15.75" customHeight="1" x14ac:dyDescent="0.25">
      <c r="E837" s="9"/>
      <c r="F837" s="9"/>
    </row>
    <row r="838" spans="5:6" ht="15.75" customHeight="1" x14ac:dyDescent="0.25">
      <c r="E838" s="9"/>
      <c r="F838" s="9"/>
    </row>
    <row r="839" spans="5:6" ht="15.75" customHeight="1" x14ac:dyDescent="0.25">
      <c r="E839" s="9"/>
      <c r="F839" s="9"/>
    </row>
    <row r="840" spans="5:6" ht="15.75" customHeight="1" x14ac:dyDescent="0.25">
      <c r="E840" s="9"/>
      <c r="F840" s="9"/>
    </row>
    <row r="841" spans="5:6" ht="15.75" customHeight="1" x14ac:dyDescent="0.25">
      <c r="E841" s="9"/>
      <c r="F841" s="9"/>
    </row>
    <row r="842" spans="5:6" ht="15.75" customHeight="1" x14ac:dyDescent="0.25">
      <c r="E842" s="9"/>
      <c r="F842" s="9"/>
    </row>
    <row r="843" spans="5:6" ht="15.75" customHeight="1" x14ac:dyDescent="0.25">
      <c r="E843" s="9"/>
      <c r="F843" s="9"/>
    </row>
    <row r="844" spans="5:6" ht="15.75" customHeight="1" x14ac:dyDescent="0.25">
      <c r="E844" s="9"/>
      <c r="F844" s="9"/>
    </row>
    <row r="845" spans="5:6" ht="15.75" customHeight="1" x14ac:dyDescent="0.25">
      <c r="E845" s="9"/>
      <c r="F845" s="9"/>
    </row>
    <row r="846" spans="5:6" ht="15.75" customHeight="1" x14ac:dyDescent="0.25">
      <c r="E846" s="9"/>
      <c r="F846" s="9"/>
    </row>
    <row r="847" spans="5:6" ht="15.75" customHeight="1" x14ac:dyDescent="0.25">
      <c r="E847" s="9"/>
      <c r="F847" s="9"/>
    </row>
    <row r="848" spans="5:6" ht="15.75" customHeight="1" x14ac:dyDescent="0.25">
      <c r="E848" s="9"/>
      <c r="F848" s="9"/>
    </row>
    <row r="849" spans="5:6" ht="15.75" customHeight="1" x14ac:dyDescent="0.25">
      <c r="E849" s="9"/>
      <c r="F849" s="9"/>
    </row>
    <row r="850" spans="5:6" ht="15.75" customHeight="1" x14ac:dyDescent="0.25">
      <c r="E850" s="9"/>
      <c r="F850" s="9"/>
    </row>
    <row r="851" spans="5:6" ht="15.75" customHeight="1" x14ac:dyDescent="0.25">
      <c r="E851" s="9"/>
      <c r="F851" s="9"/>
    </row>
    <row r="852" spans="5:6" ht="15.75" customHeight="1" x14ac:dyDescent="0.25">
      <c r="E852" s="9"/>
      <c r="F852" s="9"/>
    </row>
    <row r="853" spans="5:6" ht="15.75" customHeight="1" x14ac:dyDescent="0.25">
      <c r="E853" s="9"/>
      <c r="F853" s="9"/>
    </row>
    <row r="854" spans="5:6" ht="15.75" customHeight="1" x14ac:dyDescent="0.25">
      <c r="E854" s="9"/>
      <c r="F854" s="9"/>
    </row>
    <row r="855" spans="5:6" ht="15.75" customHeight="1" x14ac:dyDescent="0.25">
      <c r="E855" s="9"/>
      <c r="F855" s="9"/>
    </row>
    <row r="856" spans="5:6" ht="15.75" customHeight="1" x14ac:dyDescent="0.25">
      <c r="E856" s="9"/>
      <c r="F856" s="9"/>
    </row>
    <row r="857" spans="5:6" ht="15.75" customHeight="1" x14ac:dyDescent="0.25">
      <c r="E857" s="9"/>
      <c r="F857" s="9"/>
    </row>
    <row r="858" spans="5:6" ht="15.75" customHeight="1" x14ac:dyDescent="0.25">
      <c r="E858" s="9"/>
      <c r="F858" s="9"/>
    </row>
    <row r="859" spans="5:6" ht="15.75" customHeight="1" x14ac:dyDescent="0.25">
      <c r="E859" s="9"/>
      <c r="F859" s="9"/>
    </row>
    <row r="860" spans="5:6" ht="15.75" customHeight="1" x14ac:dyDescent="0.25">
      <c r="E860" s="9"/>
      <c r="F860" s="9"/>
    </row>
    <row r="861" spans="5:6" ht="15.75" customHeight="1" x14ac:dyDescent="0.25">
      <c r="E861" s="9"/>
      <c r="F861" s="9"/>
    </row>
    <row r="862" spans="5:6" ht="15.75" customHeight="1" x14ac:dyDescent="0.25">
      <c r="E862" s="9"/>
      <c r="F862" s="9"/>
    </row>
    <row r="863" spans="5:6" ht="15.75" customHeight="1" x14ac:dyDescent="0.25">
      <c r="E863" s="9"/>
      <c r="F863" s="9"/>
    </row>
    <row r="864" spans="5:6" ht="15.75" customHeight="1" x14ac:dyDescent="0.25">
      <c r="E864" s="9"/>
      <c r="F864" s="9"/>
    </row>
    <row r="865" spans="5:6" ht="15.75" customHeight="1" x14ac:dyDescent="0.25">
      <c r="E865" s="9"/>
      <c r="F865" s="9"/>
    </row>
    <row r="866" spans="5:6" ht="15.75" customHeight="1" x14ac:dyDescent="0.25">
      <c r="E866" s="9"/>
      <c r="F866" s="9"/>
    </row>
    <row r="867" spans="5:6" ht="15.75" customHeight="1" x14ac:dyDescent="0.25">
      <c r="E867" s="9"/>
      <c r="F867" s="9"/>
    </row>
    <row r="868" spans="5:6" ht="15.75" customHeight="1" x14ac:dyDescent="0.25">
      <c r="E868" s="9"/>
      <c r="F868" s="9"/>
    </row>
    <row r="869" spans="5:6" ht="15.75" customHeight="1" x14ac:dyDescent="0.25">
      <c r="E869" s="9"/>
      <c r="F869" s="9"/>
    </row>
    <row r="870" spans="5:6" ht="15.75" customHeight="1" x14ac:dyDescent="0.25">
      <c r="E870" s="9"/>
      <c r="F870" s="9"/>
    </row>
    <row r="871" spans="5:6" ht="15.75" customHeight="1" x14ac:dyDescent="0.25">
      <c r="E871" s="9"/>
      <c r="F871" s="9"/>
    </row>
    <row r="872" spans="5:6" ht="15.75" customHeight="1" x14ac:dyDescent="0.25">
      <c r="E872" s="9"/>
      <c r="F872" s="9"/>
    </row>
    <row r="873" spans="5:6" ht="15.75" customHeight="1" x14ac:dyDescent="0.25">
      <c r="E873" s="9"/>
      <c r="F873" s="9"/>
    </row>
    <row r="874" spans="5:6" ht="15.75" customHeight="1" x14ac:dyDescent="0.25">
      <c r="E874" s="9"/>
      <c r="F874" s="9"/>
    </row>
    <row r="875" spans="5:6" ht="15.75" customHeight="1" x14ac:dyDescent="0.25">
      <c r="E875" s="9"/>
      <c r="F875" s="9"/>
    </row>
    <row r="876" spans="5:6" ht="15.75" customHeight="1" x14ac:dyDescent="0.25">
      <c r="E876" s="9"/>
      <c r="F876" s="9"/>
    </row>
    <row r="877" spans="5:6" ht="15.75" customHeight="1" x14ac:dyDescent="0.25">
      <c r="E877" s="9"/>
      <c r="F877" s="9"/>
    </row>
    <row r="878" spans="5:6" ht="15.75" customHeight="1" x14ac:dyDescent="0.25">
      <c r="E878" s="9"/>
      <c r="F878" s="9"/>
    </row>
    <row r="879" spans="5:6" ht="15.75" customHeight="1" x14ac:dyDescent="0.25">
      <c r="E879" s="9"/>
      <c r="F879" s="9"/>
    </row>
    <row r="880" spans="5:6" ht="15.75" customHeight="1" x14ac:dyDescent="0.25">
      <c r="E880" s="9"/>
      <c r="F880" s="9"/>
    </row>
    <row r="881" spans="5:6" ht="15.75" customHeight="1" x14ac:dyDescent="0.25">
      <c r="E881" s="9"/>
      <c r="F881" s="9"/>
    </row>
    <row r="882" spans="5:6" ht="15.75" customHeight="1" x14ac:dyDescent="0.25">
      <c r="E882" s="9"/>
      <c r="F882" s="9"/>
    </row>
    <row r="883" spans="5:6" ht="15.75" customHeight="1" x14ac:dyDescent="0.25">
      <c r="E883" s="9"/>
      <c r="F883" s="9"/>
    </row>
    <row r="884" spans="5:6" ht="15.75" customHeight="1" x14ac:dyDescent="0.25">
      <c r="E884" s="9"/>
      <c r="F884" s="9"/>
    </row>
    <row r="885" spans="5:6" ht="15.75" customHeight="1" x14ac:dyDescent="0.25">
      <c r="E885" s="9"/>
      <c r="F885" s="9"/>
    </row>
    <row r="886" spans="5:6" ht="15.75" customHeight="1" x14ac:dyDescent="0.25">
      <c r="E886" s="9"/>
      <c r="F886" s="9"/>
    </row>
    <row r="887" spans="5:6" ht="15.75" customHeight="1" x14ac:dyDescent="0.25">
      <c r="E887" s="9"/>
      <c r="F887" s="9"/>
    </row>
    <row r="888" spans="5:6" ht="15.75" customHeight="1" x14ac:dyDescent="0.25">
      <c r="E888" s="9"/>
      <c r="F888" s="9"/>
    </row>
    <row r="889" spans="5:6" ht="15.75" customHeight="1" x14ac:dyDescent="0.25">
      <c r="E889" s="9"/>
      <c r="F889" s="9"/>
    </row>
    <row r="890" spans="5:6" ht="15.75" customHeight="1" x14ac:dyDescent="0.25">
      <c r="E890" s="9"/>
      <c r="F890" s="9"/>
    </row>
    <row r="891" spans="5:6" ht="15.75" customHeight="1" x14ac:dyDescent="0.25">
      <c r="E891" s="9"/>
      <c r="F891" s="9"/>
    </row>
    <row r="892" spans="5:6" ht="15.75" customHeight="1" x14ac:dyDescent="0.25">
      <c r="E892" s="9"/>
      <c r="F892" s="9"/>
    </row>
    <row r="893" spans="5:6" ht="15.75" customHeight="1" x14ac:dyDescent="0.25">
      <c r="E893" s="9"/>
      <c r="F893" s="9"/>
    </row>
    <row r="894" spans="5:6" ht="15.75" customHeight="1" x14ac:dyDescent="0.25">
      <c r="E894" s="9"/>
      <c r="F894" s="9"/>
    </row>
    <row r="895" spans="5:6" ht="15.75" customHeight="1" x14ac:dyDescent="0.25">
      <c r="E895" s="9"/>
      <c r="F895" s="9"/>
    </row>
    <row r="896" spans="5:6" ht="15.75" customHeight="1" x14ac:dyDescent="0.25">
      <c r="E896" s="9"/>
      <c r="F896" s="9"/>
    </row>
    <row r="897" spans="5:6" ht="15.75" customHeight="1" x14ac:dyDescent="0.25">
      <c r="E897" s="9"/>
      <c r="F897" s="9"/>
    </row>
    <row r="898" spans="5:6" ht="15.75" customHeight="1" x14ac:dyDescent="0.25">
      <c r="E898" s="9"/>
      <c r="F898" s="9"/>
    </row>
    <row r="899" spans="5:6" ht="15.75" customHeight="1" x14ac:dyDescent="0.25">
      <c r="E899" s="9"/>
      <c r="F899" s="9"/>
    </row>
    <row r="900" spans="5:6" ht="15.75" customHeight="1" x14ac:dyDescent="0.25">
      <c r="E900" s="9"/>
      <c r="F900" s="9"/>
    </row>
    <row r="901" spans="5:6" ht="15.75" customHeight="1" x14ac:dyDescent="0.25">
      <c r="E901" s="9"/>
      <c r="F901" s="9"/>
    </row>
    <row r="902" spans="5:6" ht="15.75" customHeight="1" x14ac:dyDescent="0.25">
      <c r="E902" s="9"/>
      <c r="F902" s="9"/>
    </row>
    <row r="903" spans="5:6" ht="15.75" customHeight="1" x14ac:dyDescent="0.25">
      <c r="E903" s="9"/>
      <c r="F903" s="9"/>
    </row>
    <row r="904" spans="5:6" ht="15.75" customHeight="1" x14ac:dyDescent="0.25">
      <c r="E904" s="9"/>
      <c r="F904" s="9"/>
    </row>
    <row r="905" spans="5:6" ht="15.75" customHeight="1" x14ac:dyDescent="0.25">
      <c r="E905" s="9"/>
      <c r="F905" s="9"/>
    </row>
    <row r="906" spans="5:6" ht="15.75" customHeight="1" x14ac:dyDescent="0.25">
      <c r="E906" s="9"/>
      <c r="F906" s="9"/>
    </row>
    <row r="907" spans="5:6" ht="15.75" customHeight="1" x14ac:dyDescent="0.25">
      <c r="E907" s="9"/>
      <c r="F907" s="9"/>
    </row>
    <row r="908" spans="5:6" ht="15.75" customHeight="1" x14ac:dyDescent="0.25">
      <c r="E908" s="9"/>
      <c r="F908" s="9"/>
    </row>
    <row r="909" spans="5:6" ht="15.75" customHeight="1" x14ac:dyDescent="0.25">
      <c r="E909" s="9"/>
      <c r="F909" s="9"/>
    </row>
    <row r="910" spans="5:6" ht="15.75" customHeight="1" x14ac:dyDescent="0.25">
      <c r="E910" s="9"/>
      <c r="F910" s="9"/>
    </row>
    <row r="911" spans="5:6" ht="15.75" customHeight="1" x14ac:dyDescent="0.25">
      <c r="E911" s="9"/>
      <c r="F911" s="9"/>
    </row>
    <row r="912" spans="5:6" ht="15.75" customHeight="1" x14ac:dyDescent="0.25">
      <c r="E912" s="9"/>
      <c r="F912" s="9"/>
    </row>
    <row r="913" spans="5:6" ht="15.75" customHeight="1" x14ac:dyDescent="0.25">
      <c r="E913" s="9"/>
      <c r="F913" s="9"/>
    </row>
    <row r="914" spans="5:6" ht="15.75" customHeight="1" x14ac:dyDescent="0.25">
      <c r="E914" s="9"/>
      <c r="F914" s="9"/>
    </row>
    <row r="915" spans="5:6" ht="15.75" customHeight="1" x14ac:dyDescent="0.25">
      <c r="E915" s="9"/>
      <c r="F915" s="9"/>
    </row>
    <row r="916" spans="5:6" ht="15.75" customHeight="1" x14ac:dyDescent="0.25">
      <c r="E916" s="9"/>
      <c r="F916" s="9"/>
    </row>
    <row r="917" spans="5:6" ht="15.75" customHeight="1" x14ac:dyDescent="0.25">
      <c r="E917" s="9"/>
      <c r="F917" s="9"/>
    </row>
    <row r="918" spans="5:6" ht="15.75" customHeight="1" x14ac:dyDescent="0.25">
      <c r="E918" s="9"/>
      <c r="F918" s="9"/>
    </row>
    <row r="919" spans="5:6" ht="15.75" customHeight="1" x14ac:dyDescent="0.25">
      <c r="E919" s="9"/>
      <c r="F919" s="9"/>
    </row>
    <row r="920" spans="5:6" ht="15.75" customHeight="1" x14ac:dyDescent="0.25">
      <c r="E920" s="9"/>
      <c r="F920" s="9"/>
    </row>
    <row r="921" spans="5:6" ht="15.75" customHeight="1" x14ac:dyDescent="0.25">
      <c r="E921" s="9"/>
      <c r="F921" s="9"/>
    </row>
    <row r="922" spans="5:6" ht="15.75" customHeight="1" x14ac:dyDescent="0.25">
      <c r="E922" s="9"/>
      <c r="F922" s="9"/>
    </row>
    <row r="923" spans="5:6" ht="15.75" customHeight="1" x14ac:dyDescent="0.25">
      <c r="E923" s="9"/>
      <c r="F923" s="9"/>
    </row>
    <row r="924" spans="5:6" ht="15.75" customHeight="1" x14ac:dyDescent="0.25">
      <c r="E924" s="9"/>
      <c r="F924" s="9"/>
    </row>
    <row r="925" spans="5:6" ht="15.75" customHeight="1" x14ac:dyDescent="0.25">
      <c r="E925" s="9"/>
      <c r="F925" s="9"/>
    </row>
    <row r="926" spans="5:6" ht="15.75" customHeight="1" x14ac:dyDescent="0.25">
      <c r="E926" s="9"/>
      <c r="F926" s="9"/>
    </row>
    <row r="927" spans="5:6" ht="15.75" customHeight="1" x14ac:dyDescent="0.25">
      <c r="E927" s="9"/>
      <c r="F927" s="9"/>
    </row>
    <row r="928" spans="5:6" ht="15.75" customHeight="1" x14ac:dyDescent="0.25">
      <c r="E928" s="9"/>
      <c r="F928" s="9"/>
    </row>
    <row r="929" spans="5:6" ht="15.75" customHeight="1" x14ac:dyDescent="0.25">
      <c r="E929" s="9"/>
      <c r="F929" s="9"/>
    </row>
    <row r="930" spans="5:6" ht="15.75" customHeight="1" x14ac:dyDescent="0.25">
      <c r="E930" s="9"/>
      <c r="F930" s="9"/>
    </row>
    <row r="931" spans="5:6" ht="15.75" customHeight="1" x14ac:dyDescent="0.25">
      <c r="E931" s="9"/>
      <c r="F931" s="9"/>
    </row>
    <row r="932" spans="5:6" ht="15.75" customHeight="1" x14ac:dyDescent="0.25">
      <c r="E932" s="9"/>
      <c r="F932" s="9"/>
    </row>
    <row r="933" spans="5:6" ht="15.75" customHeight="1" x14ac:dyDescent="0.25">
      <c r="E933" s="9"/>
      <c r="F933" s="9"/>
    </row>
    <row r="934" spans="5:6" ht="15.75" customHeight="1" x14ac:dyDescent="0.25">
      <c r="E934" s="9"/>
      <c r="F934" s="9"/>
    </row>
    <row r="935" spans="5:6" ht="15.75" customHeight="1" x14ac:dyDescent="0.25">
      <c r="E935" s="9"/>
      <c r="F935" s="9"/>
    </row>
    <row r="936" spans="5:6" ht="15.75" customHeight="1" x14ac:dyDescent="0.25">
      <c r="E936" s="9"/>
      <c r="F936" s="9"/>
    </row>
    <row r="937" spans="5:6" ht="15.75" customHeight="1" x14ac:dyDescent="0.25">
      <c r="E937" s="9"/>
      <c r="F937" s="9"/>
    </row>
    <row r="938" spans="5:6" ht="15.75" customHeight="1" x14ac:dyDescent="0.25">
      <c r="E938" s="9"/>
      <c r="F938" s="9"/>
    </row>
    <row r="939" spans="5:6" ht="15.75" customHeight="1" x14ac:dyDescent="0.25">
      <c r="E939" s="9"/>
      <c r="F939" s="9"/>
    </row>
    <row r="940" spans="5:6" ht="15.75" customHeight="1" x14ac:dyDescent="0.25">
      <c r="E940" s="9"/>
      <c r="F940" s="9"/>
    </row>
    <row r="941" spans="5:6" ht="15.75" customHeight="1" x14ac:dyDescent="0.25">
      <c r="E941" s="9"/>
      <c r="F941" s="9"/>
    </row>
    <row r="942" spans="5:6" ht="15.75" customHeight="1" x14ac:dyDescent="0.25">
      <c r="E942" s="9"/>
      <c r="F942" s="9"/>
    </row>
    <row r="943" spans="5:6" ht="15.75" customHeight="1" x14ac:dyDescent="0.25">
      <c r="E943" s="9"/>
      <c r="F943" s="9"/>
    </row>
    <row r="944" spans="5:6" ht="15.75" customHeight="1" x14ac:dyDescent="0.25">
      <c r="E944" s="9"/>
      <c r="F944" s="9"/>
    </row>
    <row r="945" spans="5:6" ht="15.75" customHeight="1" x14ac:dyDescent="0.25">
      <c r="E945" s="9"/>
      <c r="F945" s="9"/>
    </row>
  </sheetData>
  <mergeCells count="3">
    <mergeCell ref="A1:F1"/>
    <mergeCell ref="G1:J1"/>
    <mergeCell ref="L1:P2"/>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35BF6-CE0A-40FD-9D9C-480005418B91}">
  <sheetPr>
    <tabColor rgb="FF92D050"/>
  </sheetPr>
  <dimension ref="A1:P63"/>
  <sheetViews>
    <sheetView tabSelected="1" zoomScale="80" zoomScaleNormal="80" workbookViewId="0">
      <pane ySplit="2" topLeftCell="A3" activePane="bottomLeft" state="frozen"/>
      <selection pane="bottomLeft" sqref="A1:F1"/>
    </sheetView>
  </sheetViews>
  <sheetFormatPr baseColWidth="10" defaultColWidth="11.42578125" defaultRowHeight="15.75" x14ac:dyDescent="0.25"/>
  <cols>
    <col min="1" max="1" width="6.42578125" style="7" customWidth="1"/>
    <col min="2" max="2" width="31.140625" style="7" customWidth="1"/>
    <col min="3" max="3" width="52.28515625" style="7" customWidth="1"/>
    <col min="4" max="4" width="15.7109375" style="7" customWidth="1"/>
    <col min="5" max="5" width="14.85546875" style="7" customWidth="1"/>
    <col min="6" max="6" width="22.42578125" style="41" customWidth="1"/>
    <col min="7" max="7" width="14.85546875" style="7" bestFit="1" customWidth="1"/>
    <col min="8" max="8" width="16.85546875" style="7" customWidth="1"/>
    <col min="9" max="9" width="18" style="7" customWidth="1"/>
    <col min="10" max="10" width="18.28515625" style="7" bestFit="1" customWidth="1"/>
    <col min="11" max="11" width="15.5703125" style="42" bestFit="1" customWidth="1"/>
    <col min="12" max="12" width="20.42578125" style="42" customWidth="1"/>
    <col min="13" max="16384" width="11.42578125" style="7"/>
  </cols>
  <sheetData>
    <row r="1" spans="1:16" ht="73.5" customHeight="1" x14ac:dyDescent="0.25">
      <c r="A1" s="62" t="s">
        <v>38</v>
      </c>
      <c r="B1" s="62"/>
      <c r="C1" s="62"/>
      <c r="D1" s="62"/>
      <c r="E1" s="62"/>
      <c r="F1" s="62"/>
      <c r="G1" s="53"/>
      <c r="H1" s="54"/>
      <c r="I1" s="54"/>
      <c r="J1" s="55"/>
      <c r="L1" s="56" t="s">
        <v>39</v>
      </c>
      <c r="M1" s="57"/>
      <c r="N1" s="57"/>
      <c r="O1" s="57"/>
      <c r="P1" s="58"/>
    </row>
    <row r="2" spans="1:16" ht="45.75" customHeight="1" thickBot="1" x14ac:dyDescent="0.3">
      <c r="A2" s="28" t="s">
        <v>40</v>
      </c>
      <c r="B2" s="29" t="s">
        <v>41</v>
      </c>
      <c r="C2" s="29" t="s">
        <v>42</v>
      </c>
      <c r="D2" s="29" t="s">
        <v>43</v>
      </c>
      <c r="E2" s="29" t="s">
        <v>44</v>
      </c>
      <c r="F2" s="29" t="s">
        <v>45</v>
      </c>
      <c r="G2" s="43" t="s">
        <v>46</v>
      </c>
      <c r="H2" s="34" t="s">
        <v>47</v>
      </c>
      <c r="I2" s="34" t="s">
        <v>48</v>
      </c>
      <c r="J2" s="44" t="s">
        <v>49</v>
      </c>
      <c r="L2" s="59"/>
      <c r="M2" s="60"/>
      <c r="N2" s="60"/>
      <c r="O2" s="60"/>
      <c r="P2" s="61"/>
    </row>
    <row r="3" spans="1:16" ht="54" customHeight="1" x14ac:dyDescent="0.25">
      <c r="A3" s="5">
        <v>1</v>
      </c>
      <c r="B3" s="8" t="s">
        <v>189</v>
      </c>
      <c r="C3" s="8" t="s">
        <v>190</v>
      </c>
      <c r="D3" s="5" t="s">
        <v>191</v>
      </c>
      <c r="E3" s="5">
        <v>20</v>
      </c>
      <c r="F3" s="5" t="s">
        <v>192</v>
      </c>
      <c r="G3" s="47">
        <v>8224.3697478991598</v>
      </c>
      <c r="H3" s="45">
        <f>G3*19%</f>
        <v>1562.6302521008404</v>
      </c>
      <c r="I3" s="45">
        <v>8846.7295807445462</v>
      </c>
      <c r="J3" s="46">
        <f>I3*E3</f>
        <v>176934.59161489093</v>
      </c>
    </row>
    <row r="4" spans="1:16" ht="54" customHeight="1" x14ac:dyDescent="0.25">
      <c r="A4" s="5">
        <v>2</v>
      </c>
      <c r="B4" s="8" t="s">
        <v>193</v>
      </c>
      <c r="C4" s="8" t="s">
        <v>194</v>
      </c>
      <c r="D4" s="5" t="s">
        <v>195</v>
      </c>
      <c r="E4" s="5">
        <v>30</v>
      </c>
      <c r="F4" s="5" t="s">
        <v>192</v>
      </c>
      <c r="G4" s="47">
        <v>9916</v>
      </c>
      <c r="H4" s="45">
        <f t="shared" ref="H4:H9" si="0">G4*0%</f>
        <v>0</v>
      </c>
      <c r="I4" s="45">
        <v>8963.3361114399631</v>
      </c>
      <c r="J4" s="46">
        <f t="shared" ref="J4:J57" si="1">I4*E4</f>
        <v>268900.08334319887</v>
      </c>
    </row>
    <row r="5" spans="1:16" ht="62.25" customHeight="1" x14ac:dyDescent="0.25">
      <c r="A5" s="5">
        <v>3</v>
      </c>
      <c r="B5" s="8" t="s">
        <v>196</v>
      </c>
      <c r="C5" s="40" t="s">
        <v>197</v>
      </c>
      <c r="D5" s="5" t="s">
        <v>198</v>
      </c>
      <c r="E5" s="5">
        <v>3000</v>
      </c>
      <c r="F5" s="5" t="s">
        <v>192</v>
      </c>
      <c r="G5" s="47">
        <v>183</v>
      </c>
      <c r="H5" s="45">
        <f t="shared" si="0"/>
        <v>0</v>
      </c>
      <c r="I5" s="45">
        <v>165.4185668004753</v>
      </c>
      <c r="J5" s="46">
        <f t="shared" si="1"/>
        <v>496255.70040142589</v>
      </c>
    </row>
    <row r="6" spans="1:16" ht="81.75" customHeight="1" x14ac:dyDescent="0.25">
      <c r="A6" s="5">
        <v>4</v>
      </c>
      <c r="B6" s="8" t="s">
        <v>199</v>
      </c>
      <c r="C6" s="40" t="s">
        <v>200</v>
      </c>
      <c r="D6" s="5" t="s">
        <v>201</v>
      </c>
      <c r="E6" s="5">
        <v>1000</v>
      </c>
      <c r="F6" s="5" t="s">
        <v>192</v>
      </c>
      <c r="G6" s="47">
        <v>3327</v>
      </c>
      <c r="H6" s="45">
        <f t="shared" si="0"/>
        <v>0</v>
      </c>
      <c r="I6" s="45">
        <v>3007.3637800283132</v>
      </c>
      <c r="J6" s="46">
        <f t="shared" si="1"/>
        <v>3007363.7800283129</v>
      </c>
    </row>
    <row r="7" spans="1:16" ht="73.5" customHeight="1" x14ac:dyDescent="0.25">
      <c r="A7" s="5">
        <v>5</v>
      </c>
      <c r="B7" s="8" t="s">
        <v>202</v>
      </c>
      <c r="C7" s="40" t="s">
        <v>203</v>
      </c>
      <c r="D7" s="5" t="s">
        <v>204</v>
      </c>
      <c r="E7" s="5">
        <v>360</v>
      </c>
      <c r="F7" s="5" t="s">
        <v>192</v>
      </c>
      <c r="G7" s="47">
        <v>3367</v>
      </c>
      <c r="H7" s="45">
        <f t="shared" si="0"/>
        <v>0</v>
      </c>
      <c r="I7" s="45">
        <v>3043.520843809838</v>
      </c>
      <c r="J7" s="46">
        <f t="shared" si="1"/>
        <v>1095667.5037715416</v>
      </c>
    </row>
    <row r="8" spans="1:16" ht="57.75" customHeight="1" x14ac:dyDescent="0.25">
      <c r="A8" s="5">
        <v>6</v>
      </c>
      <c r="B8" s="8" t="s">
        <v>205</v>
      </c>
      <c r="C8" s="40" t="s">
        <v>206</v>
      </c>
      <c r="D8" s="5" t="s">
        <v>207</v>
      </c>
      <c r="E8" s="5">
        <v>20</v>
      </c>
      <c r="F8" s="5" t="s">
        <v>208</v>
      </c>
      <c r="G8" s="47">
        <v>5813</v>
      </c>
      <c r="H8" s="45">
        <f t="shared" si="0"/>
        <v>0</v>
      </c>
      <c r="I8" s="45">
        <v>5254.5252940500704</v>
      </c>
      <c r="J8" s="46">
        <f t="shared" si="1"/>
        <v>105090.50588100142</v>
      </c>
    </row>
    <row r="9" spans="1:16" ht="63" customHeight="1" x14ac:dyDescent="0.25">
      <c r="A9" s="5">
        <v>7</v>
      </c>
      <c r="B9" s="8" t="s">
        <v>209</v>
      </c>
      <c r="C9" s="40" t="s">
        <v>210</v>
      </c>
      <c r="D9" s="5" t="s">
        <v>211</v>
      </c>
      <c r="E9" s="5">
        <v>200</v>
      </c>
      <c r="F9" s="5" t="s">
        <v>192</v>
      </c>
      <c r="G9" s="47">
        <v>716</v>
      </c>
      <c r="H9" s="45">
        <f t="shared" si="0"/>
        <v>0</v>
      </c>
      <c r="I9" s="45">
        <v>647.21144168929141</v>
      </c>
      <c r="J9" s="46">
        <f t="shared" si="1"/>
        <v>129442.28833785828</v>
      </c>
    </row>
    <row r="10" spans="1:16" ht="67.5" customHeight="1" x14ac:dyDescent="0.25">
      <c r="A10" s="5">
        <v>8</v>
      </c>
      <c r="B10" s="8" t="s">
        <v>212</v>
      </c>
      <c r="C10" s="40" t="s">
        <v>213</v>
      </c>
      <c r="D10" s="5" t="s">
        <v>214</v>
      </c>
      <c r="E10" s="5">
        <v>200</v>
      </c>
      <c r="F10" s="5" t="s">
        <v>192</v>
      </c>
      <c r="G10" s="47">
        <v>2756</v>
      </c>
      <c r="H10" s="45">
        <f>G10*0%</f>
        <v>0</v>
      </c>
      <c r="I10" s="45">
        <v>2491.2216945470486</v>
      </c>
      <c r="J10" s="46">
        <f t="shared" si="1"/>
        <v>498244.33890940971</v>
      </c>
    </row>
    <row r="11" spans="1:16" ht="54" customHeight="1" x14ac:dyDescent="0.25">
      <c r="A11" s="5">
        <v>9</v>
      </c>
      <c r="B11" s="8" t="s">
        <v>215</v>
      </c>
      <c r="C11" s="40" t="s">
        <v>216</v>
      </c>
      <c r="D11" s="5" t="s">
        <v>217</v>
      </c>
      <c r="E11" s="5">
        <v>15</v>
      </c>
      <c r="F11" s="5" t="s">
        <v>192</v>
      </c>
      <c r="G11" s="47">
        <v>41010.08403361345</v>
      </c>
      <c r="H11" s="45">
        <f t="shared" ref="H11:H52" si="2">G11*19%</f>
        <v>7791.9159663865557</v>
      </c>
      <c r="I11" s="45">
        <v>44113.425666649164</v>
      </c>
      <c r="J11" s="46">
        <f t="shared" si="1"/>
        <v>661701.38499973749</v>
      </c>
    </row>
    <row r="12" spans="1:16" ht="51.75" customHeight="1" x14ac:dyDescent="0.25">
      <c r="A12" s="5">
        <v>10</v>
      </c>
      <c r="B12" s="8" t="s">
        <v>218</v>
      </c>
      <c r="C12" s="40" t="s">
        <v>219</v>
      </c>
      <c r="D12" s="5" t="s">
        <v>220</v>
      </c>
      <c r="E12" s="5">
        <v>15</v>
      </c>
      <c r="F12" s="5" t="s">
        <v>192</v>
      </c>
      <c r="G12" s="47">
        <v>23914</v>
      </c>
      <c r="H12" s="45">
        <f>G12*0%</f>
        <v>0</v>
      </c>
      <c r="I12" s="45">
        <v>21616.500581784516</v>
      </c>
      <c r="J12" s="46">
        <f t="shared" si="1"/>
        <v>324247.50872676773</v>
      </c>
    </row>
    <row r="13" spans="1:16" ht="70.5" customHeight="1" x14ac:dyDescent="0.25">
      <c r="A13" s="5">
        <v>11</v>
      </c>
      <c r="B13" s="8" t="s">
        <v>221</v>
      </c>
      <c r="C13" s="40" t="s">
        <v>222</v>
      </c>
      <c r="D13" s="5" t="s">
        <v>65</v>
      </c>
      <c r="E13" s="5">
        <v>1000</v>
      </c>
      <c r="F13" s="5" t="s">
        <v>192</v>
      </c>
      <c r="G13" s="47">
        <v>484</v>
      </c>
      <c r="H13" s="45">
        <f>G13*0%</f>
        <v>0</v>
      </c>
      <c r="I13" s="45">
        <v>437.50047175644835</v>
      </c>
      <c r="J13" s="46">
        <f t="shared" si="1"/>
        <v>437500.47175644833</v>
      </c>
    </row>
    <row r="14" spans="1:16" ht="76.5" customHeight="1" x14ac:dyDescent="0.25">
      <c r="A14" s="5">
        <v>12</v>
      </c>
      <c r="B14" s="8" t="s">
        <v>223</v>
      </c>
      <c r="C14" s="40" t="s">
        <v>224</v>
      </c>
      <c r="D14" s="5" t="s">
        <v>225</v>
      </c>
      <c r="E14" s="5">
        <v>600</v>
      </c>
      <c r="F14" s="5" t="s">
        <v>192</v>
      </c>
      <c r="G14" s="47">
        <v>3783</v>
      </c>
      <c r="H14" s="45">
        <f>G14*0%</f>
        <v>0</v>
      </c>
      <c r="I14" s="45">
        <v>3419.5543071376942</v>
      </c>
      <c r="J14" s="46">
        <f t="shared" si="1"/>
        <v>2051732.5842826166</v>
      </c>
    </row>
    <row r="15" spans="1:16" ht="69" customHeight="1" x14ac:dyDescent="0.25">
      <c r="A15" s="5">
        <v>13</v>
      </c>
      <c r="B15" s="8" t="s">
        <v>226</v>
      </c>
      <c r="C15" s="40" t="s">
        <v>227</v>
      </c>
      <c r="D15" s="5" t="s">
        <v>228</v>
      </c>
      <c r="E15" s="5">
        <v>1000</v>
      </c>
      <c r="F15" s="5" t="s">
        <v>192</v>
      </c>
      <c r="G15" s="47">
        <v>110</v>
      </c>
      <c r="H15" s="45">
        <f>G15*0%</f>
        <v>0</v>
      </c>
      <c r="I15" s="45">
        <v>99.431925399192806</v>
      </c>
      <c r="J15" s="46">
        <f t="shared" si="1"/>
        <v>99431.925399192813</v>
      </c>
    </row>
    <row r="16" spans="1:16" ht="63.75" customHeight="1" x14ac:dyDescent="0.25">
      <c r="A16" s="5">
        <v>14</v>
      </c>
      <c r="B16" s="8" t="s">
        <v>229</v>
      </c>
      <c r="C16" s="40" t="s">
        <v>227</v>
      </c>
      <c r="D16" s="5" t="s">
        <v>230</v>
      </c>
      <c r="E16" s="5">
        <v>200</v>
      </c>
      <c r="F16" s="5" t="s">
        <v>192</v>
      </c>
      <c r="G16" s="47">
        <v>125</v>
      </c>
      <c r="H16" s="45">
        <f>G16*0%</f>
        <v>0</v>
      </c>
      <c r="I16" s="45">
        <v>112.99082431726455</v>
      </c>
      <c r="J16" s="46">
        <f t="shared" si="1"/>
        <v>22598.164863452912</v>
      </c>
    </row>
    <row r="17" spans="1:10" ht="72" customHeight="1" x14ac:dyDescent="0.25">
      <c r="A17" s="5">
        <v>15</v>
      </c>
      <c r="B17" s="8" t="s">
        <v>231</v>
      </c>
      <c r="C17" s="40" t="s">
        <v>232</v>
      </c>
      <c r="D17" s="5" t="s">
        <v>233</v>
      </c>
      <c r="E17" s="5">
        <v>360</v>
      </c>
      <c r="F17" s="5" t="s">
        <v>192</v>
      </c>
      <c r="G17" s="47">
        <v>1387.3949579831933</v>
      </c>
      <c r="H17" s="45">
        <f t="shared" si="2"/>
        <v>263.60504201680675</v>
      </c>
      <c r="I17" s="45">
        <v>1492.3828075824301</v>
      </c>
      <c r="J17" s="46">
        <f t="shared" si="1"/>
        <v>537257.81072967488</v>
      </c>
    </row>
    <row r="18" spans="1:10" ht="81.75" customHeight="1" x14ac:dyDescent="0.25">
      <c r="A18" s="5">
        <v>16</v>
      </c>
      <c r="B18" s="8" t="s">
        <v>234</v>
      </c>
      <c r="C18" s="40" t="s">
        <v>235</v>
      </c>
      <c r="D18" s="5" t="s">
        <v>236</v>
      </c>
      <c r="E18" s="5">
        <v>200</v>
      </c>
      <c r="F18" s="5" t="s">
        <v>192</v>
      </c>
      <c r="G18" s="47">
        <v>2835</v>
      </c>
      <c r="H18" s="45">
        <f t="shared" ref="H18:H23" si="3">G18*0%</f>
        <v>0</v>
      </c>
      <c r="I18" s="45">
        <v>2562.6318955155602</v>
      </c>
      <c r="J18" s="46">
        <f t="shared" si="1"/>
        <v>512526.37910311203</v>
      </c>
    </row>
    <row r="19" spans="1:10" ht="82.5" customHeight="1" x14ac:dyDescent="0.25">
      <c r="A19" s="5">
        <v>17</v>
      </c>
      <c r="B19" s="8" t="s">
        <v>237</v>
      </c>
      <c r="C19" s="40" t="s">
        <v>235</v>
      </c>
      <c r="D19" s="5" t="s">
        <v>238</v>
      </c>
      <c r="E19" s="5">
        <v>50</v>
      </c>
      <c r="F19" s="5" t="s">
        <v>192</v>
      </c>
      <c r="G19" s="47">
        <v>1684</v>
      </c>
      <c r="H19" s="45">
        <f t="shared" si="3"/>
        <v>0</v>
      </c>
      <c r="I19" s="45">
        <v>1522.212385202188</v>
      </c>
      <c r="J19" s="46">
        <f t="shared" si="1"/>
        <v>76110.619260109394</v>
      </c>
    </row>
    <row r="20" spans="1:10" ht="61.5" customHeight="1" x14ac:dyDescent="0.25">
      <c r="A20" s="5">
        <v>18</v>
      </c>
      <c r="B20" s="8" t="s">
        <v>239</v>
      </c>
      <c r="C20" s="40" t="s">
        <v>240</v>
      </c>
      <c r="D20" s="5" t="s">
        <v>241</v>
      </c>
      <c r="E20" s="5">
        <v>200</v>
      </c>
      <c r="F20" s="5" t="s">
        <v>192</v>
      </c>
      <c r="G20" s="47">
        <v>1034</v>
      </c>
      <c r="H20" s="45">
        <f t="shared" si="3"/>
        <v>0</v>
      </c>
      <c r="I20" s="45">
        <v>934.66009875241241</v>
      </c>
      <c r="J20" s="46">
        <f t="shared" si="1"/>
        <v>186932.01975048249</v>
      </c>
    </row>
    <row r="21" spans="1:10" ht="58.5" customHeight="1" x14ac:dyDescent="0.25">
      <c r="A21" s="5">
        <v>19</v>
      </c>
      <c r="B21" s="8" t="s">
        <v>242</v>
      </c>
      <c r="C21" s="40" t="s">
        <v>243</v>
      </c>
      <c r="D21" s="5" t="s">
        <v>244</v>
      </c>
      <c r="E21" s="5">
        <v>1000</v>
      </c>
      <c r="F21" s="5" t="s">
        <v>192</v>
      </c>
      <c r="G21" s="47">
        <v>2853</v>
      </c>
      <c r="H21" s="45">
        <f t="shared" si="3"/>
        <v>0</v>
      </c>
      <c r="I21" s="45">
        <v>2578.9025742172462</v>
      </c>
      <c r="J21" s="46">
        <f t="shared" si="1"/>
        <v>2578902.5742172464</v>
      </c>
    </row>
    <row r="22" spans="1:10" ht="62.25" customHeight="1" x14ac:dyDescent="0.25">
      <c r="A22" s="5">
        <v>20</v>
      </c>
      <c r="B22" s="8" t="s">
        <v>245</v>
      </c>
      <c r="C22" s="40" t="s">
        <v>246</v>
      </c>
      <c r="D22" s="5" t="s">
        <v>247</v>
      </c>
      <c r="E22" s="5">
        <v>150</v>
      </c>
      <c r="F22" s="5" t="s">
        <v>192</v>
      </c>
      <c r="G22" s="47">
        <v>11487</v>
      </c>
      <c r="H22" s="45">
        <f t="shared" si="3"/>
        <v>0</v>
      </c>
      <c r="I22" s="45">
        <v>10383.404791459343</v>
      </c>
      <c r="J22" s="46">
        <f t="shared" si="1"/>
        <v>1557510.7187189015</v>
      </c>
    </row>
    <row r="23" spans="1:10" ht="57" customHeight="1" x14ac:dyDescent="0.25">
      <c r="A23" s="5">
        <v>21</v>
      </c>
      <c r="B23" s="8" t="s">
        <v>248</v>
      </c>
      <c r="C23" s="40" t="s">
        <v>249</v>
      </c>
      <c r="D23" s="5" t="s">
        <v>250</v>
      </c>
      <c r="E23" s="5">
        <v>400</v>
      </c>
      <c r="F23" s="5" t="s">
        <v>192</v>
      </c>
      <c r="G23" s="47">
        <v>407</v>
      </c>
      <c r="H23" s="45">
        <f t="shared" si="3"/>
        <v>0</v>
      </c>
      <c r="I23" s="45">
        <v>367.89812397701337</v>
      </c>
      <c r="J23" s="46">
        <f t="shared" si="1"/>
        <v>147159.24959080535</v>
      </c>
    </row>
    <row r="24" spans="1:10" ht="60" customHeight="1" x14ac:dyDescent="0.25">
      <c r="A24" s="5">
        <v>22</v>
      </c>
      <c r="B24" s="8" t="s">
        <v>251</v>
      </c>
      <c r="C24" s="40" t="s">
        <v>252</v>
      </c>
      <c r="D24" s="5" t="s">
        <v>253</v>
      </c>
      <c r="E24" s="5">
        <v>30</v>
      </c>
      <c r="F24" s="5" t="s">
        <v>192</v>
      </c>
      <c r="G24" s="47">
        <v>4662.1848739495799</v>
      </c>
      <c r="H24" s="45">
        <f t="shared" si="2"/>
        <v>885.81512605042019</v>
      </c>
      <c r="I24" s="45">
        <v>5014.98474649747</v>
      </c>
      <c r="J24" s="46">
        <f t="shared" si="1"/>
        <v>150449.54239492409</v>
      </c>
    </row>
    <row r="25" spans="1:10" ht="54.75" customHeight="1" x14ac:dyDescent="0.25">
      <c r="A25" s="5">
        <v>23</v>
      </c>
      <c r="B25" s="8" t="s">
        <v>254</v>
      </c>
      <c r="C25" s="40" t="s">
        <v>255</v>
      </c>
      <c r="D25" s="5" t="s">
        <v>256</v>
      </c>
      <c r="E25" s="5">
        <v>20</v>
      </c>
      <c r="F25" s="5" t="s">
        <v>192</v>
      </c>
      <c r="G25" s="47">
        <v>11765</v>
      </c>
      <c r="H25" s="45">
        <f>G25*0%</f>
        <v>0</v>
      </c>
      <c r="I25" s="45">
        <v>10634.696384740939</v>
      </c>
      <c r="J25" s="46">
        <f t="shared" si="1"/>
        <v>212693.92769481876</v>
      </c>
    </row>
    <row r="26" spans="1:10" ht="57.75" customHeight="1" x14ac:dyDescent="0.25">
      <c r="A26" s="5">
        <v>24</v>
      </c>
      <c r="B26" s="8" t="s">
        <v>257</v>
      </c>
      <c r="C26" s="40" t="s">
        <v>258</v>
      </c>
      <c r="D26" s="5" t="s">
        <v>259</v>
      </c>
      <c r="E26" s="5">
        <v>20</v>
      </c>
      <c r="F26" s="5" t="s">
        <v>192</v>
      </c>
      <c r="G26" s="47">
        <v>2597</v>
      </c>
      <c r="H26" s="45">
        <f>G26*0%</f>
        <v>0</v>
      </c>
      <c r="I26" s="45">
        <v>2347.4973660154883</v>
      </c>
      <c r="J26" s="46">
        <f t="shared" si="1"/>
        <v>46949.947320309766</v>
      </c>
    </row>
    <row r="27" spans="1:10" ht="89.25" customHeight="1" x14ac:dyDescent="0.25">
      <c r="A27" s="5">
        <v>25</v>
      </c>
      <c r="B27" s="8" t="s">
        <v>260</v>
      </c>
      <c r="C27" s="40" t="s">
        <v>261</v>
      </c>
      <c r="D27" s="5" t="s">
        <v>262</v>
      </c>
      <c r="E27" s="5">
        <v>360</v>
      </c>
      <c r="F27" s="5" t="s">
        <v>192</v>
      </c>
      <c r="G27" s="47">
        <v>4356</v>
      </c>
      <c r="H27" s="45">
        <f>G27*0%</f>
        <v>0</v>
      </c>
      <c r="I27" s="45">
        <v>3937.5042458080352</v>
      </c>
      <c r="J27" s="46">
        <f t="shared" si="1"/>
        <v>1417501.5284908926</v>
      </c>
    </row>
    <row r="28" spans="1:10" ht="64.5" customHeight="1" x14ac:dyDescent="0.25">
      <c r="A28" s="5">
        <v>26</v>
      </c>
      <c r="B28" s="8" t="s">
        <v>263</v>
      </c>
      <c r="C28" s="40" t="s">
        <v>264</v>
      </c>
      <c r="D28" s="5" t="s">
        <v>265</v>
      </c>
      <c r="E28" s="5">
        <v>30</v>
      </c>
      <c r="F28" s="5" t="s">
        <v>192</v>
      </c>
      <c r="G28" s="47">
        <v>17367</v>
      </c>
      <c r="H28" s="45">
        <f>G28*0%</f>
        <v>0</v>
      </c>
      <c r="I28" s="45">
        <v>15698.493167343468</v>
      </c>
      <c r="J28" s="46">
        <f t="shared" si="1"/>
        <v>470954.79502030404</v>
      </c>
    </row>
    <row r="29" spans="1:10" ht="51" customHeight="1" x14ac:dyDescent="0.25">
      <c r="A29" s="5">
        <v>27</v>
      </c>
      <c r="B29" s="8" t="s">
        <v>266</v>
      </c>
      <c r="C29" s="40" t="s">
        <v>267</v>
      </c>
      <c r="D29" s="5" t="s">
        <v>268</v>
      </c>
      <c r="E29" s="5">
        <v>200</v>
      </c>
      <c r="F29" s="5" t="s">
        <v>192</v>
      </c>
      <c r="G29" s="47">
        <v>1007</v>
      </c>
      <c r="H29" s="45">
        <f>G29*0%</f>
        <v>0</v>
      </c>
      <c r="I29" s="45">
        <v>910.25408069988327</v>
      </c>
      <c r="J29" s="46">
        <f t="shared" si="1"/>
        <v>182050.81613997667</v>
      </c>
    </row>
    <row r="30" spans="1:10" ht="84.75" customHeight="1" x14ac:dyDescent="0.25">
      <c r="A30" s="5">
        <v>28</v>
      </c>
      <c r="B30" s="8" t="s">
        <v>269</v>
      </c>
      <c r="C30" s="40" t="s">
        <v>270</v>
      </c>
      <c r="D30" s="5" t="s">
        <v>271</v>
      </c>
      <c r="E30" s="5">
        <v>900</v>
      </c>
      <c r="F30" s="5" t="s">
        <v>192</v>
      </c>
      <c r="G30" s="47">
        <v>3923</v>
      </c>
      <c r="H30" s="45">
        <v>0</v>
      </c>
      <c r="I30" s="45">
        <v>3546.1040303730306</v>
      </c>
      <c r="J30" s="46">
        <f t="shared" si="1"/>
        <v>3191493.6273357277</v>
      </c>
    </row>
    <row r="31" spans="1:10" ht="42" customHeight="1" x14ac:dyDescent="0.25">
      <c r="A31" s="5">
        <v>29</v>
      </c>
      <c r="B31" s="8" t="s">
        <v>272</v>
      </c>
      <c r="C31" s="40" t="s">
        <v>273</v>
      </c>
      <c r="D31" s="5" t="s">
        <v>65</v>
      </c>
      <c r="E31" s="5">
        <v>96</v>
      </c>
      <c r="F31" s="5" t="s">
        <v>192</v>
      </c>
      <c r="G31" s="47">
        <v>3397</v>
      </c>
      <c r="H31" s="45">
        <f>G31*0%</f>
        <v>0</v>
      </c>
      <c r="I31" s="45">
        <v>3070.6386416459814</v>
      </c>
      <c r="J31" s="46">
        <f t="shared" si="1"/>
        <v>294781.30959801422</v>
      </c>
    </row>
    <row r="32" spans="1:10" ht="36.75" customHeight="1" x14ac:dyDescent="0.25">
      <c r="A32" s="5">
        <v>30</v>
      </c>
      <c r="B32" s="8" t="s">
        <v>274</v>
      </c>
      <c r="C32" s="40" t="s">
        <v>275</v>
      </c>
      <c r="D32" s="5" t="s">
        <v>276</v>
      </c>
      <c r="E32" s="5">
        <v>900</v>
      </c>
      <c r="F32" s="5" t="s">
        <v>192</v>
      </c>
      <c r="G32" s="47">
        <v>239</v>
      </c>
      <c r="H32" s="45">
        <f>G32*0%</f>
        <v>0</v>
      </c>
      <c r="I32" s="45">
        <v>216.03845609460981</v>
      </c>
      <c r="J32" s="46">
        <f t="shared" si="1"/>
        <v>194434.61048514882</v>
      </c>
    </row>
    <row r="33" spans="1:10" ht="39.75" customHeight="1" x14ac:dyDescent="0.25">
      <c r="A33" s="5">
        <v>31</v>
      </c>
      <c r="B33" s="1" t="s">
        <v>277</v>
      </c>
      <c r="C33" s="40" t="s">
        <v>278</v>
      </c>
      <c r="D33" s="5" t="s">
        <v>279</v>
      </c>
      <c r="E33" s="5">
        <v>1800</v>
      </c>
      <c r="F33" s="5" t="s">
        <v>192</v>
      </c>
      <c r="G33" s="47">
        <v>574</v>
      </c>
      <c r="H33" s="45">
        <f>G33*0%</f>
        <v>0</v>
      </c>
      <c r="I33" s="45">
        <v>518.85386526487878</v>
      </c>
      <c r="J33" s="46">
        <f t="shared" si="1"/>
        <v>933936.9574767818</v>
      </c>
    </row>
    <row r="34" spans="1:10" ht="38.25" customHeight="1" x14ac:dyDescent="0.25">
      <c r="A34" s="5">
        <v>32</v>
      </c>
      <c r="B34" s="8" t="s">
        <v>280</v>
      </c>
      <c r="C34" s="40" t="s">
        <v>281</v>
      </c>
      <c r="D34" s="5" t="s">
        <v>282</v>
      </c>
      <c r="E34" s="5">
        <v>200</v>
      </c>
      <c r="F34" s="5" t="s">
        <v>192</v>
      </c>
      <c r="G34" s="47">
        <v>2620.1680672268908</v>
      </c>
      <c r="H34" s="45">
        <f t="shared" si="2"/>
        <v>497.83193277310926</v>
      </c>
      <c r="I34" s="45">
        <v>2818.443121769847</v>
      </c>
      <c r="J34" s="46">
        <f t="shared" si="1"/>
        <v>563688.62435396935</v>
      </c>
    </row>
    <row r="35" spans="1:10" ht="54.75" customHeight="1" x14ac:dyDescent="0.25">
      <c r="A35" s="5">
        <v>33</v>
      </c>
      <c r="B35" s="1" t="s">
        <v>283</v>
      </c>
      <c r="C35" s="40" t="s">
        <v>284</v>
      </c>
      <c r="D35" s="5" t="s">
        <v>279</v>
      </c>
      <c r="E35" s="5">
        <v>288</v>
      </c>
      <c r="F35" s="5" t="s">
        <v>192</v>
      </c>
      <c r="G35" s="47">
        <v>1022</v>
      </c>
      <c r="H35" s="45">
        <f t="shared" ref="H35:H42" si="4">G35*0%</f>
        <v>0</v>
      </c>
      <c r="I35" s="45">
        <v>923.81297961795497</v>
      </c>
      <c r="J35" s="46">
        <f t="shared" si="1"/>
        <v>266058.13812997105</v>
      </c>
    </row>
    <row r="36" spans="1:10" ht="75" customHeight="1" x14ac:dyDescent="0.25">
      <c r="A36" s="5">
        <v>34</v>
      </c>
      <c r="B36" s="1" t="s">
        <v>285</v>
      </c>
      <c r="C36" s="40" t="s">
        <v>286</v>
      </c>
      <c r="D36" s="5" t="s">
        <v>287</v>
      </c>
      <c r="E36" s="5">
        <v>300</v>
      </c>
      <c r="F36" s="5" t="s">
        <v>192</v>
      </c>
      <c r="G36" s="47">
        <v>714</v>
      </c>
      <c r="H36" s="45">
        <f t="shared" si="4"/>
        <v>0</v>
      </c>
      <c r="I36" s="45">
        <v>645.40358850021516</v>
      </c>
      <c r="J36" s="46">
        <f t="shared" si="1"/>
        <v>193621.07655006455</v>
      </c>
    </row>
    <row r="37" spans="1:10" ht="42" customHeight="1" x14ac:dyDescent="0.25">
      <c r="A37" s="5">
        <v>35</v>
      </c>
      <c r="B37" s="8" t="s">
        <v>288</v>
      </c>
      <c r="C37" s="40" t="s">
        <v>289</v>
      </c>
      <c r="D37" s="5" t="s">
        <v>290</v>
      </c>
      <c r="E37" s="5">
        <v>120</v>
      </c>
      <c r="F37" s="5" t="s">
        <v>192</v>
      </c>
      <c r="G37" s="47">
        <v>5245</v>
      </c>
      <c r="H37" s="45">
        <f t="shared" si="4"/>
        <v>0</v>
      </c>
      <c r="I37" s="45">
        <v>4741.0949883524208</v>
      </c>
      <c r="J37" s="46">
        <f t="shared" si="1"/>
        <v>568931.39860229054</v>
      </c>
    </row>
    <row r="38" spans="1:10" ht="53.25" customHeight="1" x14ac:dyDescent="0.25">
      <c r="A38" s="5">
        <v>36</v>
      </c>
      <c r="B38" s="1" t="s">
        <v>291</v>
      </c>
      <c r="C38" s="40" t="s">
        <v>292</v>
      </c>
      <c r="D38" s="5" t="s">
        <v>293</v>
      </c>
      <c r="E38" s="5">
        <v>15</v>
      </c>
      <c r="F38" s="5" t="s">
        <v>192</v>
      </c>
      <c r="G38" s="47">
        <v>32554</v>
      </c>
      <c r="H38" s="45">
        <f t="shared" si="4"/>
        <v>0</v>
      </c>
      <c r="I38" s="45">
        <v>29426.426358593842</v>
      </c>
      <c r="J38" s="46">
        <f t="shared" si="1"/>
        <v>441396.39537890762</v>
      </c>
    </row>
    <row r="39" spans="1:10" ht="42" customHeight="1" x14ac:dyDescent="0.25">
      <c r="A39" s="5">
        <v>37</v>
      </c>
      <c r="B39" s="1" t="s">
        <v>294</v>
      </c>
      <c r="C39" s="40" t="s">
        <v>267</v>
      </c>
      <c r="D39" s="5" t="s">
        <v>295</v>
      </c>
      <c r="E39" s="5">
        <v>200</v>
      </c>
      <c r="F39" s="5" t="s">
        <v>192</v>
      </c>
      <c r="G39" s="47">
        <v>2033</v>
      </c>
      <c r="H39" s="45">
        <f t="shared" si="4"/>
        <v>0</v>
      </c>
      <c r="I39" s="45">
        <v>1837.6827666959907</v>
      </c>
      <c r="J39" s="46">
        <f t="shared" si="1"/>
        <v>367536.55333919812</v>
      </c>
    </row>
    <row r="40" spans="1:10" ht="119.25" customHeight="1" x14ac:dyDescent="0.25">
      <c r="A40" s="5">
        <v>38</v>
      </c>
      <c r="B40" s="1" t="s">
        <v>296</v>
      </c>
      <c r="C40" s="40" t="s">
        <v>297</v>
      </c>
      <c r="D40" s="5" t="s">
        <v>65</v>
      </c>
      <c r="E40" s="5">
        <v>200</v>
      </c>
      <c r="F40" s="5" t="s">
        <v>192</v>
      </c>
      <c r="G40" s="47">
        <v>4461</v>
      </c>
      <c r="H40" s="45">
        <f t="shared" si="4"/>
        <v>0</v>
      </c>
      <c r="I40" s="45">
        <v>4032.4165382345373</v>
      </c>
      <c r="J40" s="46">
        <f t="shared" si="1"/>
        <v>806483.3076469074</v>
      </c>
    </row>
    <row r="41" spans="1:10" ht="45.75" customHeight="1" x14ac:dyDescent="0.25">
      <c r="A41" s="5">
        <v>39</v>
      </c>
      <c r="B41" s="1" t="s">
        <v>298</v>
      </c>
      <c r="C41" s="40" t="s">
        <v>299</v>
      </c>
      <c r="D41" s="5" t="s">
        <v>300</v>
      </c>
      <c r="E41" s="5">
        <v>1200</v>
      </c>
      <c r="F41" s="5" t="s">
        <v>192</v>
      </c>
      <c r="G41" s="47">
        <v>279</v>
      </c>
      <c r="H41" s="45">
        <f t="shared" si="4"/>
        <v>0</v>
      </c>
      <c r="I41" s="45">
        <v>252.19551987613448</v>
      </c>
      <c r="J41" s="46">
        <f t="shared" si="1"/>
        <v>302634.62385136139</v>
      </c>
    </row>
    <row r="42" spans="1:10" ht="77.25" customHeight="1" x14ac:dyDescent="0.25">
      <c r="A42" s="5">
        <v>40</v>
      </c>
      <c r="B42" s="1" t="s">
        <v>301</v>
      </c>
      <c r="C42" s="40" t="s">
        <v>302</v>
      </c>
      <c r="D42" s="5" t="s">
        <v>303</v>
      </c>
      <c r="E42" s="5">
        <v>4</v>
      </c>
      <c r="F42" s="5" t="s">
        <v>192</v>
      </c>
      <c r="G42" s="47">
        <v>166023</v>
      </c>
      <c r="H42" s="45">
        <f t="shared" si="4"/>
        <v>0</v>
      </c>
      <c r="I42" s="45">
        <v>150072.60500500171</v>
      </c>
      <c r="J42" s="46">
        <f t="shared" si="1"/>
        <v>600290.42002000683</v>
      </c>
    </row>
    <row r="43" spans="1:10" ht="57" customHeight="1" x14ac:dyDescent="0.25">
      <c r="A43" s="5">
        <v>41</v>
      </c>
      <c r="B43" s="1" t="s">
        <v>304</v>
      </c>
      <c r="C43" s="40" t="s">
        <v>305</v>
      </c>
      <c r="D43" s="5" t="s">
        <v>306</v>
      </c>
      <c r="E43" s="5">
        <v>600</v>
      </c>
      <c r="F43" s="5" t="s">
        <v>192</v>
      </c>
      <c r="G43" s="47">
        <v>3688.2352941176473</v>
      </c>
      <c r="H43" s="45">
        <f t="shared" si="2"/>
        <v>700.76470588235304</v>
      </c>
      <c r="I43" s="45">
        <v>3967.333823427793</v>
      </c>
      <c r="J43" s="46">
        <f t="shared" si="1"/>
        <v>2380400.2940566759</v>
      </c>
    </row>
    <row r="44" spans="1:10" ht="49.5" customHeight="1" x14ac:dyDescent="0.25">
      <c r="A44" s="5">
        <v>42</v>
      </c>
      <c r="B44" s="1" t="s">
        <v>307</v>
      </c>
      <c r="C44" s="40" t="s">
        <v>308</v>
      </c>
      <c r="D44" s="5" t="s">
        <v>309</v>
      </c>
      <c r="E44" s="5">
        <v>80</v>
      </c>
      <c r="F44" s="5" t="s">
        <v>192</v>
      </c>
      <c r="G44" s="47">
        <v>14172.268907563026</v>
      </c>
      <c r="H44" s="45">
        <f t="shared" si="2"/>
        <v>2692.7310924369749</v>
      </c>
      <c r="I44" s="45">
        <v>15244.722016885333</v>
      </c>
      <c r="J44" s="46">
        <f t="shared" si="1"/>
        <v>1219577.7613508266</v>
      </c>
    </row>
    <row r="45" spans="1:10" ht="51.75" customHeight="1" x14ac:dyDescent="0.25">
      <c r="A45" s="5">
        <v>43</v>
      </c>
      <c r="B45" s="1" t="s">
        <v>310</v>
      </c>
      <c r="C45" s="40" t="s">
        <v>311</v>
      </c>
      <c r="D45" s="5" t="s">
        <v>312</v>
      </c>
      <c r="E45" s="5">
        <v>10</v>
      </c>
      <c r="F45" s="5" t="s">
        <v>192</v>
      </c>
      <c r="G45" s="47">
        <v>24639</v>
      </c>
      <c r="H45" s="45">
        <f>G45*0%</f>
        <v>0</v>
      </c>
      <c r="I45" s="45">
        <v>22271.84736282465</v>
      </c>
      <c r="J45" s="46">
        <f t="shared" si="1"/>
        <v>222718.47362824652</v>
      </c>
    </row>
    <row r="46" spans="1:10" ht="39" customHeight="1" x14ac:dyDescent="0.25">
      <c r="A46" s="5">
        <v>44</v>
      </c>
      <c r="B46" s="1" t="s">
        <v>313</v>
      </c>
      <c r="C46" s="40" t="s">
        <v>314</v>
      </c>
      <c r="D46" s="5" t="s">
        <v>315</v>
      </c>
      <c r="E46" s="5">
        <v>100</v>
      </c>
      <c r="F46" s="5" t="s">
        <v>192</v>
      </c>
      <c r="G46" s="47">
        <v>2966.386554621849</v>
      </c>
      <c r="H46" s="45">
        <f t="shared" si="2"/>
        <v>563.61344537815125</v>
      </c>
      <c r="I46" s="45">
        <v>3190.8608787195508</v>
      </c>
      <c r="J46" s="46">
        <f t="shared" si="1"/>
        <v>319086.08787195507</v>
      </c>
    </row>
    <row r="47" spans="1:10" ht="66" customHeight="1" x14ac:dyDescent="0.25">
      <c r="A47" s="5">
        <v>45</v>
      </c>
      <c r="B47" s="1" t="s">
        <v>316</v>
      </c>
      <c r="C47" s="40" t="s">
        <v>317</v>
      </c>
      <c r="D47" s="5" t="s">
        <v>318</v>
      </c>
      <c r="E47" s="5">
        <v>80</v>
      </c>
      <c r="F47" s="5" t="s">
        <v>192</v>
      </c>
      <c r="G47" s="47">
        <v>4488</v>
      </c>
      <c r="H47" s="45">
        <f>G47*0%</f>
        <v>0</v>
      </c>
      <c r="I47" s="45">
        <v>4056.8225562870666</v>
      </c>
      <c r="J47" s="46">
        <f t="shared" si="1"/>
        <v>324545.8045029653</v>
      </c>
    </row>
    <row r="48" spans="1:10" ht="50.25" customHeight="1" x14ac:dyDescent="0.25">
      <c r="A48" s="5">
        <v>46</v>
      </c>
      <c r="B48" s="1" t="s">
        <v>319</v>
      </c>
      <c r="C48" s="40" t="s">
        <v>320</v>
      </c>
      <c r="D48" s="5" t="s">
        <v>321</v>
      </c>
      <c r="E48" s="5">
        <v>200</v>
      </c>
      <c r="F48" s="5" t="s">
        <v>192</v>
      </c>
      <c r="G48" s="47">
        <v>4351.2605042016812</v>
      </c>
      <c r="H48" s="45">
        <f t="shared" si="2"/>
        <v>826.73949579831947</v>
      </c>
      <c r="I48" s="45">
        <v>4680.5319065183676</v>
      </c>
      <c r="J48" s="46">
        <f t="shared" si="1"/>
        <v>936106.38130367349</v>
      </c>
    </row>
    <row r="49" spans="1:11" ht="78.75" x14ac:dyDescent="0.25">
      <c r="A49" s="5">
        <v>47</v>
      </c>
      <c r="B49" s="1" t="s">
        <v>322</v>
      </c>
      <c r="C49" s="40" t="s">
        <v>323</v>
      </c>
      <c r="D49" s="5" t="s">
        <v>324</v>
      </c>
      <c r="E49" s="5">
        <v>240</v>
      </c>
      <c r="F49" s="5" t="s">
        <v>192</v>
      </c>
      <c r="G49" s="47">
        <v>2649</v>
      </c>
      <c r="H49" s="45">
        <f>G49*0%</f>
        <v>0</v>
      </c>
      <c r="I49" s="45">
        <v>2394.5015489314706</v>
      </c>
      <c r="J49" s="46">
        <f t="shared" si="1"/>
        <v>574680.37174355297</v>
      </c>
    </row>
    <row r="50" spans="1:11" ht="78.75" x14ac:dyDescent="0.25">
      <c r="A50" s="5">
        <v>48</v>
      </c>
      <c r="B50" s="1" t="s">
        <v>325</v>
      </c>
      <c r="C50" s="40" t="s">
        <v>326</v>
      </c>
      <c r="D50" s="5" t="s">
        <v>327</v>
      </c>
      <c r="E50" s="5">
        <v>180</v>
      </c>
      <c r="F50" s="5" t="s">
        <v>192</v>
      </c>
      <c r="G50" s="47">
        <v>2723</v>
      </c>
      <c r="H50" s="45">
        <f>G50*0%</f>
        <v>0</v>
      </c>
      <c r="I50" s="45">
        <v>2461.3921169272908</v>
      </c>
      <c r="J50" s="46">
        <f t="shared" si="1"/>
        <v>443050.58104691235</v>
      </c>
    </row>
    <row r="51" spans="1:11" ht="41.25" customHeight="1" x14ac:dyDescent="0.25">
      <c r="A51" s="5">
        <v>49</v>
      </c>
      <c r="B51" s="1" t="s">
        <v>328</v>
      </c>
      <c r="C51" s="40" t="s">
        <v>329</v>
      </c>
      <c r="D51" s="5" t="s">
        <v>330</v>
      </c>
      <c r="E51" s="5">
        <v>400</v>
      </c>
      <c r="F51" s="5" t="s">
        <v>192</v>
      </c>
      <c r="G51" s="47">
        <v>1387</v>
      </c>
      <c r="H51" s="45">
        <f>G51*0%</f>
        <v>0</v>
      </c>
      <c r="I51" s="45">
        <v>1253.7461866243675</v>
      </c>
      <c r="J51" s="46">
        <f t="shared" si="1"/>
        <v>501498.47464974702</v>
      </c>
    </row>
    <row r="52" spans="1:11" ht="112.5" customHeight="1" x14ac:dyDescent="0.25">
      <c r="A52" s="5">
        <v>50</v>
      </c>
      <c r="B52" s="1" t="s">
        <v>331</v>
      </c>
      <c r="C52" s="40" t="s">
        <v>332</v>
      </c>
      <c r="D52" s="5" t="s">
        <v>333</v>
      </c>
      <c r="E52" s="5">
        <v>142</v>
      </c>
      <c r="F52" s="5" t="s">
        <v>334</v>
      </c>
      <c r="G52" s="47">
        <v>11989.915966386556</v>
      </c>
      <c r="H52" s="45">
        <f t="shared" si="2"/>
        <v>2278.0840336134456</v>
      </c>
      <c r="I52" s="45">
        <v>12897.224650869846</v>
      </c>
      <c r="J52" s="46">
        <f t="shared" si="1"/>
        <v>1831405.9004235181</v>
      </c>
    </row>
    <row r="53" spans="1:11" ht="43.5" customHeight="1" x14ac:dyDescent="0.25">
      <c r="A53" s="5">
        <v>51</v>
      </c>
      <c r="B53" s="1" t="s">
        <v>335</v>
      </c>
      <c r="C53" s="40" t="s">
        <v>336</v>
      </c>
      <c r="D53" s="5" t="s">
        <v>103</v>
      </c>
      <c r="E53" s="5">
        <v>300</v>
      </c>
      <c r="F53" s="5" t="s">
        <v>192</v>
      </c>
      <c r="G53" s="47">
        <v>5995</v>
      </c>
      <c r="H53" s="45">
        <f>G53*0%</f>
        <v>0</v>
      </c>
      <c r="I53" s="45">
        <v>5419.0399342560077</v>
      </c>
      <c r="J53" s="46">
        <f t="shared" si="1"/>
        <v>1625711.9802768023</v>
      </c>
    </row>
    <row r="54" spans="1:11" ht="40.5" customHeight="1" x14ac:dyDescent="0.25">
      <c r="A54" s="5">
        <v>52</v>
      </c>
      <c r="B54" s="1" t="s">
        <v>337</v>
      </c>
      <c r="C54" s="40" t="s">
        <v>338</v>
      </c>
      <c r="D54" s="5" t="s">
        <v>339</v>
      </c>
      <c r="E54" s="5">
        <v>20</v>
      </c>
      <c r="F54" s="5" t="s">
        <v>192</v>
      </c>
      <c r="G54" s="47">
        <v>8110</v>
      </c>
      <c r="H54" s="45">
        <f>G54*0%</f>
        <v>0</v>
      </c>
      <c r="I54" s="45">
        <v>7330.844681704124</v>
      </c>
      <c r="J54" s="46">
        <f t="shared" si="1"/>
        <v>146616.89363408249</v>
      </c>
    </row>
    <row r="55" spans="1:11" ht="51" customHeight="1" x14ac:dyDescent="0.25">
      <c r="A55" s="5">
        <v>53</v>
      </c>
      <c r="B55" s="1" t="s">
        <v>340</v>
      </c>
      <c r="C55" s="40" t="s">
        <v>341</v>
      </c>
      <c r="D55" s="5" t="s">
        <v>342</v>
      </c>
      <c r="E55" s="5">
        <v>400</v>
      </c>
      <c r="F55" s="5" t="s">
        <v>192</v>
      </c>
      <c r="G55" s="47">
        <v>600</v>
      </c>
      <c r="H55" s="45">
        <f>G55*0%</f>
        <v>0</v>
      </c>
      <c r="I55" s="45">
        <v>542.35595672286979</v>
      </c>
      <c r="J55" s="46">
        <f t="shared" si="1"/>
        <v>216942.38268914793</v>
      </c>
    </row>
    <row r="56" spans="1:11" ht="79.5" customHeight="1" x14ac:dyDescent="0.25">
      <c r="A56" s="5">
        <v>54</v>
      </c>
      <c r="B56" s="1" t="s">
        <v>343</v>
      </c>
      <c r="C56" s="40" t="s">
        <v>344</v>
      </c>
      <c r="D56" s="5" t="s">
        <v>345</v>
      </c>
      <c r="E56" s="5">
        <v>240</v>
      </c>
      <c r="F56" s="5" t="s">
        <v>192</v>
      </c>
      <c r="G56" s="47">
        <v>2347</v>
      </c>
      <c r="H56" s="45">
        <f>G56*0%</f>
        <v>0</v>
      </c>
      <c r="I56" s="45">
        <v>2121.5157173809594</v>
      </c>
      <c r="J56" s="46">
        <f t="shared" si="1"/>
        <v>509163.77217143023</v>
      </c>
    </row>
    <row r="57" spans="1:11" ht="96" customHeight="1" x14ac:dyDescent="0.25">
      <c r="A57" s="5">
        <v>55</v>
      </c>
      <c r="B57" s="1" t="s">
        <v>346</v>
      </c>
      <c r="C57" s="40" t="s">
        <v>347</v>
      </c>
      <c r="D57" s="5" t="s">
        <v>65</v>
      </c>
      <c r="E57" s="5">
        <v>5</v>
      </c>
      <c r="F57" s="5" t="s">
        <v>348</v>
      </c>
      <c r="G57" s="47">
        <v>45563</v>
      </c>
      <c r="H57" s="45">
        <f>G57*0%</f>
        <v>0</v>
      </c>
      <c r="I57" s="45">
        <v>41185.607426940202</v>
      </c>
      <c r="J57" s="46">
        <f t="shared" si="1"/>
        <v>205928.03713470101</v>
      </c>
    </row>
    <row r="58" spans="1:11" ht="33" customHeight="1" x14ac:dyDescent="0.25">
      <c r="I58" s="33" t="s">
        <v>188</v>
      </c>
      <c r="J58" s="49">
        <f>SUM(J3:J57)</f>
        <v>37634830.999999993</v>
      </c>
      <c r="K58" s="50" t="s">
        <v>349</v>
      </c>
    </row>
    <row r="60" spans="1:11" x14ac:dyDescent="0.25">
      <c r="K60" s="7"/>
    </row>
    <row r="61" spans="1:11" x14ac:dyDescent="0.25">
      <c r="K61" s="7"/>
    </row>
    <row r="62" spans="1:11" x14ac:dyDescent="0.25">
      <c r="K62" s="7"/>
    </row>
    <row r="63" spans="1:11" x14ac:dyDescent="0.25">
      <c r="K63" s="7"/>
    </row>
  </sheetData>
  <mergeCells count="3">
    <mergeCell ref="L1:P2"/>
    <mergeCell ref="A1:F1"/>
    <mergeCell ref="G1:J1"/>
  </mergeCells>
  <pageMargins left="0.7" right="0.7" top="0.75" bottom="0.75" header="0.3" footer="0.3"/>
  <pageSetup orientation="portrait" horizontalDpi="120" verticalDpi="7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RESUMEN</vt:lpstr>
      <vt:lpstr>SALUD ORAL</vt:lpstr>
      <vt:lpstr>DROGUERÍA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Ossa Ortega</dc:creator>
  <cp:keywords/>
  <dc:description/>
  <cp:lastModifiedBy>Catalina Ossa Ortega</cp:lastModifiedBy>
  <cp:revision/>
  <dcterms:created xsi:type="dcterms:W3CDTF">2024-05-08T13:35:50Z</dcterms:created>
  <dcterms:modified xsi:type="dcterms:W3CDTF">2026-06-24T17:29:21Z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2024-05-08T13:36:44Z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723667ec-7539-4f7a-b452-6eebd356b7af</vt:lpwstr>
  </property>
  <property fmtid="{D5CDD505-2E9C-101B-9397-08002B2CF9AE}" pid="8" name="MSIP_Label_fc111285-cafa-4fc9-8a9a-bd902089b24f_ContentBits">
    <vt:lpwstr>0</vt:lpwstr>
  </property>
</Properties>
</file>