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ndres_navor_fiscalia_gov_co1/Documents/2026/Contratos/Centros de acopio 18 de junio 2026/Cuadro para preparar oferta/"/>
    </mc:Choice>
  </mc:AlternateContent>
  <xr:revisionPtr revIDLastSave="309" documentId="11_05A7259857D2BA9A92B945B30D713A6E26D44BF0" xr6:coauthVersionLast="47" xr6:coauthVersionMax="47" xr10:uidLastSave="{B46EDB59-DDC3-4F11-A0A8-BB90D14A596E}"/>
  <bookViews>
    <workbookView xWindow="-120" yWindow="-120" windowWidth="29040" windowHeight="15720" xr2:uid="{00000000-000D-0000-FFFF-FFFF00000000}"/>
  </bookViews>
  <sheets>
    <sheet name=" Preparar 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9" i="1" l="1"/>
  <c r="G28" i="1"/>
  <c r="G29" i="1"/>
  <c r="G30" i="1"/>
  <c r="G31" i="1"/>
  <c r="G33" i="1"/>
  <c r="G34" i="1"/>
  <c r="G35" i="1"/>
  <c r="G36" i="1"/>
  <c r="G37" i="1"/>
  <c r="G38" i="1"/>
  <c r="G14" i="1"/>
  <c r="H14" i="1" s="1"/>
  <c r="I14" i="1" s="1"/>
  <c r="G24" i="1"/>
  <c r="H24" i="1" s="1"/>
  <c r="I24" i="1" s="1"/>
  <c r="G25" i="1"/>
  <c r="H25" i="1" s="1"/>
  <c r="I25" i="1" s="1"/>
  <c r="G26" i="1"/>
  <c r="H26" i="1" s="1"/>
  <c r="I26" i="1" s="1"/>
  <c r="H28" i="1" l="1"/>
  <c r="I28" i="1" s="1"/>
  <c r="H29" i="1"/>
  <c r="I29" i="1" s="1"/>
  <c r="H30" i="1"/>
  <c r="I30" i="1" s="1"/>
  <c r="H31" i="1"/>
  <c r="I31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G23" i="1"/>
  <c r="H23" i="1" s="1"/>
  <c r="I23" i="1" s="1"/>
  <c r="G19" i="1"/>
  <c r="H19" i="1" s="1"/>
  <c r="I19" i="1" s="1"/>
  <c r="G22" i="1" l="1"/>
  <c r="H22" i="1" s="1"/>
  <c r="I22" i="1" s="1"/>
  <c r="G20" i="1"/>
  <c r="H20" i="1" s="1"/>
  <c r="I20" i="1" s="1"/>
  <c r="G15" i="1"/>
  <c r="H15" i="1" s="1"/>
  <c r="I15" i="1" s="1"/>
  <c r="G16" i="1"/>
  <c r="H16" i="1" s="1"/>
  <c r="I16" i="1" s="1"/>
  <c r="G17" i="1"/>
  <c r="H17" i="1" s="1"/>
  <c r="I17" i="1" s="1"/>
  <c r="G18" i="1"/>
  <c r="H18" i="1" s="1"/>
  <c r="I18" i="1" s="1"/>
  <c r="F39" i="1"/>
  <c r="G39" i="1" l="1"/>
  <c r="H39" i="1"/>
</calcChain>
</file>

<file path=xl/sharedStrings.xml><?xml version="1.0" encoding="utf-8"?>
<sst xmlns="http://schemas.openxmlformats.org/spreadsheetml/2006/main" count="87" uniqueCount="62">
  <si>
    <t>Cant.</t>
  </si>
  <si>
    <t xml:space="preserve">TOTAL    </t>
  </si>
  <si>
    <t>NOMBRE:</t>
  </si>
  <si>
    <t>EMPRESA CONTRATISTA:</t>
  </si>
  <si>
    <t>NIT:</t>
  </si>
  <si>
    <t>FIRMA:</t>
  </si>
  <si>
    <t>UN</t>
  </si>
  <si>
    <t>Valor Unitario</t>
  </si>
  <si>
    <t>IVA</t>
  </si>
  <si>
    <t>Valor unitario con iva</t>
  </si>
  <si>
    <t xml:space="preserve">VALOR TOTAL </t>
  </si>
  <si>
    <t>Unidad</t>
  </si>
  <si>
    <t>NOMBRE PROPONENTE:</t>
  </si>
  <si>
    <t>DIRECCIÓN Y TELEFONO:</t>
  </si>
  <si>
    <t xml:space="preserve">ANEXO PARA PRESENTAR OFERTA ECONOMICA </t>
  </si>
  <si>
    <t>FECHA:</t>
  </si>
  <si>
    <t xml:space="preserve"> </t>
  </si>
  <si>
    <t>MANTENIMIENTO CORRECTIVO DE CENTRO DE ACOPIO (CONTENEDOR/CONTAINER) DE RESIDUOS ORDINARIOS E INERTES - SEDE BÚNKER.</t>
  </si>
  <si>
    <t>1.1</t>
  </si>
  <si>
    <t>1.2</t>
  </si>
  <si>
    <t>1.3</t>
  </si>
  <si>
    <t>1.4</t>
  </si>
  <si>
    <t>1.5</t>
  </si>
  <si>
    <t>1.6</t>
  </si>
  <si>
    <t>1.7</t>
  </si>
  <si>
    <t>Retiro y cambio de guardaescobas (material caucho) en lados y fondo interior de container. Adicionalmente repegado de juntas en piso ya instalado, utilizando el pegante adecuado.</t>
  </si>
  <si>
    <t>Pintura exterior (graffiti o mural derecho) de container. Efectuando previamente adecuación de láminas afectadas (Resanes, pulido, lijado  y grateada) - Fogueo (Aplicación de base de pintura con anticorrosivo. 
Incluye letrero de denominación del centro de acopio y señalización.</t>
  </si>
  <si>
    <t>Pintura exterior (graffiti o mural izquierdo) de container. Efectuando previamente adecuación de láminas afectadas (Resanes, pulido, lijado  y grateada) - Fogueo (Aplicación de base de pintura con anticorrosivo.
Incluye letrero de denominación del centro de acopio y señalización.</t>
  </si>
  <si>
    <t>Pintura exterior (graffiti o mural portón) de container. Efectuando previamente adecuación de láminas afectadas (Resanes, pulido, lijado  y grateada) - Fogueo (Aplicación de base de pintura con anticorrosivo.
Incluye letrero de denominación del centro de acopio y señalización.</t>
  </si>
  <si>
    <t>Adecuación de láminas afectadas (Resanes, pulido, lijado  y grateada) - Fogueo (Aplicación de base de pintura con anticorrosivo - Pintura exterior con esmalte (base de aceite) en parte trasera externa de container.
Color blanco.</t>
  </si>
  <si>
    <t>Adecuación de láminas afectadas (Resanes, pulido, lijado  y grateada) - Fogueo (Aplicación de base de pintura con anticorrosivo - Pintura exterior con esmalte (base de aceite) en techo de container.
Color blanco.</t>
  </si>
  <si>
    <t>Readecuación de techo entre los dos (2) containers</t>
  </si>
  <si>
    <t>MANTENIMIENTO CORRECTIVO DE  CENTRO DE ACOPIO (CONTENEDOR/CONTAINER) DE MATERIAL RECICLABLE.  - SEDE BÚNKER.</t>
  </si>
  <si>
    <t>2.1</t>
  </si>
  <si>
    <t>2.2</t>
  </si>
  <si>
    <t>2.3</t>
  </si>
  <si>
    <t>2.4</t>
  </si>
  <si>
    <t>2.5</t>
  </si>
  <si>
    <t>Cubrimiento de piso con Estibas Plásticas Perforadas Modulares 60 x 60 x 2.5 cm. (Color amarillo)</t>
  </si>
  <si>
    <t>Pintura exterior (graffiti o mural frontal) de container. Efectuando previamente adecuación de láminas afectadas (Resanes, pulido, lijado  y grateada) - Fogueo (Aplicación de base de pintura con anticorrosivo. 
Incluye letrero de denominación del centro de acopio y señalización.</t>
  </si>
  <si>
    <t>Adecuación de láminas afectadas (Resanes, pulido, lijado  y grateada) - Fogueo (Aplicación de base de pintura con anticorrosivo - Pintura exterior con esmalte (base de aceite) de paredes laterales externas y techo de contenedor.</t>
  </si>
  <si>
    <t>Adecuación de láminas afectadas (Resanes, pulido, lijado  y grateada) - Fogueo (Aplicación de base de pintura con anticorrosivo - Pintura exterior con esmalte (base de aceite) en partes laterales (2) de container.
Color blanco</t>
  </si>
  <si>
    <t>3.1</t>
  </si>
  <si>
    <t>3.2</t>
  </si>
  <si>
    <t>3.3</t>
  </si>
  <si>
    <t>3.4</t>
  </si>
  <si>
    <t>4.1</t>
  </si>
  <si>
    <t>4.2</t>
  </si>
  <si>
    <t>4.3</t>
  </si>
  <si>
    <t>4.4</t>
  </si>
  <si>
    <t>4.5</t>
  </si>
  <si>
    <t>4.6</t>
  </si>
  <si>
    <t>MANTENIMIENTO CENTROS DE ACOPIO PARA RESIDUOS RECICLABLES Y RESIDUOS PELIGROSOS - SEDE PRINCIPAL SINCELEJO.</t>
  </si>
  <si>
    <t>Mantenimiento Centro de Acopio para Material Reciclable. Sede principal Sincelejo:
Adecuación de láminas afectadas (Resanes, pulido, lijado  y grateada) - Fogueo (Aplicación de base de pintura con anticorrosivo - Pintura exterior con esmalte (base de aceite) de interior y exterior. Centro de Acopio para Material Reciclable. Sede principal Sincelejo. 
Color Verde.</t>
  </si>
  <si>
    <t>Mantenimiento Centro de Acopio para Residuos Peligrosos. Sede principal Sincelejo: 
Adecuación de láminas afectadas (Resanes, pulido, lijado  y grateada) - Fogueo (Aplicación de base de pintura con anticorrosivo - Pintura exterior con esmalte (base de aceite) de interior y exterior. Centro de Acopio para Residuos Peligrosos. Sede principal Sincelejo.   
Color Rojo</t>
  </si>
  <si>
    <t>Cambio de techo a los dos centro de acopio, sobre estructura metálica, con corriente hacia el frente, con voladizo frontal   de 50 cms y laterales, hasta donde el espacio lo permita. Teja acrilica blanca. Calibre adecuado y resistente.</t>
  </si>
  <si>
    <t>MANTENIMIENTO PUNTOS DE ACOPIO PARA RESIDUOS ORDINARIOS Y RECICLABLES Y, RESIDUOS PELIGROSOS  (SEDE PRINCIPAL) - MONTERÍA.</t>
  </si>
  <si>
    <t>Mantenimiento Centro de Acopio para Material Reciclable y Residuos Ordinarios e Inertes. Sede principal Monteria:
Adecuación de láminas afectadas (Resanes, pulido, lijado  y grateada) - Fogueo (Aplicación de base de pintura con anticorrosivo - Pintura exterior con esmalte (base de aceite) de interior y exterior. Color verde claro</t>
  </si>
  <si>
    <t>Mantenimiento Centro de Acopio para Residuos Peligrosos. 
Sede principal Monteria:
Adecuación de láminas afectadas (Resanes, pulido, lijado  y grateada) - Fogueo (Aplicación de base de pintura con anticorrosivo - Pintura exterior con esmalte (base de aceite) de interior y exterior. Color Rojo.</t>
  </si>
  <si>
    <t>Cambio de techo a centro de acopio, sobre estructura metálica, con corriente hacia el frente, con voladizo frontal   de 50 cms y laterales, hasta donde el espacio lo permita. Teja acrilica blanca. Calibre adecuado y resistente.</t>
  </si>
  <si>
    <r>
      <t>Mts</t>
    </r>
    <r>
      <rPr>
        <vertAlign val="superscript"/>
        <sz val="16"/>
        <rFont val="Calibri"/>
        <family val="2"/>
        <scheme val="minor"/>
      </rPr>
      <t>2</t>
    </r>
  </si>
  <si>
    <t>NOTA: EL VALOR DE LA OFERTA NO DEBE SUPERAR EL MONTO PROMEDIO CALCULADO EN EL CUADRO COMPARATIVO DE LAS COTIZACIONES, CUYO VALOR ES DE LAS COTIZACIONES, CUYO VALOR ES DE $27,356,366,17 Ver "CUADRO COMPARATIVO CANTIDADES AJUSTADO".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</si>
</sst>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 Narrow"/>
      <family val="2"/>
    </font>
    <font>
      <b/>
      <sz val="12"/>
      <name val="Arial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6"/>
      <name val="Calibri"/>
      <family val="2"/>
      <scheme val="minor"/>
    </font>
    <font>
      <b/>
      <i/>
      <u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5" fillId="6" borderId="0" applyNumberFormat="0" applyBorder="0" applyAlignment="0" applyProtection="0"/>
  </cellStyleXfs>
  <cellXfs count="81">
    <xf numFmtId="0" fontId="0" fillId="0" borderId="0" xfId="0"/>
    <xf numFmtId="0" fontId="6" fillId="3" borderId="6" xfId="0" applyFont="1" applyFill="1" applyBorder="1" applyAlignment="1">
      <alignment vertical="center" wrapText="1"/>
    </xf>
    <xf numFmtId="0" fontId="8" fillId="0" borderId="0" xfId="0" applyFont="1" applyAlignment="1">
      <alignment horizontal="justify" vertical="center"/>
    </xf>
    <xf numFmtId="0" fontId="8" fillId="0" borderId="0" xfId="0" applyFont="1"/>
    <xf numFmtId="0" fontId="5" fillId="0" borderId="0" xfId="0" applyFont="1" applyAlignment="1">
      <alignment horizontal="justify" vertical="center"/>
    </xf>
    <xf numFmtId="0" fontId="10" fillId="3" borderId="6" xfId="0" applyFont="1" applyFill="1" applyBorder="1" applyAlignment="1">
      <alignment vertical="center"/>
    </xf>
    <xf numFmtId="0" fontId="10" fillId="3" borderId="6" xfId="0" applyFont="1" applyFill="1" applyBorder="1" applyAlignment="1">
      <alignment horizontal="center" vertical="center"/>
    </xf>
    <xf numFmtId="44" fontId="10" fillId="3" borderId="6" xfId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4" fontId="7" fillId="3" borderId="6" xfId="0" applyNumberFormat="1" applyFont="1" applyFill="1" applyBorder="1" applyAlignment="1">
      <alignment horizontal="center" vertical="center"/>
    </xf>
    <xf numFmtId="44" fontId="7" fillId="3" borderId="6" xfId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wrapText="1"/>
    </xf>
    <xf numFmtId="0" fontId="0" fillId="0" borderId="0" xfId="0" applyAlignment="1">
      <alignment wrapText="1"/>
    </xf>
    <xf numFmtId="0" fontId="13" fillId="0" borderId="6" xfId="0" applyFont="1" applyBorder="1" applyAlignment="1">
      <alignment horizontal="justify" vertical="center" wrapText="1"/>
    </xf>
    <xf numFmtId="44" fontId="12" fillId="0" borderId="6" xfId="1" applyFont="1" applyFill="1" applyBorder="1" applyAlignment="1">
      <alignment horizontal="center" vertical="center"/>
    </xf>
    <xf numFmtId="44" fontId="12" fillId="4" borderId="6" xfId="1" applyFont="1" applyFill="1" applyBorder="1" applyAlignment="1">
      <alignment horizontal="center" vertical="center"/>
    </xf>
    <xf numFmtId="44" fontId="3" fillId="5" borderId="9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20" xfId="0" applyFont="1" applyFill="1" applyBorder="1" applyAlignment="1">
      <alignment vertical="center"/>
    </xf>
    <xf numFmtId="0" fontId="10" fillId="3" borderId="18" xfId="0" applyFont="1" applyFill="1" applyBorder="1" applyAlignment="1">
      <alignment vertical="center"/>
    </xf>
    <xf numFmtId="44" fontId="10" fillId="3" borderId="19" xfId="1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left" vertical="center"/>
    </xf>
    <xf numFmtId="44" fontId="7" fillId="3" borderId="19" xfId="1" applyFont="1" applyFill="1" applyBorder="1" applyAlignment="1">
      <alignment horizontal="center" vertical="center"/>
    </xf>
    <xf numFmtId="44" fontId="12" fillId="0" borderId="19" xfId="1" applyFont="1" applyFill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/>
    </xf>
    <xf numFmtId="44" fontId="3" fillId="0" borderId="23" xfId="1" applyFont="1" applyFill="1" applyBorder="1" applyAlignment="1">
      <alignment horizontal="center" vertical="center"/>
    </xf>
    <xf numFmtId="44" fontId="3" fillId="0" borderId="24" xfId="1" applyFont="1" applyFill="1" applyBorder="1" applyAlignment="1">
      <alignment horizontal="center" vertical="center"/>
    </xf>
    <xf numFmtId="0" fontId="13" fillId="0" borderId="8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justify" vertical="center"/>
    </xf>
    <xf numFmtId="0" fontId="14" fillId="0" borderId="8" xfId="0" applyFont="1" applyBorder="1" applyAlignment="1">
      <alignment horizontal="justify" vertical="center"/>
    </xf>
    <xf numFmtId="0" fontId="13" fillId="0" borderId="11" xfId="0" applyFont="1" applyBorder="1" applyAlignment="1">
      <alignment horizontal="justify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vertical="center" wrapText="1"/>
    </xf>
    <xf numFmtId="0" fontId="7" fillId="7" borderId="6" xfId="0" applyFont="1" applyFill="1" applyBorder="1" applyAlignment="1">
      <alignment horizontal="center" vertical="center"/>
    </xf>
    <xf numFmtId="4" fontId="7" fillId="7" borderId="6" xfId="0" applyNumberFormat="1" applyFont="1" applyFill="1" applyBorder="1" applyAlignment="1">
      <alignment horizontal="center" vertical="center"/>
    </xf>
    <xf numFmtId="44" fontId="7" fillId="7" borderId="6" xfId="1" applyFont="1" applyFill="1" applyBorder="1" applyAlignment="1">
      <alignment horizontal="center" vertical="center"/>
    </xf>
    <xf numFmtId="44" fontId="7" fillId="7" borderId="19" xfId="1" applyFont="1" applyFill="1" applyBorder="1" applyAlignment="1">
      <alignment horizontal="center" vertical="center"/>
    </xf>
    <xf numFmtId="0" fontId="17" fillId="7" borderId="18" xfId="0" applyFont="1" applyFill="1" applyBorder="1" applyAlignment="1">
      <alignment horizontal="center" vertical="center"/>
    </xf>
    <xf numFmtId="0" fontId="18" fillId="7" borderId="8" xfId="0" applyFont="1" applyFill="1" applyBorder="1" applyAlignment="1">
      <alignment horizontal="justify" vertical="center"/>
    </xf>
    <xf numFmtId="0" fontId="16" fillId="7" borderId="6" xfId="0" applyFont="1" applyFill="1" applyBorder="1" applyAlignment="1">
      <alignment horizontal="center" vertical="center" wrapText="1"/>
    </xf>
    <xf numFmtId="44" fontId="12" fillId="7" borderId="6" xfId="1" applyFont="1" applyFill="1" applyBorder="1" applyAlignment="1">
      <alignment horizontal="center" vertical="center"/>
    </xf>
    <xf numFmtId="44" fontId="12" fillId="7" borderId="19" xfId="1" applyFont="1" applyFill="1" applyBorder="1" applyAlignment="1">
      <alignment horizontal="center" vertical="center"/>
    </xf>
    <xf numFmtId="0" fontId="18" fillId="7" borderId="11" xfId="0" applyFont="1" applyFill="1" applyBorder="1" applyAlignment="1">
      <alignment horizontal="justify" vertical="center" wrapText="1"/>
    </xf>
    <xf numFmtId="2" fontId="16" fillId="0" borderId="6" xfId="2" applyNumberFormat="1" applyFont="1" applyFill="1" applyBorder="1" applyAlignment="1">
      <alignment horizontal="center" vertical="center" wrapText="1"/>
    </xf>
    <xf numFmtId="2" fontId="16" fillId="7" borderId="6" xfId="2" applyNumberFormat="1" applyFont="1" applyFill="1" applyBorder="1" applyAlignment="1">
      <alignment horizontal="center" vertical="center" wrapText="1"/>
    </xf>
    <xf numFmtId="0" fontId="12" fillId="7" borderId="6" xfId="1" applyNumberFormat="1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19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1" fillId="0" borderId="18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</cellXfs>
  <cellStyles count="3">
    <cellStyle name="Incorrecto" xfId="2" builtinId="27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1</xdr:row>
      <xdr:rowOff>171450</xdr:rowOff>
    </xdr:from>
    <xdr:to>
      <xdr:col>2</xdr:col>
      <xdr:colOff>1171575</xdr:colOff>
      <xdr:row>4</xdr:row>
      <xdr:rowOff>85725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371475"/>
          <a:ext cx="18002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1346835</xdr:colOff>
      <xdr:row>1</xdr:row>
      <xdr:rowOff>59055</xdr:rowOff>
    </xdr:from>
    <xdr:to>
      <xdr:col>4</xdr:col>
      <xdr:colOff>462892</xdr:colOff>
      <xdr:row>5</xdr:row>
      <xdr:rowOff>85750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870835" y="259080"/>
          <a:ext cx="2078332" cy="78869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endParaRPr lang="es-MX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752474</xdr:colOff>
      <xdr:row>53</xdr:row>
      <xdr:rowOff>19049</xdr:rowOff>
    </xdr:from>
    <xdr:to>
      <xdr:col>7</xdr:col>
      <xdr:colOff>647700</xdr:colOff>
      <xdr:row>64</xdr:row>
      <xdr:rowOff>171450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00124" y="22450424"/>
          <a:ext cx="5657851" cy="224790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/>
            <a:t>NOTA1: </a:t>
          </a:r>
          <a:r>
            <a:rPr lang="es-CO" sz="1100" baseline="0"/>
            <a:t> </a:t>
          </a:r>
          <a:r>
            <a:rPr lang="es-CO" sz="1100"/>
            <a:t>Los proponentes deben cotizar todos los ítems que a continuación se relacionan; Valor Unitario (Columna F) </a:t>
          </a:r>
          <a:r>
            <a:rPr lang="es-CO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resaltada en color azul.</a:t>
          </a:r>
          <a:endParaRPr lang="es-CO">
            <a:effectLst/>
          </a:endParaRPr>
        </a:p>
        <a:p>
          <a:pPr algn="l"/>
          <a:endParaRPr lang="es-CO" sz="1100"/>
        </a:p>
        <a:p>
          <a:pPr algn="l"/>
          <a:r>
            <a:rPr lang="es-CO" sz="1100"/>
            <a:t>NOTA 2: El valor que deberá diligenciarse en la plataforma SECOP II,</a:t>
          </a:r>
          <a:r>
            <a:rPr lang="es-CO" sz="1100" baseline="0"/>
            <a:t> como propuesta economica en la </a:t>
          </a:r>
          <a:r>
            <a:rPr lang="es-CO" sz="1100"/>
            <a:t>lista de articulos, es el valor total de</a:t>
          </a:r>
          <a:r>
            <a:rPr lang="es-CO" sz="1100" baseline="0"/>
            <a:t> la presente oferta economica. Incluido IVA y todos los costos directos e indirectos a que haya lugar (celda I 30), resaltada en color naranja.</a:t>
          </a:r>
        </a:p>
        <a:p>
          <a:pPr algn="l"/>
          <a:endParaRPr lang="es-CO" sz="1100" baseline="0"/>
        </a:p>
        <a:p>
          <a:pPr algn="l"/>
          <a:r>
            <a:rPr lang="es-CO" sz="1100" baseline="0"/>
            <a:t>NOTA3: TENER EN CUENTA LAS CAUSALES DE RECHAZO ESTABLECIDAS EN LA PRESENTE INVITACIÓN PÚBLICA: </a:t>
          </a:r>
        </a:p>
        <a:p>
          <a:pPr algn="l"/>
          <a:r>
            <a:rPr lang="es-CO" sz="1100" i="1" baseline="0"/>
            <a:t>Cuando el valor total incluido IVA de la oferta inicial de precio sea superior al presupuesto oficial estimado de acuerdo con el estudio de mercado. (CUADRO COMPARATIVO)</a:t>
          </a:r>
        </a:p>
        <a:p>
          <a:pPr algn="l"/>
          <a:endParaRPr lang="es-CO" sz="1100" i="1" baseline="0"/>
        </a:p>
        <a:p>
          <a:pPr algn="l"/>
          <a:endParaRPr lang="es-CO" sz="1100" i="1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53"/>
  <sheetViews>
    <sheetView tabSelected="1" zoomScale="85" zoomScaleNormal="85" workbookViewId="0">
      <selection activeCell="I39" sqref="I39"/>
    </sheetView>
  </sheetViews>
  <sheetFormatPr baseColWidth="10" defaultRowHeight="15" x14ac:dyDescent="0.25"/>
  <cols>
    <col min="1" max="1" width="3.7109375" customWidth="1"/>
    <col min="3" max="3" width="33" customWidth="1"/>
    <col min="4" max="4" width="9.140625" customWidth="1"/>
    <col min="6" max="8" width="17.28515625" customWidth="1"/>
    <col min="9" max="9" width="25.42578125" customWidth="1"/>
  </cols>
  <sheetData>
    <row r="1" spans="2:14" ht="15.75" thickBot="1" x14ac:dyDescent="0.3"/>
    <row r="2" spans="2:14" x14ac:dyDescent="0.25">
      <c r="B2" s="64"/>
      <c r="C2" s="65"/>
      <c r="D2" s="65"/>
      <c r="E2" s="66"/>
      <c r="F2" s="55"/>
      <c r="G2" s="56"/>
      <c r="H2" s="56"/>
      <c r="I2" s="57"/>
    </row>
    <row r="3" spans="2:14" x14ac:dyDescent="0.25">
      <c r="B3" s="67"/>
      <c r="C3" s="68"/>
      <c r="D3" s="68"/>
      <c r="E3" s="69"/>
      <c r="F3" s="58"/>
      <c r="G3" s="59"/>
      <c r="H3" s="59"/>
      <c r="I3" s="60"/>
    </row>
    <row r="4" spans="2:14" x14ac:dyDescent="0.25">
      <c r="B4" s="67"/>
      <c r="C4" s="68"/>
      <c r="D4" s="68"/>
      <c r="E4" s="69"/>
      <c r="F4" s="58"/>
      <c r="G4" s="59"/>
      <c r="H4" s="59"/>
      <c r="I4" s="60"/>
    </row>
    <row r="5" spans="2:14" x14ac:dyDescent="0.25">
      <c r="B5" s="67"/>
      <c r="C5" s="68"/>
      <c r="D5" s="68"/>
      <c r="E5" s="69"/>
      <c r="F5" s="58"/>
      <c r="G5" s="59"/>
      <c r="H5" s="59"/>
      <c r="I5" s="60"/>
    </row>
    <row r="6" spans="2:14" ht="15.75" thickBot="1" x14ac:dyDescent="0.3">
      <c r="B6" s="70"/>
      <c r="C6" s="71"/>
      <c r="D6" s="71"/>
      <c r="E6" s="72"/>
      <c r="F6" s="61"/>
      <c r="G6" s="62"/>
      <c r="H6" s="62"/>
      <c r="I6" s="63"/>
    </row>
    <row r="7" spans="2:14" ht="27.75" customHeight="1" x14ac:dyDescent="0.25">
      <c r="B7" s="75" t="s">
        <v>14</v>
      </c>
      <c r="C7" s="76"/>
      <c r="D7" s="76"/>
      <c r="E7" s="76"/>
      <c r="F7" s="76"/>
      <c r="G7" s="76"/>
      <c r="H7" s="76"/>
      <c r="I7" s="77"/>
    </row>
    <row r="8" spans="2:14" ht="51" customHeight="1" x14ac:dyDescent="0.25">
      <c r="B8" s="78" t="s">
        <v>61</v>
      </c>
      <c r="C8" s="79"/>
      <c r="D8" s="79"/>
      <c r="E8" s="79"/>
      <c r="F8" s="79"/>
      <c r="G8" s="79"/>
      <c r="H8" s="79"/>
      <c r="I8" s="80"/>
    </row>
    <row r="9" spans="2:14" ht="36" customHeight="1" x14ac:dyDescent="0.25">
      <c r="B9" s="52" t="s">
        <v>12</v>
      </c>
      <c r="C9" s="53"/>
      <c r="D9" s="53"/>
      <c r="E9" s="53"/>
      <c r="F9" s="53"/>
      <c r="G9" s="53"/>
      <c r="H9" s="53"/>
      <c r="I9" s="54"/>
    </row>
    <row r="10" spans="2:14" ht="36" customHeight="1" x14ac:dyDescent="0.25">
      <c r="B10" s="21" t="s">
        <v>13</v>
      </c>
      <c r="C10" s="19"/>
      <c r="D10" s="20"/>
      <c r="E10" s="20"/>
      <c r="F10" s="20"/>
      <c r="G10" s="20"/>
      <c r="H10" s="20"/>
      <c r="I10" s="22"/>
    </row>
    <row r="11" spans="2:14" ht="47.25" x14ac:dyDescent="0.25">
      <c r="B11" s="23"/>
      <c r="C11" s="5"/>
      <c r="D11" s="6" t="s">
        <v>6</v>
      </c>
      <c r="E11" s="6" t="s">
        <v>0</v>
      </c>
      <c r="F11" s="7" t="s">
        <v>7</v>
      </c>
      <c r="G11" s="8" t="s">
        <v>8</v>
      </c>
      <c r="H11" s="7" t="s">
        <v>9</v>
      </c>
      <c r="I11" s="24" t="s">
        <v>10</v>
      </c>
      <c r="N11" t="s">
        <v>16</v>
      </c>
    </row>
    <row r="12" spans="2:14" ht="15.75" x14ac:dyDescent="0.25">
      <c r="B12" s="25"/>
      <c r="C12" s="1"/>
      <c r="D12" s="9"/>
      <c r="E12" s="10"/>
      <c r="F12" s="11"/>
      <c r="G12" s="10"/>
      <c r="H12" s="11"/>
      <c r="I12" s="26"/>
    </row>
    <row r="13" spans="2:14" ht="110.25" x14ac:dyDescent="0.25">
      <c r="B13" s="37">
        <v>1</v>
      </c>
      <c r="C13" s="38" t="s">
        <v>17</v>
      </c>
      <c r="D13" s="39"/>
      <c r="E13" s="40"/>
      <c r="F13" s="41"/>
      <c r="G13" s="40"/>
      <c r="H13" s="41"/>
      <c r="I13" s="42"/>
    </row>
    <row r="14" spans="2:14" ht="90" x14ac:dyDescent="0.25">
      <c r="B14" s="36" t="s">
        <v>18</v>
      </c>
      <c r="C14" s="15" t="s">
        <v>25</v>
      </c>
      <c r="D14" s="35" t="s">
        <v>60</v>
      </c>
      <c r="E14" s="49">
        <v>13.19</v>
      </c>
      <c r="F14" s="17"/>
      <c r="G14" s="16">
        <f>F14*0.19</f>
        <v>0</v>
      </c>
      <c r="H14" s="16">
        <f>G14+F14</f>
        <v>0</v>
      </c>
      <c r="I14" s="27">
        <f>H14*E14</f>
        <v>0</v>
      </c>
    </row>
    <row r="15" spans="2:14" ht="135" x14ac:dyDescent="0.25">
      <c r="B15" s="36" t="s">
        <v>19</v>
      </c>
      <c r="C15" s="31" t="s">
        <v>26</v>
      </c>
      <c r="D15" s="35" t="s">
        <v>60</v>
      </c>
      <c r="E15" s="49">
        <v>15.7</v>
      </c>
      <c r="F15" s="17"/>
      <c r="G15" s="16">
        <f t="shared" ref="G15:G38" si="0">F15*0.19</f>
        <v>0</v>
      </c>
      <c r="H15" s="16">
        <f t="shared" ref="H15:H19" si="1">G15+F15</f>
        <v>0</v>
      </c>
      <c r="I15" s="27">
        <f t="shared" ref="I15:I38" si="2">H15*E15</f>
        <v>0</v>
      </c>
    </row>
    <row r="16" spans="2:14" ht="135" x14ac:dyDescent="0.25">
      <c r="B16" s="36" t="s">
        <v>20</v>
      </c>
      <c r="C16" s="31" t="s">
        <v>27</v>
      </c>
      <c r="D16" s="35" t="s">
        <v>60</v>
      </c>
      <c r="E16" s="49">
        <v>15.7</v>
      </c>
      <c r="F16" s="17"/>
      <c r="G16" s="16">
        <f t="shared" si="0"/>
        <v>0</v>
      </c>
      <c r="H16" s="16">
        <f t="shared" si="1"/>
        <v>0</v>
      </c>
      <c r="I16" s="27">
        <f t="shared" si="2"/>
        <v>0</v>
      </c>
    </row>
    <row r="17" spans="2:9" ht="135" x14ac:dyDescent="0.25">
      <c r="B17" s="36" t="s">
        <v>21</v>
      </c>
      <c r="C17" s="31" t="s">
        <v>28</v>
      </c>
      <c r="D17" s="35" t="s">
        <v>60</v>
      </c>
      <c r="E17" s="49">
        <v>6.32</v>
      </c>
      <c r="F17" s="17"/>
      <c r="G17" s="16">
        <f t="shared" si="0"/>
        <v>0</v>
      </c>
      <c r="H17" s="16">
        <f t="shared" si="1"/>
        <v>0</v>
      </c>
      <c r="I17" s="27">
        <f t="shared" si="2"/>
        <v>0</v>
      </c>
    </row>
    <row r="18" spans="2:9" ht="120" x14ac:dyDescent="0.25">
      <c r="B18" s="36" t="s">
        <v>22</v>
      </c>
      <c r="C18" s="31" t="s">
        <v>29</v>
      </c>
      <c r="D18" s="35" t="s">
        <v>60</v>
      </c>
      <c r="E18" s="49">
        <v>6.32</v>
      </c>
      <c r="F18" s="17"/>
      <c r="G18" s="16">
        <f t="shared" si="0"/>
        <v>0</v>
      </c>
      <c r="H18" s="16">
        <f t="shared" si="1"/>
        <v>0</v>
      </c>
      <c r="I18" s="27">
        <f t="shared" si="2"/>
        <v>0</v>
      </c>
    </row>
    <row r="19" spans="2:9" ht="105" x14ac:dyDescent="0.25">
      <c r="B19" s="36" t="s">
        <v>23</v>
      </c>
      <c r="C19" s="31" t="s">
        <v>30</v>
      </c>
      <c r="D19" s="35" t="s">
        <v>60</v>
      </c>
      <c r="E19" s="49">
        <v>14.79</v>
      </c>
      <c r="F19" s="17"/>
      <c r="G19" s="16">
        <f t="shared" si="0"/>
        <v>0</v>
      </c>
      <c r="H19" s="16">
        <f t="shared" si="1"/>
        <v>0</v>
      </c>
      <c r="I19" s="27">
        <f t="shared" si="2"/>
        <v>0</v>
      </c>
    </row>
    <row r="20" spans="2:9" ht="30" x14ac:dyDescent="0.25">
      <c r="B20" s="36" t="s">
        <v>24</v>
      </c>
      <c r="C20" s="32" t="s">
        <v>31</v>
      </c>
      <c r="D20" s="35" t="s">
        <v>11</v>
      </c>
      <c r="E20" s="49">
        <v>1</v>
      </c>
      <c r="F20" s="17"/>
      <c r="G20" s="16">
        <f t="shared" si="0"/>
        <v>0</v>
      </c>
      <c r="H20" s="16">
        <f t="shared" ref="H20" si="3">G20+F20</f>
        <v>0</v>
      </c>
      <c r="I20" s="27">
        <f t="shared" si="2"/>
        <v>0</v>
      </c>
    </row>
    <row r="21" spans="2:9" ht="75" x14ac:dyDescent="0.25">
      <c r="B21" s="43">
        <v>2</v>
      </c>
      <c r="C21" s="44" t="s">
        <v>32</v>
      </c>
      <c r="D21" s="45"/>
      <c r="E21" s="50"/>
      <c r="F21" s="51"/>
      <c r="G21" s="46"/>
      <c r="H21" s="46"/>
      <c r="I21" s="47"/>
    </row>
    <row r="22" spans="2:9" ht="45" x14ac:dyDescent="0.25">
      <c r="B22" s="36" t="s">
        <v>33</v>
      </c>
      <c r="C22" s="32" t="s">
        <v>38</v>
      </c>
      <c r="D22" s="35" t="s">
        <v>11</v>
      </c>
      <c r="E22" s="49">
        <v>3</v>
      </c>
      <c r="F22" s="17"/>
      <c r="G22" s="16">
        <f t="shared" si="0"/>
        <v>0</v>
      </c>
      <c r="H22" s="16">
        <f t="shared" ref="H22:H38" si="4">G22+F22</f>
        <v>0</v>
      </c>
      <c r="I22" s="27">
        <f t="shared" si="2"/>
        <v>0</v>
      </c>
    </row>
    <row r="23" spans="2:9" ht="135" x14ac:dyDescent="0.25">
      <c r="B23" s="36" t="s">
        <v>34</v>
      </c>
      <c r="C23" s="31" t="s">
        <v>39</v>
      </c>
      <c r="D23" s="35" t="s">
        <v>60</v>
      </c>
      <c r="E23" s="49">
        <v>15.7</v>
      </c>
      <c r="F23" s="17"/>
      <c r="G23" s="16">
        <f t="shared" si="0"/>
        <v>0</v>
      </c>
      <c r="H23" s="16">
        <f t="shared" si="4"/>
        <v>0</v>
      </c>
      <c r="I23" s="27">
        <f t="shared" si="2"/>
        <v>0</v>
      </c>
    </row>
    <row r="24" spans="2:9" ht="126" x14ac:dyDescent="0.25">
      <c r="B24" s="36" t="s">
        <v>35</v>
      </c>
      <c r="C24" s="33" t="s">
        <v>40</v>
      </c>
      <c r="D24" s="35" t="s">
        <v>60</v>
      </c>
      <c r="E24" s="49">
        <v>14.26</v>
      </c>
      <c r="F24" s="17"/>
      <c r="G24" s="16">
        <f t="shared" si="0"/>
        <v>0</v>
      </c>
      <c r="H24" s="16">
        <f t="shared" si="4"/>
        <v>0</v>
      </c>
      <c r="I24" s="27">
        <f t="shared" si="2"/>
        <v>0</v>
      </c>
    </row>
    <row r="25" spans="2:9" ht="120" x14ac:dyDescent="0.25">
      <c r="B25" s="36" t="s">
        <v>36</v>
      </c>
      <c r="C25" s="31" t="s">
        <v>41</v>
      </c>
      <c r="D25" s="35" t="s">
        <v>60</v>
      </c>
      <c r="E25" s="49">
        <v>12.64</v>
      </c>
      <c r="F25" s="17"/>
      <c r="G25" s="16">
        <f t="shared" si="0"/>
        <v>0</v>
      </c>
      <c r="H25" s="16">
        <f t="shared" si="4"/>
        <v>0</v>
      </c>
      <c r="I25" s="27">
        <f t="shared" si="2"/>
        <v>0</v>
      </c>
    </row>
    <row r="26" spans="2:9" ht="105" x14ac:dyDescent="0.25">
      <c r="B26" s="36" t="s">
        <v>37</v>
      </c>
      <c r="C26" s="15" t="s">
        <v>30</v>
      </c>
      <c r="D26" s="35" t="s">
        <v>60</v>
      </c>
      <c r="E26" s="49">
        <v>12.64</v>
      </c>
      <c r="F26" s="17"/>
      <c r="G26" s="16">
        <f t="shared" si="0"/>
        <v>0</v>
      </c>
      <c r="H26" s="16">
        <f t="shared" si="4"/>
        <v>0</v>
      </c>
      <c r="I26" s="27">
        <f t="shared" si="2"/>
        <v>0</v>
      </c>
    </row>
    <row r="27" spans="2:9" ht="75" x14ac:dyDescent="0.25">
      <c r="B27" s="43">
        <v>3</v>
      </c>
      <c r="C27" s="48" t="s">
        <v>52</v>
      </c>
      <c r="D27" s="45"/>
      <c r="E27" s="50"/>
      <c r="F27" s="51"/>
      <c r="G27" s="46"/>
      <c r="H27" s="46"/>
      <c r="I27" s="47"/>
    </row>
    <row r="28" spans="2:9" ht="195" x14ac:dyDescent="0.25">
      <c r="B28" s="36" t="s">
        <v>42</v>
      </c>
      <c r="C28" s="34" t="s">
        <v>53</v>
      </c>
      <c r="D28" s="35" t="s">
        <v>60</v>
      </c>
      <c r="E28" s="49">
        <v>4.2</v>
      </c>
      <c r="F28" s="17"/>
      <c r="G28" s="16">
        <f t="shared" si="0"/>
        <v>0</v>
      </c>
      <c r="H28" s="16">
        <f t="shared" si="4"/>
        <v>0</v>
      </c>
      <c r="I28" s="27">
        <f t="shared" si="2"/>
        <v>0</v>
      </c>
    </row>
    <row r="29" spans="2:9" ht="195" x14ac:dyDescent="0.25">
      <c r="B29" s="36" t="s">
        <v>43</v>
      </c>
      <c r="C29" s="34" t="s">
        <v>54</v>
      </c>
      <c r="D29" s="35" t="s">
        <v>60</v>
      </c>
      <c r="E29" s="49">
        <v>2.6</v>
      </c>
      <c r="F29" s="17"/>
      <c r="G29" s="16">
        <f t="shared" si="0"/>
        <v>0</v>
      </c>
      <c r="H29" s="16">
        <f t="shared" si="4"/>
        <v>0</v>
      </c>
      <c r="I29" s="27">
        <f t="shared" si="2"/>
        <v>0</v>
      </c>
    </row>
    <row r="30" spans="2:9" ht="120" x14ac:dyDescent="0.25">
      <c r="B30" s="36" t="s">
        <v>44</v>
      </c>
      <c r="C30" s="34" t="s">
        <v>55</v>
      </c>
      <c r="D30" s="35" t="s">
        <v>60</v>
      </c>
      <c r="E30" s="49">
        <v>7</v>
      </c>
      <c r="F30" s="17"/>
      <c r="G30" s="16">
        <f t="shared" si="0"/>
        <v>0</v>
      </c>
      <c r="H30" s="16">
        <f t="shared" si="4"/>
        <v>0</v>
      </c>
      <c r="I30" s="27">
        <f t="shared" si="2"/>
        <v>0</v>
      </c>
    </row>
    <row r="31" spans="2:9" ht="45" x14ac:dyDescent="0.25">
      <c r="B31" s="36" t="s">
        <v>45</v>
      </c>
      <c r="C31" s="34" t="s">
        <v>38</v>
      </c>
      <c r="D31" s="35" t="s">
        <v>11</v>
      </c>
      <c r="E31" s="49">
        <v>5</v>
      </c>
      <c r="F31" s="17"/>
      <c r="G31" s="16">
        <f t="shared" si="0"/>
        <v>0</v>
      </c>
      <c r="H31" s="16">
        <f t="shared" si="4"/>
        <v>0</v>
      </c>
      <c r="I31" s="27">
        <f t="shared" si="2"/>
        <v>0</v>
      </c>
    </row>
    <row r="32" spans="2:9" ht="75" x14ac:dyDescent="0.25">
      <c r="B32" s="43">
        <v>4</v>
      </c>
      <c r="C32" s="48" t="s">
        <v>56</v>
      </c>
      <c r="D32" s="45"/>
      <c r="E32" s="50"/>
      <c r="F32" s="51"/>
      <c r="G32" s="46"/>
      <c r="H32" s="46"/>
      <c r="I32" s="47"/>
    </row>
    <row r="33" spans="2:9" ht="165" x14ac:dyDescent="0.25">
      <c r="B33" s="36" t="s">
        <v>46</v>
      </c>
      <c r="C33" s="34" t="s">
        <v>57</v>
      </c>
      <c r="D33" s="35" t="s">
        <v>60</v>
      </c>
      <c r="E33" s="49">
        <v>2</v>
      </c>
      <c r="F33" s="17"/>
      <c r="G33" s="16">
        <f t="shared" si="0"/>
        <v>0</v>
      </c>
      <c r="H33" s="16">
        <f t="shared" si="4"/>
        <v>0</v>
      </c>
      <c r="I33" s="27">
        <f t="shared" si="2"/>
        <v>0</v>
      </c>
    </row>
    <row r="34" spans="2:9" ht="120" x14ac:dyDescent="0.25">
      <c r="B34" s="36" t="s">
        <v>47</v>
      </c>
      <c r="C34" s="34" t="s">
        <v>55</v>
      </c>
      <c r="D34" s="35" t="s">
        <v>60</v>
      </c>
      <c r="E34" s="49">
        <v>10.4</v>
      </c>
      <c r="F34" s="17"/>
      <c r="G34" s="16">
        <f t="shared" si="0"/>
        <v>0</v>
      </c>
      <c r="H34" s="16">
        <f t="shared" si="4"/>
        <v>0</v>
      </c>
      <c r="I34" s="27">
        <f t="shared" si="2"/>
        <v>0</v>
      </c>
    </row>
    <row r="35" spans="2:9" ht="45" x14ac:dyDescent="0.25">
      <c r="B35" s="36" t="s">
        <v>48</v>
      </c>
      <c r="C35" s="34" t="s">
        <v>38</v>
      </c>
      <c r="D35" s="35" t="s">
        <v>11</v>
      </c>
      <c r="E35" s="49">
        <v>6</v>
      </c>
      <c r="F35" s="17"/>
      <c r="G35" s="16">
        <f t="shared" si="0"/>
        <v>0</v>
      </c>
      <c r="H35" s="16">
        <f t="shared" si="4"/>
        <v>0</v>
      </c>
      <c r="I35" s="27">
        <f t="shared" si="2"/>
        <v>0</v>
      </c>
    </row>
    <row r="36" spans="2:9" ht="150" x14ac:dyDescent="0.25">
      <c r="B36" s="36" t="s">
        <v>49</v>
      </c>
      <c r="C36" s="34" t="s">
        <v>58</v>
      </c>
      <c r="D36" s="35" t="s">
        <v>60</v>
      </c>
      <c r="E36" s="49">
        <v>2</v>
      </c>
      <c r="F36" s="17"/>
      <c r="G36" s="16">
        <f t="shared" si="0"/>
        <v>0</v>
      </c>
      <c r="H36" s="16">
        <f t="shared" si="4"/>
        <v>0</v>
      </c>
      <c r="I36" s="27">
        <f t="shared" si="2"/>
        <v>0</v>
      </c>
    </row>
    <row r="37" spans="2:9" ht="105" x14ac:dyDescent="0.25">
      <c r="B37" s="36" t="s">
        <v>50</v>
      </c>
      <c r="C37" s="34" t="s">
        <v>59</v>
      </c>
      <c r="D37" s="35" t="s">
        <v>60</v>
      </c>
      <c r="E37" s="49">
        <v>3.8</v>
      </c>
      <c r="F37" s="17"/>
      <c r="G37" s="16">
        <f t="shared" si="0"/>
        <v>0</v>
      </c>
      <c r="H37" s="16">
        <f t="shared" si="4"/>
        <v>0</v>
      </c>
      <c r="I37" s="27">
        <f t="shared" si="2"/>
        <v>0</v>
      </c>
    </row>
    <row r="38" spans="2:9" ht="45.75" thickBot="1" x14ac:dyDescent="0.3">
      <c r="B38" s="36" t="s">
        <v>51</v>
      </c>
      <c r="C38" s="34" t="s">
        <v>38</v>
      </c>
      <c r="D38" s="35" t="s">
        <v>11</v>
      </c>
      <c r="E38" s="49">
        <v>4</v>
      </c>
      <c r="F38" s="17"/>
      <c r="G38" s="16">
        <f t="shared" si="0"/>
        <v>0</v>
      </c>
      <c r="H38" s="16">
        <f t="shared" si="4"/>
        <v>0</v>
      </c>
      <c r="I38" s="27">
        <f t="shared" si="2"/>
        <v>0</v>
      </c>
    </row>
    <row r="39" spans="2:9" ht="15.75" thickBot="1" x14ac:dyDescent="0.3">
      <c r="B39" s="73" t="s">
        <v>1</v>
      </c>
      <c r="C39" s="74"/>
      <c r="D39" s="28"/>
      <c r="E39" s="28"/>
      <c r="F39" s="29">
        <f>SUM(F14:F38)</f>
        <v>0</v>
      </c>
      <c r="G39" s="29">
        <f>SUM(G14:G38)</f>
        <v>0</v>
      </c>
      <c r="H39" s="30">
        <f>SUM(H14:H38)</f>
        <v>0</v>
      </c>
      <c r="I39" s="18">
        <f>SUM(I14:I38)</f>
        <v>0</v>
      </c>
    </row>
    <row r="41" spans="2:9" ht="121.5" hidden="1" customHeight="1" x14ac:dyDescent="0.25">
      <c r="C41" s="2"/>
    </row>
    <row r="42" spans="2:9" ht="0.75" customHeight="1" x14ac:dyDescent="0.25">
      <c r="C42" s="2"/>
    </row>
    <row r="43" spans="2:9" hidden="1" x14ac:dyDescent="0.25">
      <c r="C43" s="2"/>
    </row>
    <row r="44" spans="2:9" hidden="1" x14ac:dyDescent="0.25">
      <c r="C44" s="4"/>
    </row>
    <row r="45" spans="2:9" hidden="1" x14ac:dyDescent="0.25">
      <c r="C45" s="3"/>
    </row>
    <row r="46" spans="2:9" hidden="1" x14ac:dyDescent="0.25"/>
    <row r="47" spans="2:9" hidden="1" x14ac:dyDescent="0.25"/>
    <row r="48" spans="2:9" hidden="1" x14ac:dyDescent="0.25"/>
    <row r="49" spans="3:9" ht="16.5" x14ac:dyDescent="0.3">
      <c r="C49" s="12" t="s">
        <v>2</v>
      </c>
      <c r="D49" s="13"/>
      <c r="E49" s="14"/>
      <c r="F49" s="14"/>
      <c r="G49" s="14"/>
      <c r="H49" s="14"/>
    </row>
    <row r="50" spans="3:9" ht="16.5" x14ac:dyDescent="0.3">
      <c r="C50" s="12" t="s">
        <v>3</v>
      </c>
      <c r="D50" s="12"/>
    </row>
    <row r="51" spans="3:9" ht="16.5" x14ac:dyDescent="0.3">
      <c r="C51" s="12" t="s">
        <v>4</v>
      </c>
    </row>
    <row r="52" spans="3:9" ht="16.5" x14ac:dyDescent="0.3">
      <c r="C52" s="12" t="s">
        <v>5</v>
      </c>
      <c r="D52" s="12"/>
    </row>
    <row r="53" spans="3:9" ht="16.5" x14ac:dyDescent="0.3">
      <c r="C53" s="12" t="s">
        <v>15</v>
      </c>
      <c r="I53" s="12"/>
    </row>
  </sheetData>
  <mergeCells count="6">
    <mergeCell ref="B9:I9"/>
    <mergeCell ref="F2:I6"/>
    <mergeCell ref="B2:E6"/>
    <mergeCell ref="B39:C39"/>
    <mergeCell ref="B7:I7"/>
    <mergeCell ref="B8:I8"/>
  </mergeCells>
  <phoneticPr fontId="19" type="noConversion"/>
  <pageMargins left="0.7" right="0.7" top="0.75" bottom="0.75" header="0.3" footer="0.3"/>
  <pageSetup paperSize="9" scale="43" fitToHeight="0" orientation="portrait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Preparar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Daniel Gonzalez Caldera</dc:creator>
  <cp:lastModifiedBy>Andres Santiago Navor Blanco</cp:lastModifiedBy>
  <cp:lastPrinted>2026-06-17T18:57:42Z</cp:lastPrinted>
  <dcterms:created xsi:type="dcterms:W3CDTF">2023-01-16T20:20:55Z</dcterms:created>
  <dcterms:modified xsi:type="dcterms:W3CDTF">2026-06-22T19:48:00Z</dcterms:modified>
</cp:coreProperties>
</file>