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91875F91-F84F-4DF1-B9D9-EBBF31E5CB12}" xr6:coauthVersionLast="47" xr6:coauthVersionMax="47" xr10:uidLastSave="{00000000-0000-0000-0000-000000000000}"/>
  <bookViews>
    <workbookView xWindow="-110" yWindow="-110" windowWidth="19420" windowHeight="10300" xr2:uid="{2B08A294-F511-46CE-8136-838DC2EF138D}"/>
  </bookViews>
  <sheets>
    <sheet name="OPERADOR LOGÍSTICO" sheetId="1" r:id="rId1"/>
  </sheets>
  <externalReferences>
    <externalReference r:id="rId2"/>
    <externalReference r:id="rId3"/>
    <externalReference r:id="rId4"/>
  </externalReferences>
  <definedNames>
    <definedName name="_base_ft_" localSheetId="0">'OPERADOR LOGÍSTICO'!$D$5:$D$51</definedName>
    <definedName name="_xlnm._FilterDatabase" localSheetId="0" hidden="1">'OPERADOR LOGÍSTICO'!$B$4:$K$52</definedName>
    <definedName name="_MORARCI_MANO_DE_OBRA_ELECTRICA_" localSheetId="0">'OPERADOR LOGÍSTICO'!$D$5:$D$51</definedName>
    <definedName name="_xlnm.Print_Area" localSheetId="0">'OPERADOR LOGÍSTICO'!$A$1:$I$51</definedName>
    <definedName name="dol" localSheetId="0">[1]TABULACION!#REF!</definedName>
    <definedName name="dol">[1]TABULACION!#REF!</definedName>
    <definedName name="DOLAR">[2]TABULACION!$C$22</definedName>
    <definedName name="DOLAR1" localSheetId="0">[3]TABULACION!#REF!</definedName>
    <definedName name="DOLAR1">[3]TABULACION!#REF!</definedName>
    <definedName name="LO" localSheetId="0">[3]TABULACION!#REF!</definedName>
    <definedName name="LO">[3]TABULACION!#REF!</definedName>
    <definedName name="MORARCI_MANO_DE_OBRA_ELECTRICA" localSheetId="0">'OPERADOR LOGÍSTICO'!$D$5:$D$51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1" l="1"/>
  <c r="H13" i="1" l="1"/>
  <c r="H8" i="1"/>
  <c r="H5" i="1"/>
  <c r="H51" i="1"/>
  <c r="H42" i="1"/>
  <c r="H39" i="1"/>
  <c r="H44" i="1"/>
  <c r="H45" i="1"/>
  <c r="H32" i="1"/>
  <c r="H20" i="1"/>
  <c r="H16" i="1"/>
  <c r="H31" i="1"/>
  <c r="H21" i="1"/>
  <c r="H46" i="1"/>
  <c r="H23" i="1"/>
  <c r="H6" i="1"/>
  <c r="H27" i="1"/>
  <c r="H38" i="1"/>
  <c r="H22" i="1"/>
  <c r="H40" i="1"/>
  <c r="H35" i="1"/>
  <c r="H7" i="1"/>
  <c r="H14" i="1"/>
  <c r="H10" i="1"/>
  <c r="H41" i="1"/>
  <c r="H33" i="1"/>
  <c r="H28" i="1"/>
  <c r="H15" i="1"/>
  <c r="H9" i="1"/>
  <c r="H26" i="1"/>
  <c r="H29" i="1"/>
  <c r="H18" i="1"/>
  <c r="H12" i="1"/>
  <c r="H30" i="1"/>
  <c r="H37" i="1"/>
  <c r="H36" i="1"/>
  <c r="H43" i="1"/>
  <c r="H11" i="1"/>
  <c r="H24" i="1"/>
  <c r="H49" i="1"/>
  <c r="H50" i="1"/>
  <c r="H34" i="1"/>
  <c r="H25" i="1"/>
  <c r="H17" i="1"/>
  <c r="H48" i="1"/>
  <c r="H47" i="1"/>
  <c r="H19" i="1"/>
  <c r="H52" i="1" l="1"/>
  <c r="I23" i="1" l="1"/>
  <c r="I27" i="1"/>
  <c r="I29" i="1"/>
  <c r="I12" i="1"/>
  <c r="I6" i="1"/>
  <c r="I39" i="1"/>
  <c r="I18" i="1"/>
  <c r="I17" i="1"/>
  <c r="I14" i="1"/>
  <c r="I22" i="1"/>
  <c r="I15" i="1"/>
  <c r="I44" i="1"/>
  <c r="I5" i="1"/>
  <c r="I11" i="1"/>
  <c r="I8" i="1"/>
  <c r="I25" i="1"/>
  <c r="I47" i="1"/>
  <c r="I28" i="1"/>
  <c r="I43" i="1"/>
  <c r="I19" i="1"/>
  <c r="I16" i="1"/>
  <c r="I35" i="1"/>
  <c r="I30" i="1"/>
  <c r="I34" i="1"/>
  <c r="I33" i="1"/>
  <c r="I20" i="1"/>
  <c r="I50" i="1"/>
  <c r="I41" i="1"/>
  <c r="I32" i="1"/>
  <c r="I31" i="1"/>
  <c r="I38" i="1"/>
  <c r="I26" i="1"/>
  <c r="I9" i="1"/>
  <c r="I40" i="1"/>
  <c r="I46" i="1"/>
  <c r="I45" i="1"/>
  <c r="I7" i="1"/>
  <c r="I42" i="1"/>
  <c r="I13" i="1"/>
  <c r="I36" i="1"/>
  <c r="I49" i="1"/>
  <c r="I48" i="1"/>
  <c r="I21" i="1"/>
  <c r="I37" i="1"/>
  <c r="I51" i="1"/>
  <c r="I10" i="1"/>
  <c r="I24" i="1"/>
</calcChain>
</file>

<file path=xl/sharedStrings.xml><?xml version="1.0" encoding="utf-8"?>
<sst xmlns="http://schemas.openxmlformats.org/spreadsheetml/2006/main" count="170" uniqueCount="93">
  <si>
    <t>ITEM</t>
  </si>
  <si>
    <t>TIPO</t>
  </si>
  <si>
    <t>DESCRIPCIÓN</t>
  </si>
  <si>
    <t>UND</t>
  </si>
  <si>
    <t>Cant.</t>
  </si>
  <si>
    <t xml:space="preserve">UND </t>
  </si>
  <si>
    <t>PFRECIO UNITARIO MÁXIMO A PAGAR POR LA UMV</t>
  </si>
  <si>
    <t>% PARTIC</t>
  </si>
  <si>
    <t>% ACUMULADO</t>
  </si>
  <si>
    <t>VALOR PARCIAL</t>
  </si>
  <si>
    <t>VALOR TOTAL</t>
  </si>
  <si>
    <t>PROMEDIO</t>
  </si>
  <si>
    <t>PRECIO UNITARIO MÁXIMO A PAGAR POR LA UMV</t>
  </si>
  <si>
    <t>“PRESTAR EL SERVICIO DE MANTENIMIENTO PARA LA MAQUINARIA, VEHICULOS PESADOS, VEHICULOS LIVIANOS Y EQUIPO MENOR A CARGO DE LA UAERMV, A MONTO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8095 y 8208 DE LA UAERMV.</t>
  </si>
  <si>
    <t>SALÓN O AUDITORIO</t>
  </si>
  <si>
    <t>SILLAS PLÁSTICAS</t>
  </si>
  <si>
    <t>POLTRONA</t>
  </si>
  <si>
    <t>SOFÁ</t>
  </si>
  <si>
    <t>MESA PRINCIPAL</t>
  </si>
  <si>
    <t>Mesa de 2 metros con arreglo floral y mantel faldón. (Alquiler día)</t>
  </si>
  <si>
    <t>MESA DE CENTRO</t>
  </si>
  <si>
    <t>Mesa de centro para eventos en tarima. (Alquiler día)</t>
  </si>
  <si>
    <t>BAÑO PORTÁTIL</t>
  </si>
  <si>
    <t>Baño portátil hombre – mujer. (Alquiler día)</t>
  </si>
  <si>
    <t>SONIDO PARA EVENTOS AL AIRE LIBRE – HASTA 100 PERSONAS</t>
  </si>
  <si>
    <t>SONIDO PARA EVENTOS AL AIRE LIBRE – HASTA 200 PERSONAS</t>
  </si>
  <si>
    <t>PENDÓN</t>
  </si>
  <si>
    <t>BACKING</t>
  </si>
  <si>
    <t>PANTALLA TÁCTIL</t>
  </si>
  <si>
    <t>Pantalla táctil de 55 pulgadas con soporte.(Alquiler por día)</t>
  </si>
  <si>
    <t>PANTALLA LED</t>
  </si>
  <si>
    <t>PANTALLA DE RETORNO</t>
  </si>
  <si>
    <t>APUNTADOR Y PASADOR DE DIAPOSITIVAS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</si>
  <si>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</si>
  <si>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</si>
  <si>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</si>
  <si>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</si>
  <si>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</si>
  <si>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</si>
  <si>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12*6 metros (Alquiler por 4 horas)</t>
  </si>
  <si>
    <t>6*6 metros (Alquiler por 4 horas)</t>
  </si>
  <si>
    <t>4*4 metros (Alquiler por 4 horas)</t>
  </si>
  <si>
    <t>CARPA</t>
  </si>
  <si>
    <t>2*2 metros con laterales. (Alquiler día)</t>
  </si>
  <si>
    <t>4*4 metros con laterales. (Alquiler día)</t>
  </si>
  <si>
    <t>6*6 metros con laterales. (Alquiler día)</t>
  </si>
  <si>
    <t>8*8 metros con laterales. (Alquiler día)</t>
  </si>
  <si>
    <t>Tipo hangar 6*12 metros con cortinas. (Alquiler día)</t>
  </si>
  <si>
    <t>PLANTA ELÉCTRICA</t>
  </si>
  <si>
    <t>1,5 KVA. (Alquiler día)</t>
  </si>
  <si>
    <t>4,0 KVA. (Alquiler día)</t>
  </si>
  <si>
    <t>10 KVA. (Alquiler día)</t>
  </si>
  <si>
    <t>30 KVA. (Alquiler día)</t>
  </si>
  <si>
    <t>INTÉRPRETE</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</si>
  <si>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</si>
  <si>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</si>
  <si>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</si>
  <si>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</si>
  <si>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</si>
  <si>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</si>
  <si>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</si>
  <si>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</si>
  <si>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Equipo logístico de mínimo 10 personas con experiencia en manejo de eventos masivos. (Por día)</t>
  </si>
  <si>
    <t>Equipo logístico de mínimo 5 personas con experiencia en manejo de eventos masivos. (Por día)</t>
  </si>
  <si>
    <t>REFRIGERIO TIPO 1</t>
  </si>
  <si>
    <t>REFRIGERIO TIPO 2</t>
  </si>
  <si>
    <t>ESTACIÓN DE CAFÉ Y AGUA</t>
  </si>
  <si>
    <t>DESAYUNO TIPO BUFFET</t>
  </si>
  <si>
    <t>ALMUERZO TIPO BUFFET</t>
  </si>
  <si>
    <t xml:space="preserve"> ITEMS CON MAYOR % DE PARTICIPACIÓN </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</si>
  <si>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</si>
  <si>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</si>
  <si>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</si>
  <si>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</si>
  <si>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 sin brazos (Alquiler día)</t>
  </si>
  <si>
    <t>Poltrona para eventos en tarima por un día (Alquiler día)</t>
  </si>
  <si>
    <t>Sofá para eventos en tarima por un día (Alquiler día)</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</si>
  <si>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</si>
  <si>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</si>
  <si>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</si>
  <si>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Backing y branding publicitario para evento (Alquiler día)</t>
  </si>
  <si>
    <t>AGENDA ECOLÓGICA</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</si>
  <si>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</si>
  <si>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</si>
  <si>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Pantalla de retorno con distribuidor de señal para apoyo en conferencias por un día. (Alquiler por 1 día)</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</si>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</sst>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_(&quot;$&quot;\ * \(#,##0\);_(&quot;$&quot;\ * &quot;-&quot;??_);_(@_)"/>
  </numFmts>
  <fonts count="7" x14ac:knownFonts="1">
    <font>
      <sz val="11"/>
      <color theme="1"/>
      <name val="Aptos Narrow"/>
      <family val="2"/>
      <scheme val="minor"/>
    </font>
    <font>
      <sz val="11"/>
      <color theme="1"/>
      <name val="Arial Narrow"/>
      <family val="2"/>
    </font>
    <font>
      <b/>
      <sz val="11"/>
      <color theme="1"/>
      <name val="Arial Narrow"/>
      <family val="2"/>
    </font>
    <font>
      <sz val="11"/>
      <name val="Arial Narrow"/>
      <family val="2"/>
    </font>
    <font>
      <b/>
      <sz val="14"/>
      <name val="Arial Narrow"/>
      <family val="2"/>
    </font>
    <font>
      <b/>
      <sz val="11"/>
      <name val="Arial Narrow"/>
      <family val="2"/>
    </font>
    <font>
      <sz val="11"/>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5" tint="0.7999816888943144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s>
  <cellStyleXfs count="2">
    <xf numFmtId="0" fontId="0" fillId="0" borderId="0"/>
    <xf numFmtId="9" fontId="1" fillId="0" borderId="0" applyFont="0" applyFill="0" applyBorder="0" applyAlignment="0" applyProtection="0"/>
  </cellStyleXfs>
  <cellXfs count="67">
    <xf numFmtId="0" fontId="0" fillId="0" borderId="0" xfId="0"/>
    <xf numFmtId="0" fontId="3" fillId="2" borderId="0" xfId="0" applyFont="1" applyFill="1"/>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5" xfId="0" applyFont="1" applyFill="1" applyBorder="1" applyAlignment="1">
      <alignment horizontal="center" vertical="center" wrapText="1"/>
    </xf>
    <xf numFmtId="164" fontId="3" fillId="2" borderId="16" xfId="0" applyNumberFormat="1"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justify" vertical="center" wrapText="1"/>
    </xf>
    <xf numFmtId="2" fontId="3" fillId="2" borderId="0" xfId="1" applyNumberFormat="1" applyFont="1" applyFill="1" applyAlignment="1">
      <alignment horizontal="center" vertical="center"/>
    </xf>
    <xf numFmtId="2" fontId="3" fillId="2" borderId="16" xfId="0" applyNumberFormat="1" applyFont="1" applyFill="1" applyBorder="1" applyAlignment="1">
      <alignment horizontal="center" vertical="center"/>
    </xf>
    <xf numFmtId="2" fontId="3" fillId="2" borderId="0" xfId="0" applyNumberFormat="1" applyFont="1" applyFill="1" applyAlignment="1">
      <alignment horizontal="center" vertical="center"/>
    </xf>
    <xf numFmtId="2" fontId="3" fillId="2" borderId="23" xfId="0" applyNumberFormat="1" applyFont="1" applyFill="1" applyBorder="1" applyAlignment="1">
      <alignment horizontal="center" vertical="center"/>
    </xf>
    <xf numFmtId="0" fontId="5" fillId="2" borderId="22" xfId="0" applyFont="1" applyFill="1" applyBorder="1" applyAlignment="1">
      <alignment horizontal="center" vertical="center" wrapText="1"/>
    </xf>
    <xf numFmtId="164" fontId="4" fillId="2" borderId="23" xfId="0" applyNumberFormat="1" applyFont="1" applyFill="1" applyBorder="1" applyAlignment="1">
      <alignment horizontal="center" vertical="center" wrapText="1"/>
    </xf>
    <xf numFmtId="2" fontId="5" fillId="2" borderId="22" xfId="1" applyNumberFormat="1" applyFont="1" applyFill="1" applyBorder="1" applyAlignment="1">
      <alignment horizontal="center" vertical="center" wrapText="1"/>
    </xf>
    <xf numFmtId="2" fontId="3" fillId="2" borderId="16" xfId="1" applyNumberFormat="1" applyFont="1" applyFill="1" applyBorder="1" applyAlignment="1">
      <alignment horizontal="center" vertical="center"/>
    </xf>
    <xf numFmtId="0" fontId="5" fillId="2" borderId="30" xfId="0" applyFont="1" applyFill="1" applyBorder="1" applyAlignment="1">
      <alignment horizontal="center" vertical="center" wrapText="1"/>
    </xf>
    <xf numFmtId="2" fontId="3" fillId="2" borderId="24" xfId="1" applyNumberFormat="1" applyFont="1" applyFill="1" applyBorder="1" applyAlignment="1">
      <alignment horizontal="center" vertical="center"/>
    </xf>
    <xf numFmtId="0" fontId="5" fillId="2" borderId="21" xfId="0" applyFont="1" applyFill="1" applyBorder="1" applyAlignment="1">
      <alignment horizontal="center" vertical="center" wrapText="1"/>
    </xf>
    <xf numFmtId="0" fontId="5" fillId="3" borderId="23" xfId="0" applyFont="1" applyFill="1" applyBorder="1" applyAlignment="1">
      <alignment horizontal="center" vertical="center"/>
    </xf>
    <xf numFmtId="0" fontId="3" fillId="0" borderId="22" xfId="0" applyFont="1" applyBorder="1" applyAlignment="1">
      <alignment horizontal="justify" vertical="center" wrapText="1"/>
    </xf>
    <xf numFmtId="0" fontId="6"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6" fillId="0" borderId="16" xfId="0" applyFont="1" applyBorder="1" applyAlignment="1">
      <alignment horizontal="justify" vertical="center" wrapText="1"/>
    </xf>
    <xf numFmtId="2" fontId="3" fillId="4" borderId="28" xfId="0" applyNumberFormat="1" applyFont="1" applyFill="1" applyBorder="1" applyAlignment="1">
      <alignment horizontal="center" vertical="center"/>
    </xf>
    <xf numFmtId="2" fontId="3" fillId="4" borderId="19" xfId="0" applyNumberFormat="1" applyFont="1" applyFill="1" applyBorder="1" applyAlignment="1">
      <alignment horizontal="center" vertical="center"/>
    </xf>
    <xf numFmtId="2" fontId="3" fillId="4" borderId="31" xfId="0" applyNumberFormat="1" applyFont="1" applyFill="1" applyBorder="1" applyAlignment="1">
      <alignment horizontal="center" vertical="center"/>
    </xf>
    <xf numFmtId="0" fontId="6" fillId="0" borderId="32" xfId="0" applyFont="1" applyBorder="1" applyAlignment="1">
      <alignment horizontal="justify" vertical="center" wrapText="1"/>
    </xf>
    <xf numFmtId="0" fontId="6" fillId="0" borderId="33" xfId="0" applyFont="1" applyBorder="1" applyAlignment="1">
      <alignment horizontal="justify" vertical="center" wrapText="1"/>
    </xf>
    <xf numFmtId="0" fontId="3" fillId="2" borderId="23" xfId="0" applyFont="1" applyFill="1" applyBorder="1" applyAlignment="1">
      <alignment horizontal="center" vertical="center" wrapText="1"/>
    </xf>
    <xf numFmtId="164" fontId="3" fillId="2" borderId="23" xfId="0" applyNumberFormat="1" applyFont="1" applyFill="1" applyBorder="1" applyAlignment="1">
      <alignment horizontal="center" vertical="center" wrapText="1"/>
    </xf>
    <xf numFmtId="2" fontId="3" fillId="2" borderId="35" xfId="1" applyNumberFormat="1" applyFont="1" applyFill="1" applyBorder="1" applyAlignment="1">
      <alignment horizontal="center" vertical="center"/>
    </xf>
    <xf numFmtId="0" fontId="5" fillId="0" borderId="37" xfId="0" applyFont="1" applyBorder="1" applyAlignment="1">
      <alignment horizontal="center" vertical="center" wrapText="1"/>
    </xf>
    <xf numFmtId="0" fontId="3" fillId="0" borderId="0" xfId="0" applyFont="1"/>
    <xf numFmtId="2" fontId="3" fillId="0" borderId="0" xfId="0" applyNumberFormat="1" applyFont="1" applyAlignment="1">
      <alignment horizontal="center" vertical="center"/>
    </xf>
    <xf numFmtId="0" fontId="3" fillId="5" borderId="12" xfId="0" applyFont="1" applyFill="1" applyBorder="1" applyAlignment="1">
      <alignment horizontal="justify" vertical="center" wrapText="1"/>
    </xf>
    <xf numFmtId="0" fontId="3" fillId="5" borderId="13" xfId="0" applyFont="1" applyFill="1" applyBorder="1" applyAlignment="1">
      <alignment horizontal="center" vertical="center" wrapText="1"/>
    </xf>
    <xf numFmtId="164" fontId="3" fillId="5" borderId="13" xfId="0" applyNumberFormat="1" applyFont="1" applyFill="1" applyBorder="1" applyAlignment="1">
      <alignment horizontal="center" vertical="center" wrapText="1"/>
    </xf>
    <xf numFmtId="2" fontId="3" fillId="5" borderId="26" xfId="1" applyNumberFormat="1" applyFont="1" applyFill="1" applyBorder="1" applyAlignment="1">
      <alignment horizontal="center" vertical="center"/>
    </xf>
    <xf numFmtId="2" fontId="3" fillId="5" borderId="36" xfId="0" applyNumberFormat="1" applyFont="1" applyFill="1" applyBorder="1" applyAlignment="1">
      <alignment horizontal="center" vertical="center"/>
    </xf>
    <xf numFmtId="0" fontId="3" fillId="5" borderId="14" xfId="0" applyFont="1" applyFill="1" applyBorder="1" applyAlignment="1">
      <alignment horizontal="justify" vertical="center" wrapText="1"/>
    </xf>
    <xf numFmtId="0" fontId="3" fillId="5" borderId="16" xfId="0" applyFont="1" applyFill="1" applyBorder="1" applyAlignment="1">
      <alignment horizontal="center" vertical="center" wrapText="1"/>
    </xf>
    <xf numFmtId="164" fontId="3" fillId="5" borderId="16" xfId="0" applyNumberFormat="1" applyFont="1" applyFill="1" applyBorder="1" applyAlignment="1">
      <alignment horizontal="center" vertical="center" wrapText="1"/>
    </xf>
    <xf numFmtId="2" fontId="3" fillId="5" borderId="24" xfId="1" applyNumberFormat="1" applyFont="1" applyFill="1" applyBorder="1" applyAlignment="1">
      <alignment horizontal="center" vertical="center"/>
    </xf>
    <xf numFmtId="2" fontId="3" fillId="5" borderId="28" xfId="0" applyNumberFormat="1" applyFont="1" applyFill="1" applyBorder="1" applyAlignment="1">
      <alignment horizontal="center" vertical="center"/>
    </xf>
    <xf numFmtId="0" fontId="3" fillId="5" borderId="17" xfId="0" applyFont="1" applyFill="1" applyBorder="1" applyAlignment="1">
      <alignment horizontal="justify" vertical="center" wrapText="1"/>
    </xf>
    <xf numFmtId="0" fontId="3" fillId="5" borderId="18" xfId="0" applyFont="1" applyFill="1" applyBorder="1" applyAlignment="1">
      <alignment horizontal="center" vertical="center" wrapText="1"/>
    </xf>
    <xf numFmtId="164" fontId="3" fillId="5" borderId="18" xfId="0" applyNumberFormat="1" applyFont="1" applyFill="1" applyBorder="1" applyAlignment="1">
      <alignment horizontal="center" vertical="center" wrapText="1"/>
    </xf>
    <xf numFmtId="2" fontId="3" fillId="5" borderId="29" xfId="1" applyNumberFormat="1" applyFont="1" applyFill="1" applyBorder="1" applyAlignment="1">
      <alignment horizontal="center" vertical="center"/>
    </xf>
    <xf numFmtId="2" fontId="3" fillId="5" borderId="19" xfId="0" applyNumberFormat="1" applyFont="1" applyFill="1" applyBorder="1" applyAlignment="1">
      <alignment horizontal="center" vertical="center"/>
    </xf>
    <xf numFmtId="2" fontId="3" fillId="5" borderId="11" xfId="0" applyNumberFormat="1" applyFont="1" applyFill="1" applyBorder="1" applyAlignment="1">
      <alignment horizontal="center" vertical="center"/>
    </xf>
    <xf numFmtId="2" fontId="3" fillId="5" borderId="27" xfId="0" applyNumberFormat="1"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3D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162223</xdr:colOff>
      <xdr:row>1</xdr:row>
      <xdr:rowOff>139065</xdr:rowOff>
    </xdr:from>
    <xdr:to>
      <xdr:col>10</xdr:col>
      <xdr:colOff>879474</xdr:colOff>
      <xdr:row>2</xdr:row>
      <xdr:rowOff>348615</xdr:rowOff>
    </xdr:to>
    <xdr:pic>
      <xdr:nvPicPr>
        <xdr:cNvPr id="2" name="Imagen 1">
          <a:extLst>
            <a:ext uri="{FF2B5EF4-FFF2-40B4-BE49-F238E27FC236}">
              <a16:creationId xmlns:a16="http://schemas.microsoft.com/office/drawing/2014/main" id="{4AA9FE18-9300-44EE-8C77-3177148ED3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06898" y="320040"/>
          <a:ext cx="717251"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DDE46-8D38-44F9-84D3-0D753792F95E}">
  <sheetPr>
    <tabColor theme="9" tint="-0.249977111117893"/>
  </sheetPr>
  <dimension ref="B1:S52"/>
  <sheetViews>
    <sheetView showGridLines="0" tabSelected="1" zoomScale="60" zoomScaleNormal="60" zoomScaleSheetLayoutView="40" zoomScalePageLayoutView="85" workbookViewId="0">
      <selection activeCell="P7" sqref="P7"/>
    </sheetView>
  </sheetViews>
  <sheetFormatPr baseColWidth="10" defaultColWidth="11.453125" defaultRowHeight="14" x14ac:dyDescent="0.3"/>
  <cols>
    <col min="1" max="1" width="4.36328125" style="1" customWidth="1"/>
    <col min="2" max="2" width="7.36328125" style="1" customWidth="1"/>
    <col min="3" max="3" width="37.08984375" style="1" customWidth="1"/>
    <col min="4" max="4" width="55.6328125" style="1" customWidth="1"/>
    <col min="5" max="5" width="8.6328125" style="1" customWidth="1"/>
    <col min="6" max="6" width="5.54296875" style="1" bestFit="1" customWidth="1"/>
    <col min="7" max="7" width="18" style="1" customWidth="1"/>
    <col min="8" max="8" width="15" style="1" customWidth="1"/>
    <col min="9" max="9" width="11.54296875" style="9" bestFit="1" customWidth="1"/>
    <col min="10" max="10" width="17.453125" style="1" customWidth="1"/>
    <col min="11" max="11" width="15.36328125" style="1" customWidth="1"/>
    <col min="12" max="12" width="11.453125" style="1"/>
    <col min="13" max="13" width="61.54296875" style="1" customWidth="1"/>
    <col min="14" max="14" width="7.90625" style="1" customWidth="1"/>
    <col min="15" max="15" width="7.08984375" style="1" customWidth="1"/>
    <col min="16" max="16" width="17.453125" style="1" customWidth="1"/>
    <col min="17" max="17" width="15.08984375" style="1" customWidth="1"/>
    <col min="18" max="18" width="11.453125" style="1"/>
    <col min="19" max="19" width="17.36328125" style="1" customWidth="1"/>
    <col min="20" max="16384" width="11.453125" style="1"/>
  </cols>
  <sheetData>
    <row r="1" spans="2:19" ht="14.5" thickBot="1" x14ac:dyDescent="0.35"/>
    <row r="2" spans="2:19" ht="33" customHeight="1" thickBot="1" x14ac:dyDescent="0.35">
      <c r="B2" s="61" t="s">
        <v>13</v>
      </c>
      <c r="C2" s="62"/>
      <c r="D2" s="62"/>
      <c r="E2" s="62"/>
      <c r="F2" s="62"/>
      <c r="G2" s="62"/>
      <c r="H2" s="62"/>
      <c r="I2" s="62"/>
      <c r="J2" s="63"/>
      <c r="K2" s="59"/>
    </row>
    <row r="3" spans="2:19" ht="38.4" customHeight="1" thickBot="1" x14ac:dyDescent="0.35">
      <c r="B3" s="64"/>
      <c r="C3" s="65"/>
      <c r="D3" s="65"/>
      <c r="E3" s="65"/>
      <c r="F3" s="65"/>
      <c r="G3" s="65"/>
      <c r="H3" s="65"/>
      <c r="I3" s="65"/>
      <c r="J3" s="66"/>
      <c r="K3" s="60"/>
      <c r="M3" s="56" t="s">
        <v>69</v>
      </c>
      <c r="N3" s="57"/>
      <c r="O3" s="57"/>
      <c r="P3" s="57"/>
      <c r="Q3" s="57"/>
      <c r="R3" s="57"/>
      <c r="S3" s="58"/>
    </row>
    <row r="4" spans="2:19" ht="71.400000000000006" customHeight="1" thickBot="1" x14ac:dyDescent="0.35">
      <c r="B4" s="19" t="s">
        <v>0</v>
      </c>
      <c r="C4" s="54" t="s">
        <v>1</v>
      </c>
      <c r="D4" s="55"/>
      <c r="E4" s="13" t="s">
        <v>3</v>
      </c>
      <c r="F4" s="13" t="s">
        <v>4</v>
      </c>
      <c r="G4" s="13" t="s">
        <v>12</v>
      </c>
      <c r="H4" s="13" t="s">
        <v>9</v>
      </c>
      <c r="I4" s="15" t="s">
        <v>7</v>
      </c>
      <c r="J4" s="17" t="s">
        <v>8</v>
      </c>
      <c r="K4" s="34" t="s">
        <v>11</v>
      </c>
      <c r="M4" s="2" t="s">
        <v>2</v>
      </c>
      <c r="N4" s="3" t="s">
        <v>3</v>
      </c>
      <c r="O4" s="3" t="s">
        <v>4</v>
      </c>
      <c r="P4" s="3" t="s">
        <v>6</v>
      </c>
      <c r="Q4" s="3" t="s">
        <v>9</v>
      </c>
      <c r="R4" s="3" t="s">
        <v>7</v>
      </c>
      <c r="S4" s="4" t="s">
        <v>8</v>
      </c>
    </row>
    <row r="5" spans="2:19" ht="123" customHeight="1" thickBot="1" x14ac:dyDescent="0.35">
      <c r="B5" s="6">
        <v>4</v>
      </c>
      <c r="C5" s="29" t="s">
        <v>14</v>
      </c>
      <c r="D5" s="37" t="s">
        <v>73</v>
      </c>
      <c r="E5" s="38" t="s">
        <v>3</v>
      </c>
      <c r="F5" s="38">
        <v>1</v>
      </c>
      <c r="G5" s="39">
        <v>7397833</v>
      </c>
      <c r="H5" s="39">
        <f t="shared" ref="H5:H51" si="0">G5*F5</f>
        <v>7397833</v>
      </c>
      <c r="I5" s="40">
        <f t="shared" ref="I5:I51" si="1">(H5/$H$52)*100</f>
        <v>14.272497058666747</v>
      </c>
      <c r="J5" s="41">
        <v>14.272497058666747</v>
      </c>
      <c r="K5" s="52">
        <f>SUM(J8:J24)/17</f>
        <v>2.9338072421680303</v>
      </c>
      <c r="L5" s="35"/>
      <c r="M5" s="37" t="s">
        <v>73</v>
      </c>
      <c r="N5" s="38" t="s">
        <v>3</v>
      </c>
      <c r="O5" s="38">
        <v>1</v>
      </c>
      <c r="P5" s="39">
        <v>7397833</v>
      </c>
      <c r="Q5" s="39">
        <v>7397833</v>
      </c>
      <c r="R5" s="40">
        <v>14.272497058666747</v>
      </c>
      <c r="S5" s="53">
        <v>14.272497058666747</v>
      </c>
    </row>
    <row r="6" spans="2:19" ht="126" x14ac:dyDescent="0.3">
      <c r="B6" s="6">
        <v>17</v>
      </c>
      <c r="C6" s="30" t="s">
        <v>30</v>
      </c>
      <c r="D6" s="42" t="s">
        <v>83</v>
      </c>
      <c r="E6" s="43" t="s">
        <v>5</v>
      </c>
      <c r="F6" s="43">
        <v>1</v>
      </c>
      <c r="G6" s="44">
        <v>5759404</v>
      </c>
      <c r="H6" s="44">
        <f t="shared" si="0"/>
        <v>5759404</v>
      </c>
      <c r="I6" s="45">
        <f t="shared" si="1"/>
        <v>11.111507471130194</v>
      </c>
      <c r="J6" s="46">
        <v>11.111507471130194</v>
      </c>
      <c r="K6" s="36"/>
      <c r="L6" s="35"/>
      <c r="M6" s="42" t="s">
        <v>83</v>
      </c>
      <c r="N6" s="43" t="s">
        <v>5</v>
      </c>
      <c r="O6" s="43">
        <v>1</v>
      </c>
      <c r="P6" s="44">
        <v>5759404</v>
      </c>
      <c r="Q6" s="44">
        <v>5759404</v>
      </c>
      <c r="R6" s="45">
        <v>11.111507471130194</v>
      </c>
      <c r="S6" s="46">
        <v>11.111507471130194</v>
      </c>
    </row>
    <row r="7" spans="2:19" ht="132.65" customHeight="1" x14ac:dyDescent="0.3">
      <c r="B7" s="6">
        <v>23</v>
      </c>
      <c r="C7" s="30" t="s">
        <v>38</v>
      </c>
      <c r="D7" s="42" t="s">
        <v>39</v>
      </c>
      <c r="E7" s="43" t="s">
        <v>3</v>
      </c>
      <c r="F7" s="43">
        <v>1</v>
      </c>
      <c r="G7" s="44">
        <v>5099981</v>
      </c>
      <c r="H7" s="44">
        <f t="shared" si="0"/>
        <v>5099981</v>
      </c>
      <c r="I7" s="45">
        <f t="shared" si="1"/>
        <v>9.8392953479426062</v>
      </c>
      <c r="J7" s="46">
        <v>9.8392953479426062</v>
      </c>
      <c r="K7" s="36"/>
      <c r="L7" s="35"/>
      <c r="M7" s="42" t="s">
        <v>39</v>
      </c>
      <c r="N7" s="43" t="s">
        <v>3</v>
      </c>
      <c r="O7" s="43">
        <v>1</v>
      </c>
      <c r="P7" s="44">
        <v>5099981</v>
      </c>
      <c r="Q7" s="44">
        <v>5099981</v>
      </c>
      <c r="R7" s="45">
        <v>9.8392953479426062</v>
      </c>
      <c r="S7" s="46">
        <v>9.8392953479426062</v>
      </c>
    </row>
    <row r="8" spans="2:19" ht="99" customHeight="1" x14ac:dyDescent="0.3">
      <c r="B8" s="6">
        <v>3</v>
      </c>
      <c r="C8" s="30" t="s">
        <v>14</v>
      </c>
      <c r="D8" s="42" t="s">
        <v>72</v>
      </c>
      <c r="E8" s="43" t="s">
        <v>3</v>
      </c>
      <c r="F8" s="43">
        <v>1</v>
      </c>
      <c r="G8" s="44">
        <v>3317125</v>
      </c>
      <c r="H8" s="44">
        <f t="shared" si="0"/>
        <v>3317125</v>
      </c>
      <c r="I8" s="45">
        <f t="shared" si="1"/>
        <v>6.3996655244488405</v>
      </c>
      <c r="J8" s="46">
        <v>6.3996655244488405</v>
      </c>
      <c r="K8" s="36"/>
      <c r="L8" s="35"/>
      <c r="M8" s="42" t="s">
        <v>72</v>
      </c>
      <c r="N8" s="43" t="s">
        <v>3</v>
      </c>
      <c r="O8" s="43">
        <v>1</v>
      </c>
      <c r="P8" s="44">
        <v>3317125</v>
      </c>
      <c r="Q8" s="44">
        <v>3317125</v>
      </c>
      <c r="R8" s="45">
        <v>6.3996655244488405</v>
      </c>
      <c r="S8" s="46">
        <v>6.3996655244488405</v>
      </c>
    </row>
    <row r="9" spans="2:19" ht="14.5" thickBot="1" x14ac:dyDescent="0.35">
      <c r="B9" s="6">
        <v>30</v>
      </c>
      <c r="C9" s="30" t="s">
        <v>42</v>
      </c>
      <c r="D9" s="47" t="s">
        <v>47</v>
      </c>
      <c r="E9" s="48" t="s">
        <v>5</v>
      </c>
      <c r="F9" s="48">
        <v>1</v>
      </c>
      <c r="G9" s="49">
        <v>2801126</v>
      </c>
      <c r="H9" s="49">
        <f t="shared" si="0"/>
        <v>2801126</v>
      </c>
      <c r="I9" s="50">
        <f t="shared" si="1"/>
        <v>5.4041585685909572</v>
      </c>
      <c r="J9" s="51">
        <v>5.4041585685909572</v>
      </c>
      <c r="K9" s="36"/>
      <c r="L9" s="35"/>
      <c r="M9" s="47" t="s">
        <v>47</v>
      </c>
      <c r="N9" s="48" t="s">
        <v>5</v>
      </c>
      <c r="O9" s="48">
        <v>1</v>
      </c>
      <c r="P9" s="49">
        <v>2801126</v>
      </c>
      <c r="Q9" s="49">
        <v>2801126</v>
      </c>
      <c r="R9" s="50">
        <v>5.4041585685909572</v>
      </c>
      <c r="S9" s="51">
        <v>5.4041585685909572</v>
      </c>
    </row>
    <row r="10" spans="2:19" ht="42" x14ac:dyDescent="0.3">
      <c r="B10" s="6">
        <v>25</v>
      </c>
      <c r="C10" s="22" t="s">
        <v>38</v>
      </c>
      <c r="D10" s="21" t="s">
        <v>41</v>
      </c>
      <c r="E10" s="31" t="s">
        <v>3</v>
      </c>
      <c r="F10" s="31">
        <v>1</v>
      </c>
      <c r="G10" s="32">
        <v>1740199</v>
      </c>
      <c r="H10" s="32">
        <f t="shared" si="0"/>
        <v>1740199</v>
      </c>
      <c r="I10" s="33">
        <f t="shared" si="1"/>
        <v>3.3573324930415183</v>
      </c>
      <c r="J10" s="28">
        <v>3.3573324930415183</v>
      </c>
      <c r="K10" s="11"/>
    </row>
    <row r="11" spans="2:19" ht="28" x14ac:dyDescent="0.3">
      <c r="B11" s="6">
        <v>39</v>
      </c>
      <c r="C11" s="22" t="s">
        <v>61</v>
      </c>
      <c r="D11" s="23" t="s">
        <v>62</v>
      </c>
      <c r="E11" s="6" t="s">
        <v>5</v>
      </c>
      <c r="F11" s="6">
        <v>1</v>
      </c>
      <c r="G11" s="5">
        <v>1687302</v>
      </c>
      <c r="H11" s="5">
        <f t="shared" si="0"/>
        <v>1687302</v>
      </c>
      <c r="I11" s="18">
        <f t="shared" si="1"/>
        <v>3.2552793273493084</v>
      </c>
      <c r="J11" s="26">
        <v>3.2552793273493084</v>
      </c>
      <c r="K11" s="11"/>
    </row>
    <row r="12" spans="2:19" x14ac:dyDescent="0.3">
      <c r="B12" s="6">
        <v>34</v>
      </c>
      <c r="C12" s="22" t="s">
        <v>48</v>
      </c>
      <c r="D12" s="23" t="s">
        <v>52</v>
      </c>
      <c r="E12" s="6" t="s">
        <v>3</v>
      </c>
      <c r="F12" s="6">
        <v>1</v>
      </c>
      <c r="G12" s="5">
        <v>1567194</v>
      </c>
      <c r="H12" s="5">
        <f t="shared" si="0"/>
        <v>1567194</v>
      </c>
      <c r="I12" s="18">
        <f t="shared" si="1"/>
        <v>3.0235572708062177</v>
      </c>
      <c r="J12" s="26">
        <v>3.0235572708062177</v>
      </c>
      <c r="K12" s="11"/>
    </row>
    <row r="13" spans="2:19" ht="98" x14ac:dyDescent="0.3">
      <c r="B13" s="6">
        <v>2</v>
      </c>
      <c r="C13" s="22" t="s">
        <v>14</v>
      </c>
      <c r="D13" s="23" t="s">
        <v>71</v>
      </c>
      <c r="E13" s="6" t="s">
        <v>3</v>
      </c>
      <c r="F13" s="6">
        <v>1</v>
      </c>
      <c r="G13" s="5">
        <v>1543939</v>
      </c>
      <c r="H13" s="5">
        <f t="shared" si="0"/>
        <v>1543939</v>
      </c>
      <c r="I13" s="18">
        <f t="shared" si="1"/>
        <v>2.9786918461474974</v>
      </c>
      <c r="J13" s="26">
        <v>2.9786918461474974</v>
      </c>
      <c r="K13" s="11"/>
    </row>
    <row r="14" spans="2:19" ht="42" x14ac:dyDescent="0.3">
      <c r="B14" s="6">
        <v>24</v>
      </c>
      <c r="C14" s="22" t="s">
        <v>38</v>
      </c>
      <c r="D14" s="23" t="s">
        <v>40</v>
      </c>
      <c r="E14" s="6" t="s">
        <v>3</v>
      </c>
      <c r="F14" s="6">
        <v>1</v>
      </c>
      <c r="G14" s="5">
        <v>1507736</v>
      </c>
      <c r="H14" s="5">
        <f t="shared" si="0"/>
        <v>1507736</v>
      </c>
      <c r="I14" s="18">
        <f t="shared" si="1"/>
        <v>2.9088460938826231</v>
      </c>
      <c r="J14" s="26">
        <v>2.9088460938826231</v>
      </c>
      <c r="K14" s="11"/>
    </row>
    <row r="15" spans="2:19" x14ac:dyDescent="0.3">
      <c r="B15" s="6">
        <v>29</v>
      </c>
      <c r="C15" s="22" t="s">
        <v>42</v>
      </c>
      <c r="D15" s="23" t="s">
        <v>46</v>
      </c>
      <c r="E15" s="6" t="s">
        <v>3</v>
      </c>
      <c r="F15" s="6">
        <v>1</v>
      </c>
      <c r="G15" s="5">
        <v>1495803</v>
      </c>
      <c r="H15" s="5">
        <f t="shared" si="0"/>
        <v>1495803</v>
      </c>
      <c r="I15" s="18">
        <f t="shared" si="1"/>
        <v>2.8858239862733988</v>
      </c>
      <c r="J15" s="26">
        <v>2.8858239862733988</v>
      </c>
      <c r="K15" s="11"/>
    </row>
    <row r="16" spans="2:19" ht="154" x14ac:dyDescent="0.3">
      <c r="B16" s="6">
        <v>12</v>
      </c>
      <c r="C16" s="22" t="s">
        <v>25</v>
      </c>
      <c r="D16" s="23" t="s">
        <v>78</v>
      </c>
      <c r="E16" s="6" t="s">
        <v>3</v>
      </c>
      <c r="F16" s="6">
        <v>1</v>
      </c>
      <c r="G16" s="5">
        <v>1280171</v>
      </c>
      <c r="H16" s="5">
        <f t="shared" si="0"/>
        <v>1280171</v>
      </c>
      <c r="I16" s="18">
        <f t="shared" si="1"/>
        <v>2.4698093120094042</v>
      </c>
      <c r="J16" s="26">
        <v>2.4698093120094042</v>
      </c>
      <c r="K16" s="11"/>
    </row>
    <row r="17" spans="2:11" ht="210" x14ac:dyDescent="0.3">
      <c r="B17" s="6">
        <v>45</v>
      </c>
      <c r="C17" s="22" t="s">
        <v>66</v>
      </c>
      <c r="D17" s="23" t="s">
        <v>90</v>
      </c>
      <c r="E17" s="6" t="s">
        <v>3</v>
      </c>
      <c r="F17" s="6">
        <v>1</v>
      </c>
      <c r="G17" s="5">
        <v>1236064</v>
      </c>
      <c r="H17" s="5">
        <f t="shared" si="0"/>
        <v>1236064</v>
      </c>
      <c r="I17" s="18">
        <f t="shared" si="1"/>
        <v>2.3847145244186851</v>
      </c>
      <c r="J17" s="26">
        <v>2.3847145244186851</v>
      </c>
      <c r="K17" s="11"/>
    </row>
    <row r="18" spans="2:11" x14ac:dyDescent="0.3">
      <c r="B18" s="6">
        <v>33</v>
      </c>
      <c r="C18" s="22" t="s">
        <v>48</v>
      </c>
      <c r="D18" s="23" t="s">
        <v>51</v>
      </c>
      <c r="E18" s="6" t="s">
        <v>3</v>
      </c>
      <c r="F18" s="6">
        <v>1</v>
      </c>
      <c r="G18" s="5">
        <v>1229306</v>
      </c>
      <c r="H18" s="5">
        <f t="shared" si="0"/>
        <v>1229306</v>
      </c>
      <c r="I18" s="18">
        <f t="shared" si="1"/>
        <v>2.3716764448726249</v>
      </c>
      <c r="J18" s="26">
        <v>2.3716764448726249</v>
      </c>
      <c r="K18" s="11"/>
    </row>
    <row r="19" spans="2:11" ht="126" x14ac:dyDescent="0.3">
      <c r="B19" s="6">
        <v>1</v>
      </c>
      <c r="C19" s="22" t="s">
        <v>14</v>
      </c>
      <c r="D19" s="23" t="s">
        <v>70</v>
      </c>
      <c r="E19" s="6" t="s">
        <v>3</v>
      </c>
      <c r="F19" s="6">
        <v>1</v>
      </c>
      <c r="G19" s="5">
        <v>1210883</v>
      </c>
      <c r="H19" s="5">
        <f t="shared" si="0"/>
        <v>1210883</v>
      </c>
      <c r="I19" s="18">
        <f t="shared" si="1"/>
        <v>2.3361333049677611</v>
      </c>
      <c r="J19" s="26">
        <v>2.3361333049677611</v>
      </c>
      <c r="K19" s="11"/>
    </row>
    <row r="20" spans="2:11" ht="154" x14ac:dyDescent="0.3">
      <c r="B20" s="6">
        <v>11</v>
      </c>
      <c r="C20" s="22" t="s">
        <v>24</v>
      </c>
      <c r="D20" s="23" t="s">
        <v>77</v>
      </c>
      <c r="E20" s="6" t="s">
        <v>3</v>
      </c>
      <c r="F20" s="6">
        <v>1</v>
      </c>
      <c r="G20" s="5">
        <v>1175415</v>
      </c>
      <c r="H20" s="5">
        <f t="shared" si="0"/>
        <v>1175415</v>
      </c>
      <c r="I20" s="18">
        <f t="shared" si="1"/>
        <v>2.2677055740799741</v>
      </c>
      <c r="J20" s="26">
        <v>2.2677055740799741</v>
      </c>
      <c r="K20" s="11"/>
    </row>
    <row r="21" spans="2:11" ht="14.5" thickBot="1" x14ac:dyDescent="0.35">
      <c r="B21" s="6">
        <v>14</v>
      </c>
      <c r="C21" s="22" t="s">
        <v>27</v>
      </c>
      <c r="D21" s="23" t="s">
        <v>80</v>
      </c>
      <c r="E21" s="6" t="s">
        <v>3</v>
      </c>
      <c r="F21" s="6">
        <v>1</v>
      </c>
      <c r="G21" s="5">
        <v>1111978</v>
      </c>
      <c r="H21" s="5">
        <f t="shared" si="0"/>
        <v>1111978</v>
      </c>
      <c r="I21" s="18">
        <f t="shared" si="1"/>
        <v>2.1453177889122577</v>
      </c>
      <c r="J21" s="27">
        <v>2.1453177889122577</v>
      </c>
      <c r="K21" s="11"/>
    </row>
    <row r="22" spans="2:11" ht="28" x14ac:dyDescent="0.3">
      <c r="B22" s="6">
        <v>20</v>
      </c>
      <c r="C22" s="22" t="s">
        <v>33</v>
      </c>
      <c r="D22" s="23" t="s">
        <v>34</v>
      </c>
      <c r="E22" s="6" t="s">
        <v>3</v>
      </c>
      <c r="F22" s="6">
        <v>1</v>
      </c>
      <c r="G22" s="5">
        <v>1049099</v>
      </c>
      <c r="H22" s="5">
        <f t="shared" si="0"/>
        <v>1049099</v>
      </c>
      <c r="I22" s="16">
        <f t="shared" si="1"/>
        <v>2.0240065424226561</v>
      </c>
      <c r="J22" s="12">
        <v>2.0240065424226561</v>
      </c>
      <c r="K22" s="11"/>
    </row>
    <row r="23" spans="2:11" x14ac:dyDescent="0.3">
      <c r="B23" s="6">
        <v>16</v>
      </c>
      <c r="C23" s="22" t="s">
        <v>28</v>
      </c>
      <c r="D23" s="23" t="s">
        <v>29</v>
      </c>
      <c r="E23" s="6" t="s">
        <v>5</v>
      </c>
      <c r="F23" s="6">
        <v>1</v>
      </c>
      <c r="G23" s="5">
        <v>975663</v>
      </c>
      <c r="H23" s="5">
        <f t="shared" si="0"/>
        <v>975663</v>
      </c>
      <c r="I23" s="16">
        <f t="shared" si="1"/>
        <v>1.8823278786842004</v>
      </c>
      <c r="J23" s="10">
        <v>1.8823278786842004</v>
      </c>
      <c r="K23" s="11"/>
    </row>
    <row r="24" spans="2:11" ht="28" x14ac:dyDescent="0.3">
      <c r="B24" s="6">
        <v>40</v>
      </c>
      <c r="C24" s="22" t="s">
        <v>61</v>
      </c>
      <c r="D24" s="23" t="s">
        <v>63</v>
      </c>
      <c r="E24" s="6" t="s">
        <v>3</v>
      </c>
      <c r="F24" s="6">
        <v>1</v>
      </c>
      <c r="G24" s="5">
        <v>922456</v>
      </c>
      <c r="H24" s="5">
        <f t="shared" si="0"/>
        <v>922456</v>
      </c>
      <c r="I24" s="16">
        <f t="shared" si="1"/>
        <v>1.7796766359485936</v>
      </c>
      <c r="J24" s="10">
        <v>1.7796766359485936</v>
      </c>
      <c r="K24" s="11"/>
    </row>
    <row r="25" spans="2:11" ht="210" x14ac:dyDescent="0.3">
      <c r="B25" s="6">
        <v>44</v>
      </c>
      <c r="C25" s="22" t="s">
        <v>66</v>
      </c>
      <c r="D25" s="23" t="s">
        <v>89</v>
      </c>
      <c r="E25" s="6" t="s">
        <v>3</v>
      </c>
      <c r="F25" s="6">
        <v>1</v>
      </c>
      <c r="G25" s="5">
        <v>891448</v>
      </c>
      <c r="H25" s="5">
        <f t="shared" si="0"/>
        <v>891448</v>
      </c>
      <c r="I25" s="16">
        <f t="shared" si="1"/>
        <v>1.7198534973625863</v>
      </c>
      <c r="J25" s="10">
        <v>1.7198534973625863</v>
      </c>
      <c r="K25" s="11"/>
    </row>
    <row r="26" spans="2:11" x14ac:dyDescent="0.3">
      <c r="B26" s="6">
        <v>31</v>
      </c>
      <c r="C26" s="22" t="s">
        <v>48</v>
      </c>
      <c r="D26" s="23" t="s">
        <v>49</v>
      </c>
      <c r="E26" s="6" t="s">
        <v>3</v>
      </c>
      <c r="F26" s="6">
        <v>1</v>
      </c>
      <c r="G26" s="5">
        <v>627265</v>
      </c>
      <c r="H26" s="5">
        <f t="shared" si="0"/>
        <v>627265</v>
      </c>
      <c r="I26" s="16">
        <f t="shared" si="1"/>
        <v>1.2101703116986551</v>
      </c>
      <c r="J26" s="10">
        <v>1.2101703116986551</v>
      </c>
      <c r="K26" s="11"/>
    </row>
    <row r="27" spans="2:11" ht="28" x14ac:dyDescent="0.3">
      <c r="B27" s="6">
        <v>18</v>
      </c>
      <c r="C27" s="22" t="s">
        <v>31</v>
      </c>
      <c r="D27" s="23" t="s">
        <v>84</v>
      </c>
      <c r="E27" s="6" t="s">
        <v>3</v>
      </c>
      <c r="F27" s="6">
        <v>1</v>
      </c>
      <c r="G27" s="5">
        <v>591373</v>
      </c>
      <c r="H27" s="5">
        <f t="shared" si="0"/>
        <v>591373</v>
      </c>
      <c r="I27" s="16">
        <f t="shared" si="1"/>
        <v>1.1409245657579632</v>
      </c>
      <c r="J27" s="10">
        <v>1.1409245657579632</v>
      </c>
      <c r="K27" s="11"/>
    </row>
    <row r="28" spans="2:11" x14ac:dyDescent="0.3">
      <c r="B28" s="6">
        <v>28</v>
      </c>
      <c r="C28" s="22" t="s">
        <v>42</v>
      </c>
      <c r="D28" s="23" t="s">
        <v>45</v>
      </c>
      <c r="E28" s="6" t="s">
        <v>3</v>
      </c>
      <c r="F28" s="6">
        <v>1</v>
      </c>
      <c r="G28" s="5">
        <v>568291</v>
      </c>
      <c r="H28" s="5">
        <f t="shared" si="0"/>
        <v>568291</v>
      </c>
      <c r="I28" s="16">
        <f t="shared" si="1"/>
        <v>1.0963929066750744</v>
      </c>
      <c r="J28" s="10">
        <v>1.0963929066750744</v>
      </c>
      <c r="K28" s="11"/>
    </row>
    <row r="29" spans="2:11" x14ac:dyDescent="0.3">
      <c r="B29" s="6">
        <v>32</v>
      </c>
      <c r="C29" s="22" t="s">
        <v>48</v>
      </c>
      <c r="D29" s="23" t="s">
        <v>50</v>
      </c>
      <c r="E29" s="6" t="s">
        <v>3</v>
      </c>
      <c r="F29" s="6">
        <v>1</v>
      </c>
      <c r="G29" s="5">
        <v>552101</v>
      </c>
      <c r="H29" s="5">
        <f t="shared" si="0"/>
        <v>552101</v>
      </c>
      <c r="I29" s="16">
        <f t="shared" si="1"/>
        <v>1.065157850763456</v>
      </c>
      <c r="J29" s="10">
        <v>1.065157850763456</v>
      </c>
      <c r="K29" s="11"/>
    </row>
    <row r="30" spans="2:11" ht="28" x14ac:dyDescent="0.3">
      <c r="B30" s="6">
        <v>35</v>
      </c>
      <c r="C30" s="22" t="s">
        <v>53</v>
      </c>
      <c r="D30" s="23" t="s">
        <v>54</v>
      </c>
      <c r="E30" s="6" t="s">
        <v>3</v>
      </c>
      <c r="F30" s="6">
        <v>1</v>
      </c>
      <c r="G30" s="5">
        <v>551916</v>
      </c>
      <c r="H30" s="5">
        <f t="shared" si="0"/>
        <v>551916</v>
      </c>
      <c r="I30" s="16">
        <f t="shared" si="1"/>
        <v>1.0648009338182027</v>
      </c>
      <c r="J30" s="10">
        <v>1.0648009338182027</v>
      </c>
      <c r="K30" s="11"/>
    </row>
    <row r="31" spans="2:11" ht="112" x14ac:dyDescent="0.3">
      <c r="B31" s="6">
        <v>13</v>
      </c>
      <c r="C31" s="22" t="s">
        <v>26</v>
      </c>
      <c r="D31" s="23" t="s">
        <v>79</v>
      </c>
      <c r="E31" s="6" t="s">
        <v>3</v>
      </c>
      <c r="F31" s="6">
        <v>1</v>
      </c>
      <c r="G31" s="5">
        <v>532168</v>
      </c>
      <c r="H31" s="5">
        <f t="shared" si="0"/>
        <v>532168</v>
      </c>
      <c r="I31" s="16">
        <f t="shared" si="1"/>
        <v>1.0267014968730119</v>
      </c>
      <c r="J31" s="10">
        <v>1.0267014968730119</v>
      </c>
      <c r="K31" s="11"/>
    </row>
    <row r="32" spans="2:11" x14ac:dyDescent="0.3">
      <c r="B32" s="6">
        <v>10</v>
      </c>
      <c r="C32" s="22" t="s">
        <v>22</v>
      </c>
      <c r="D32" s="23" t="s">
        <v>23</v>
      </c>
      <c r="E32" s="6" t="s">
        <v>3</v>
      </c>
      <c r="F32" s="6">
        <v>1</v>
      </c>
      <c r="G32" s="5">
        <v>431823</v>
      </c>
      <c r="H32" s="5">
        <f t="shared" si="0"/>
        <v>431823</v>
      </c>
      <c r="I32" s="16">
        <f t="shared" si="1"/>
        <v>0.83310781648688881</v>
      </c>
      <c r="J32" s="10">
        <v>0.83310781648688881</v>
      </c>
      <c r="K32" s="11"/>
    </row>
    <row r="33" spans="2:11" x14ac:dyDescent="0.3">
      <c r="B33" s="6">
        <v>27</v>
      </c>
      <c r="C33" s="22" t="s">
        <v>42</v>
      </c>
      <c r="D33" s="23" t="s">
        <v>44</v>
      </c>
      <c r="E33" s="6" t="s">
        <v>5</v>
      </c>
      <c r="F33" s="6">
        <v>1</v>
      </c>
      <c r="G33" s="5">
        <v>318472</v>
      </c>
      <c r="H33" s="5">
        <f t="shared" si="0"/>
        <v>318472</v>
      </c>
      <c r="I33" s="16">
        <f t="shared" si="1"/>
        <v>0.61442191020907289</v>
      </c>
      <c r="J33" s="10">
        <v>0.61442191020907289</v>
      </c>
      <c r="K33" s="11"/>
    </row>
    <row r="34" spans="2:11" ht="224" x14ac:dyDescent="0.3">
      <c r="B34" s="6">
        <v>43</v>
      </c>
      <c r="C34" s="22" t="s">
        <v>66</v>
      </c>
      <c r="D34" s="24" t="s">
        <v>88</v>
      </c>
      <c r="E34" s="6" t="s">
        <v>3</v>
      </c>
      <c r="F34" s="6">
        <v>1</v>
      </c>
      <c r="G34" s="5">
        <v>310133</v>
      </c>
      <c r="H34" s="5">
        <f t="shared" si="0"/>
        <v>310133</v>
      </c>
      <c r="I34" s="16">
        <f t="shared" si="1"/>
        <v>0.59833363774168657</v>
      </c>
      <c r="J34" s="10">
        <v>0.59833363774168657</v>
      </c>
      <c r="K34" s="11"/>
    </row>
    <row r="35" spans="2:11" x14ac:dyDescent="0.3">
      <c r="B35" s="6">
        <v>22</v>
      </c>
      <c r="C35" s="22" t="s">
        <v>35</v>
      </c>
      <c r="D35" s="23" t="s">
        <v>37</v>
      </c>
      <c r="E35" s="6" t="s">
        <v>5</v>
      </c>
      <c r="F35" s="6">
        <v>1</v>
      </c>
      <c r="G35" s="5">
        <v>307772</v>
      </c>
      <c r="H35" s="5">
        <f t="shared" si="0"/>
        <v>307772</v>
      </c>
      <c r="I35" s="16">
        <f t="shared" si="1"/>
        <v>0.59377860580794162</v>
      </c>
      <c r="J35" s="10">
        <v>0.59377860580794162</v>
      </c>
      <c r="K35" s="11"/>
    </row>
    <row r="36" spans="2:11" x14ac:dyDescent="0.3">
      <c r="B36" s="6">
        <v>37</v>
      </c>
      <c r="C36" s="22" t="s">
        <v>57</v>
      </c>
      <c r="D36" s="24" t="s">
        <v>58</v>
      </c>
      <c r="E36" s="6" t="s">
        <v>3</v>
      </c>
      <c r="F36" s="6">
        <v>1</v>
      </c>
      <c r="G36" s="5">
        <v>243275</v>
      </c>
      <c r="H36" s="5">
        <f t="shared" si="0"/>
        <v>243275</v>
      </c>
      <c r="I36" s="16">
        <f t="shared" si="1"/>
        <v>0.4693457830079637</v>
      </c>
      <c r="J36" s="10">
        <v>0.4693457830079637</v>
      </c>
      <c r="K36" s="11"/>
    </row>
    <row r="37" spans="2:11" ht="42" x14ac:dyDescent="0.3">
      <c r="B37" s="6">
        <v>36</v>
      </c>
      <c r="C37" s="22" t="s">
        <v>55</v>
      </c>
      <c r="D37" s="23" t="s">
        <v>56</v>
      </c>
      <c r="E37" s="6" t="s">
        <v>3</v>
      </c>
      <c r="F37" s="6">
        <v>1</v>
      </c>
      <c r="G37" s="5">
        <v>219536</v>
      </c>
      <c r="H37" s="5">
        <f t="shared" si="0"/>
        <v>219536</v>
      </c>
      <c r="I37" s="16">
        <f t="shared" si="1"/>
        <v>0.42354658644922955</v>
      </c>
      <c r="J37" s="10">
        <v>0.42354658644922955</v>
      </c>
      <c r="K37" s="11"/>
    </row>
    <row r="38" spans="2:11" ht="112" x14ac:dyDescent="0.3">
      <c r="B38" s="6">
        <v>19</v>
      </c>
      <c r="C38" s="22" t="s">
        <v>32</v>
      </c>
      <c r="D38" s="24" t="s">
        <v>85</v>
      </c>
      <c r="E38" s="6" t="s">
        <v>3</v>
      </c>
      <c r="F38" s="6">
        <v>1</v>
      </c>
      <c r="G38" s="5">
        <v>219357</v>
      </c>
      <c r="H38" s="5">
        <f t="shared" si="0"/>
        <v>219357</v>
      </c>
      <c r="I38" s="16">
        <f t="shared" si="1"/>
        <v>0.42320124518868718</v>
      </c>
      <c r="J38" s="10">
        <v>0.42320124518868718</v>
      </c>
      <c r="K38" s="11"/>
    </row>
    <row r="39" spans="2:11" x14ac:dyDescent="0.3">
      <c r="B39" s="6">
        <v>7</v>
      </c>
      <c r="C39" s="22" t="s">
        <v>17</v>
      </c>
      <c r="D39" s="24" t="s">
        <v>76</v>
      </c>
      <c r="E39" s="6" t="s">
        <v>3</v>
      </c>
      <c r="F39" s="6">
        <v>1</v>
      </c>
      <c r="G39" s="5">
        <v>211858</v>
      </c>
      <c r="H39" s="5">
        <f t="shared" si="0"/>
        <v>211858</v>
      </c>
      <c r="I39" s="16">
        <f t="shared" si="1"/>
        <v>0.40873356858082899</v>
      </c>
      <c r="J39" s="10">
        <v>0.40873356858082899</v>
      </c>
      <c r="K39" s="11"/>
    </row>
    <row r="40" spans="2:11" x14ac:dyDescent="0.3">
      <c r="B40" s="6">
        <v>21</v>
      </c>
      <c r="C40" s="22" t="s">
        <v>35</v>
      </c>
      <c r="D40" s="24" t="s">
        <v>36</v>
      </c>
      <c r="E40" s="6" t="s">
        <v>3</v>
      </c>
      <c r="F40" s="6">
        <v>1</v>
      </c>
      <c r="G40" s="5">
        <v>198561</v>
      </c>
      <c r="H40" s="5">
        <f t="shared" si="0"/>
        <v>198561</v>
      </c>
      <c r="I40" s="16">
        <f t="shared" si="1"/>
        <v>0.38307992198065677</v>
      </c>
      <c r="J40" s="10">
        <v>0.38307992198065677</v>
      </c>
      <c r="K40" s="11"/>
    </row>
    <row r="41" spans="2:11" x14ac:dyDescent="0.3">
      <c r="B41" s="6">
        <v>26</v>
      </c>
      <c r="C41" s="22" t="s">
        <v>42</v>
      </c>
      <c r="D41" s="23" t="s">
        <v>43</v>
      </c>
      <c r="E41" s="6" t="s">
        <v>5</v>
      </c>
      <c r="F41" s="6">
        <v>1</v>
      </c>
      <c r="G41" s="5">
        <v>191019</v>
      </c>
      <c r="H41" s="5">
        <f t="shared" si="0"/>
        <v>191019</v>
      </c>
      <c r="I41" s="16">
        <f t="shared" si="1"/>
        <v>0.36852928629903692</v>
      </c>
      <c r="J41" s="10">
        <v>0.36852928629903692</v>
      </c>
      <c r="K41" s="11"/>
    </row>
    <row r="42" spans="2:11" x14ac:dyDescent="0.3">
      <c r="B42" s="6">
        <v>6</v>
      </c>
      <c r="C42" s="22" t="s">
        <v>16</v>
      </c>
      <c r="D42" s="23" t="s">
        <v>75</v>
      </c>
      <c r="E42" s="6" t="s">
        <v>3</v>
      </c>
      <c r="F42" s="6">
        <v>1</v>
      </c>
      <c r="G42" s="5">
        <v>189713</v>
      </c>
      <c r="H42" s="5">
        <f t="shared" si="0"/>
        <v>189713</v>
      </c>
      <c r="I42" s="16">
        <f t="shared" si="1"/>
        <v>0.36600964559362781</v>
      </c>
      <c r="J42" s="10">
        <v>0.36600964559362781</v>
      </c>
      <c r="K42" s="11"/>
    </row>
    <row r="43" spans="2:11" x14ac:dyDescent="0.3">
      <c r="B43" s="6">
        <v>38</v>
      </c>
      <c r="C43" s="22" t="s">
        <v>59</v>
      </c>
      <c r="D43" s="23" t="s">
        <v>60</v>
      </c>
      <c r="E43" s="6" t="s">
        <v>3</v>
      </c>
      <c r="F43" s="6">
        <v>1</v>
      </c>
      <c r="G43" s="5">
        <v>186028</v>
      </c>
      <c r="H43" s="5">
        <f t="shared" si="0"/>
        <v>186028</v>
      </c>
      <c r="I43" s="16">
        <f t="shared" si="1"/>
        <v>0.35890024590034103</v>
      </c>
      <c r="J43" s="10">
        <v>0.35890024590034103</v>
      </c>
      <c r="K43" s="11"/>
    </row>
    <row r="44" spans="2:11" x14ac:dyDescent="0.3">
      <c r="B44" s="6">
        <v>8</v>
      </c>
      <c r="C44" s="22" t="s">
        <v>18</v>
      </c>
      <c r="D44" s="23" t="s">
        <v>19</v>
      </c>
      <c r="E44" s="6" t="s">
        <v>3</v>
      </c>
      <c r="F44" s="6">
        <v>1</v>
      </c>
      <c r="G44" s="5">
        <v>93062</v>
      </c>
      <c r="H44" s="5">
        <f t="shared" si="0"/>
        <v>93062</v>
      </c>
      <c r="I44" s="16">
        <f t="shared" si="1"/>
        <v>0.17954272842785785</v>
      </c>
      <c r="J44" s="10">
        <v>0.17954272842785785</v>
      </c>
      <c r="K44" s="11"/>
    </row>
    <row r="45" spans="2:11" x14ac:dyDescent="0.3">
      <c r="B45" s="6">
        <v>9</v>
      </c>
      <c r="C45" s="22" t="s">
        <v>20</v>
      </c>
      <c r="D45" s="23" t="s">
        <v>21</v>
      </c>
      <c r="E45" s="6" t="s">
        <v>3</v>
      </c>
      <c r="F45" s="6">
        <v>1</v>
      </c>
      <c r="G45" s="5">
        <v>91885</v>
      </c>
      <c r="H45" s="5">
        <f t="shared" si="0"/>
        <v>91885</v>
      </c>
      <c r="I45" s="16">
        <f t="shared" si="1"/>
        <v>0.17727196494373337</v>
      </c>
      <c r="J45" s="10">
        <v>0.17727196494373337</v>
      </c>
      <c r="K45" s="11"/>
    </row>
    <row r="46" spans="2:11" ht="112" x14ac:dyDescent="0.3">
      <c r="B46" s="6">
        <v>15</v>
      </c>
      <c r="C46" s="22" t="s">
        <v>81</v>
      </c>
      <c r="D46" s="23" t="s">
        <v>82</v>
      </c>
      <c r="E46" s="6" t="s">
        <v>3</v>
      </c>
      <c r="F46" s="6">
        <v>1</v>
      </c>
      <c r="G46" s="5">
        <v>77912</v>
      </c>
      <c r="H46" s="5">
        <f t="shared" si="0"/>
        <v>77912</v>
      </c>
      <c r="I46" s="16">
        <f t="shared" si="1"/>
        <v>0.15031412453279813</v>
      </c>
      <c r="J46" s="10">
        <v>0.15031412453279813</v>
      </c>
      <c r="K46" s="11"/>
    </row>
    <row r="47" spans="2:11" ht="168" x14ac:dyDescent="0.3">
      <c r="B47" s="6">
        <v>47</v>
      </c>
      <c r="C47" s="22" t="s">
        <v>68</v>
      </c>
      <c r="D47" s="23" t="s">
        <v>92</v>
      </c>
      <c r="E47" s="6" t="s">
        <v>5</v>
      </c>
      <c r="F47" s="6">
        <v>1</v>
      </c>
      <c r="G47" s="5">
        <v>52803</v>
      </c>
      <c r="H47" s="5">
        <f t="shared" si="0"/>
        <v>52803</v>
      </c>
      <c r="I47" s="16">
        <f t="shared" si="1"/>
        <v>0.10187181329840511</v>
      </c>
      <c r="J47" s="10">
        <v>0.10187181329840511</v>
      </c>
      <c r="K47" s="11"/>
    </row>
    <row r="48" spans="2:11" ht="168" x14ac:dyDescent="0.3">
      <c r="B48" s="6">
        <v>46</v>
      </c>
      <c r="C48" s="22" t="s">
        <v>67</v>
      </c>
      <c r="D48" s="23" t="s">
        <v>91</v>
      </c>
      <c r="E48" s="6" t="s">
        <v>5</v>
      </c>
      <c r="F48" s="6">
        <v>1</v>
      </c>
      <c r="G48" s="5">
        <v>30081</v>
      </c>
      <c r="H48" s="5">
        <f t="shared" si="0"/>
        <v>30081</v>
      </c>
      <c r="I48" s="16">
        <f t="shared" si="1"/>
        <v>5.803469529817102E-2</v>
      </c>
      <c r="J48" s="10">
        <v>5.803469529817102E-2</v>
      </c>
      <c r="K48" s="11"/>
    </row>
    <row r="49" spans="2:11" ht="168" x14ac:dyDescent="0.3">
      <c r="B49" s="6">
        <v>41</v>
      </c>
      <c r="C49" s="22" t="s">
        <v>64</v>
      </c>
      <c r="D49" s="23" t="s">
        <v>86</v>
      </c>
      <c r="E49" s="6" t="s">
        <v>3</v>
      </c>
      <c r="F49" s="6">
        <v>1</v>
      </c>
      <c r="G49" s="5">
        <v>17375</v>
      </c>
      <c r="H49" s="5">
        <f t="shared" si="0"/>
        <v>17375</v>
      </c>
      <c r="I49" s="16">
        <f t="shared" si="1"/>
        <v>3.3521253642023914E-2</v>
      </c>
      <c r="J49" s="10">
        <v>3.3521253642023914E-2</v>
      </c>
      <c r="K49" s="11"/>
    </row>
    <row r="50" spans="2:11" ht="168" x14ac:dyDescent="0.3">
      <c r="B50" s="6">
        <v>42</v>
      </c>
      <c r="C50" s="22" t="s">
        <v>65</v>
      </c>
      <c r="D50" s="23" t="s">
        <v>87</v>
      </c>
      <c r="E50" s="6" t="s">
        <v>5</v>
      </c>
      <c r="F50" s="6">
        <v>1</v>
      </c>
      <c r="G50" s="5">
        <v>16638</v>
      </c>
      <c r="H50" s="5">
        <f t="shared" si="0"/>
        <v>16638</v>
      </c>
      <c r="I50" s="16">
        <f t="shared" si="1"/>
        <v>3.209937370336656E-2</v>
      </c>
      <c r="J50" s="10">
        <v>3.209937370336656E-2</v>
      </c>
      <c r="K50" s="11"/>
    </row>
    <row r="51" spans="2:11" x14ac:dyDescent="0.3">
      <c r="B51" s="6">
        <v>5</v>
      </c>
      <c r="C51" s="25" t="s">
        <v>15</v>
      </c>
      <c r="D51" s="24" t="s">
        <v>74</v>
      </c>
      <c r="E51" s="6" t="s">
        <v>3</v>
      </c>
      <c r="F51" s="6">
        <v>1</v>
      </c>
      <c r="G51" s="5">
        <v>2245</v>
      </c>
      <c r="H51" s="5">
        <f t="shared" si="0"/>
        <v>2245</v>
      </c>
      <c r="I51" s="16">
        <f t="shared" si="1"/>
        <v>4.3312353626672627E-3</v>
      </c>
      <c r="J51" s="10">
        <v>4.3312353626672627E-3</v>
      </c>
      <c r="K51" s="11"/>
    </row>
    <row r="52" spans="2:11" ht="42" customHeight="1" x14ac:dyDescent="0.3">
      <c r="B52" s="7"/>
      <c r="C52" s="8"/>
      <c r="D52" s="8"/>
      <c r="E52" s="7"/>
      <c r="F52" s="7"/>
      <c r="G52" s="20" t="s">
        <v>10</v>
      </c>
      <c r="H52" s="14">
        <f>SUM(H5:H51)</f>
        <v>51832787</v>
      </c>
    </row>
  </sheetData>
  <autoFilter ref="B4:K52" xr:uid="{E76DDE46-8D38-44F9-84D3-0D753792F95E}">
    <filterColumn colId="1" showButton="0"/>
    <sortState xmlns:xlrd2="http://schemas.microsoft.com/office/spreadsheetml/2017/richdata2" ref="B5:K52">
      <sortCondition descending="1" ref="I4"/>
    </sortState>
  </autoFilter>
  <mergeCells count="4">
    <mergeCell ref="C4:D4"/>
    <mergeCell ref="M3:S3"/>
    <mergeCell ref="K2:K3"/>
    <mergeCell ref="B2:J3"/>
  </mergeCells>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OPERADOR LOGÍSTICO</vt:lpstr>
      <vt:lpstr>'OPERADOR LOGÍSTICO'!_base_ft_</vt:lpstr>
      <vt:lpstr>'OPERADOR LOGÍSTICO'!_MORARCI_MANO_DE_OBRA_ELECTRICA_</vt:lpstr>
      <vt:lpstr>'OPERADOR LOGÍSTICO'!Área_de_impresión</vt:lpstr>
      <vt:lpstr>'OPERADOR LOGÍSTICO'!MORARCI_MANO_DE_OBRA_ELECTRICA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Vidal Granados</dc:creator>
  <cp:lastModifiedBy>Lisdaira Rojas Gamba</cp:lastModifiedBy>
  <dcterms:created xsi:type="dcterms:W3CDTF">2025-04-14T12:51:20Z</dcterms:created>
  <dcterms:modified xsi:type="dcterms:W3CDTF">2026-06-14T21:00:22Z</dcterms:modified>
</cp:coreProperties>
</file>