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Copia de seguridad\BACKUP MARZO 17 DE 2015\ALMACEN\BAJAS\2026\DOCUMENTOS ADRIANA\"/>
    </mc:Choice>
  </mc:AlternateContent>
  <xr:revisionPtr revIDLastSave="0" documentId="13_ncr:1_{F7385D48-75B6-43EE-968F-A6739F6647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59" i="1" l="1"/>
  <c r="AC58" i="1"/>
  <c r="AC57" i="1"/>
  <c r="AC56" i="1"/>
  <c r="AC55" i="1"/>
  <c r="AC54" i="1"/>
  <c r="AC53" i="1"/>
  <c r="AC52" i="1"/>
  <c r="AC51" i="1"/>
  <c r="AC50" i="1"/>
  <c r="AC49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B45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A59" i="1"/>
  <c r="AA58" i="1"/>
  <c r="AA57" i="1"/>
  <c r="AA56" i="1"/>
  <c r="AA55" i="1"/>
  <c r="AA54" i="1"/>
  <c r="AA53" i="1"/>
  <c r="AA52" i="1"/>
  <c r="AA51" i="1"/>
  <c r="AA50" i="1"/>
  <c r="AA49" i="1"/>
  <c r="AA46" i="1"/>
  <c r="AA44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60" i="1" s="1"/>
  <c r="AA10" i="1"/>
  <c r="AA9" i="1"/>
  <c r="AA8" i="1"/>
  <c r="S8" i="1"/>
  <c r="T8" i="1"/>
  <c r="S9" i="1"/>
  <c r="T9" i="1"/>
  <c r="S10" i="1"/>
  <c r="T10" i="1"/>
  <c r="S11" i="1"/>
  <c r="T11" i="1"/>
  <c r="S12" i="1"/>
  <c r="T12" i="1"/>
  <c r="S13" i="1"/>
  <c r="T13" i="1"/>
  <c r="S14" i="1"/>
  <c r="T14" i="1"/>
  <c r="S15" i="1"/>
  <c r="T15" i="1"/>
  <c r="S16" i="1"/>
  <c r="T16" i="1"/>
  <c r="S17" i="1"/>
  <c r="T17" i="1"/>
  <c r="S18" i="1"/>
  <c r="T18" i="1"/>
  <c r="S19" i="1"/>
  <c r="T19" i="1"/>
  <c r="S20" i="1"/>
  <c r="T20" i="1"/>
  <c r="S21" i="1"/>
  <c r="T21" i="1"/>
  <c r="S22" i="1"/>
  <c r="T22" i="1"/>
  <c r="S23" i="1"/>
  <c r="T23" i="1"/>
  <c r="S24" i="1"/>
  <c r="T24" i="1"/>
  <c r="S25" i="1"/>
  <c r="T25" i="1"/>
  <c r="S26" i="1"/>
  <c r="T26" i="1"/>
  <c r="S27" i="1"/>
  <c r="T27" i="1"/>
  <c r="S28" i="1"/>
  <c r="T28" i="1"/>
  <c r="S29" i="1"/>
  <c r="T29" i="1"/>
  <c r="S30" i="1"/>
  <c r="T30" i="1"/>
  <c r="S31" i="1"/>
  <c r="T31" i="1"/>
  <c r="S32" i="1"/>
  <c r="T32" i="1"/>
  <c r="S33" i="1"/>
  <c r="T33" i="1"/>
  <c r="S34" i="1"/>
  <c r="T34" i="1"/>
  <c r="S35" i="1"/>
  <c r="T35" i="1"/>
  <c r="S36" i="1"/>
  <c r="T36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AB60" i="1" l="1"/>
  <c r="AC60" i="1"/>
  <c r="H60" i="1"/>
  <c r="R60" i="1"/>
  <c r="J44" i="1" l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46" i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8" i="1"/>
  <c r="J8" i="1" l="1"/>
  <c r="J60" i="1" s="1"/>
  <c r="I60" i="1"/>
  <c r="T60" i="1"/>
  <c r="S60" i="1"/>
</calcChain>
</file>

<file path=xl/sharedStrings.xml><?xml version="1.0" encoding="utf-8"?>
<sst xmlns="http://schemas.openxmlformats.org/spreadsheetml/2006/main" count="452" uniqueCount="71">
  <si>
    <t>CANTIDAD</t>
  </si>
  <si>
    <t>Kg</t>
  </si>
  <si>
    <t>ITEM</t>
  </si>
  <si>
    <t>DESCRIPCION</t>
  </si>
  <si>
    <t>UNIDAD DE MEDIDA</t>
  </si>
  <si>
    <t>RESIDUOS PELIGROSOS APROVECHABLES QUE ENTREGA LA FGN</t>
  </si>
  <si>
    <t>VALOR</t>
  </si>
  <si>
    <t>VALOR UNITARIO SIN IVA</t>
  </si>
  <si>
    <t>IVA</t>
  </si>
  <si>
    <t>VALOR TOTAL</t>
  </si>
  <si>
    <t>La Subdirección Regional de Apoyo Noroccidental de la Fiscalía General de la Nación, requiere contratar a título de permuta, sin erogación presupuestal, la recolección, transporte y aprovechamiento de los Residuos de Aparatos Eléctricos y Electrónicos (RAEE), resultantes de las actividades de la Fiscalía General de la Nación en Subdirección Regional Noroccidental de la Fiscalía General de la Nación, por elementos o insumos para la gestión ambiental de la Entidad.</t>
  </si>
  <si>
    <t>RAEEs</t>
  </si>
  <si>
    <t>BATERIAS INDUSTRIALES</t>
  </si>
  <si>
    <t>NEVERAS</t>
  </si>
  <si>
    <t>REFRIGERADORES</t>
  </si>
  <si>
    <t>LAVADORAS</t>
  </si>
  <si>
    <t>ESTUFAS</t>
  </si>
  <si>
    <t>AIRES ACONDICIONADOS</t>
  </si>
  <si>
    <t>HORNOS ELECTRICOS</t>
  </si>
  <si>
    <t>CAFETERAS</t>
  </si>
  <si>
    <t>RELOJES</t>
  </si>
  <si>
    <t>BALANZAS</t>
  </si>
  <si>
    <t>APARATOS DE MEDICION</t>
  </si>
  <si>
    <t>COMPUTADORAS DE ESCRITORIO</t>
  </si>
  <si>
    <t>COMPUTADORES PORTATILES</t>
  </si>
  <si>
    <t>TABLETS</t>
  </si>
  <si>
    <t>IMPRESORAS</t>
  </si>
  <si>
    <t>ESCANERES</t>
  </si>
  <si>
    <t>TELEFONOS FIJOS</t>
  </si>
  <si>
    <t>SMARTPHONES</t>
  </si>
  <si>
    <t>FAXES</t>
  </si>
  <si>
    <t>ROUTERS</t>
  </si>
  <si>
    <t>MODEMS</t>
  </si>
  <si>
    <t>DISCOS DUROS</t>
  </si>
  <si>
    <t>DISCOS EXTERNOS</t>
  </si>
  <si>
    <t>MOTORES ELECTRICOS</t>
  </si>
  <si>
    <t>CONTROLES REMOTOS</t>
  </si>
  <si>
    <t>DRONES</t>
  </si>
  <si>
    <t>DETECTORES DE HUMO</t>
  </si>
  <si>
    <t>TERMOSTATOS</t>
  </si>
  <si>
    <t>REGULADORES DE TEMPERATURA</t>
  </si>
  <si>
    <t>EQUIPOS DE MEDICION INDUSTRIAL</t>
  </si>
  <si>
    <t>TUBOS FLUORECENTES</t>
  </si>
  <si>
    <t>BOMBILLAS AHORRADORAS</t>
  </si>
  <si>
    <t>BATERIAS DE ION</t>
  </si>
  <si>
    <t>BATERIAS DE LITIO</t>
  </si>
  <si>
    <t>BATERIAS ALCALINAS INDUSTRIALES</t>
  </si>
  <si>
    <t>BATERIAS DE NIQUEL - CADMIO</t>
  </si>
  <si>
    <t>BATERIAS DE PLOMO SELLADAS</t>
  </si>
  <si>
    <t>-</t>
  </si>
  <si>
    <t>RESIDUOS VOLUMINOSOS Y DE MANEJO ESPECIAL</t>
  </si>
  <si>
    <t>Chatarra ferrosa</t>
  </si>
  <si>
    <t>Chatarra no ferrosa</t>
  </si>
  <si>
    <t>Madera</t>
  </si>
  <si>
    <t>Cobre</t>
  </si>
  <si>
    <t>Bronce</t>
  </si>
  <si>
    <t>Aluminio</t>
  </si>
  <si>
    <t>Material reciclable de estructuras de oficina - Paneles</t>
  </si>
  <si>
    <t>Material reciclable de estructuras de oficina - superficies y divisiones</t>
  </si>
  <si>
    <t>Material reciclable de estructuras de oficina - escritorios</t>
  </si>
  <si>
    <t xml:space="preserve">Material reciclable de estructuras de oficina - sillas </t>
  </si>
  <si>
    <t>Material reciclable de oficina - estructura metálicas de aires acondicionados</t>
  </si>
  <si>
    <t>Material reciclable de oficina - plastico de aires acondicionados</t>
  </si>
  <si>
    <t xml:space="preserve">Carton </t>
  </si>
  <si>
    <t xml:space="preserve">Papel Archivo </t>
  </si>
  <si>
    <t>N/A</t>
  </si>
  <si>
    <t/>
  </si>
  <si>
    <t>FORMATO COTIZACION 1 2026 (METALREC)</t>
  </si>
  <si>
    <t>FORMATO COTIZACION 2 2026 (ZOMAC)</t>
  </si>
  <si>
    <t>VALORES PROMEDIOS</t>
  </si>
  <si>
    <t>VALORES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</si>
</sst>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5" fillId="0" borderId="5" xfId="1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/>
    </xf>
    <xf numFmtId="164" fontId="5" fillId="0" borderId="6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164" fontId="3" fillId="0" borderId="1" xfId="1" applyFont="1" applyBorder="1" applyAlignment="1">
      <alignment horizontal="center" vertical="center"/>
    </xf>
    <xf numFmtId="164" fontId="3" fillId="0" borderId="6" xfId="1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164" fontId="4" fillId="0" borderId="6" xfId="1" applyFont="1" applyBorder="1" applyAlignment="1">
      <alignment horizontal="center" vertical="center"/>
    </xf>
    <xf numFmtId="0" fontId="6" fillId="0" borderId="0" xfId="0" applyFont="1"/>
    <xf numFmtId="0" fontId="4" fillId="0" borderId="1" xfId="0" applyFont="1" applyBorder="1" applyAlignment="1">
      <alignment horizontal="left" vertical="center"/>
    </xf>
    <xf numFmtId="164" fontId="3" fillId="0" borderId="5" xfId="1" applyFont="1" applyBorder="1" applyAlignment="1">
      <alignment horizontal="center" vertical="center"/>
    </xf>
    <xf numFmtId="164" fontId="4" fillId="0" borderId="5" xfId="1" applyFont="1" applyBorder="1" applyAlignment="1">
      <alignment horizontal="center" vertical="center"/>
    </xf>
    <xf numFmtId="164" fontId="3" fillId="0" borderId="1" xfId="1" quotePrefix="1" applyFont="1" applyBorder="1" applyAlignment="1">
      <alignment horizontal="center" vertical="center"/>
    </xf>
    <xf numFmtId="164" fontId="3" fillId="0" borderId="13" xfId="1" applyFont="1" applyBorder="1" applyAlignment="1">
      <alignment vertical="center"/>
    </xf>
    <xf numFmtId="164" fontId="3" fillId="0" borderId="14" xfId="1" applyFont="1" applyBorder="1" applyAlignment="1">
      <alignment vertical="center"/>
    </xf>
    <xf numFmtId="164" fontId="3" fillId="0" borderId="15" xfId="1" applyFont="1" applyBorder="1" applyAlignment="1">
      <alignment vertical="center"/>
    </xf>
    <xf numFmtId="164" fontId="6" fillId="0" borderId="0" xfId="0" applyNumberFormat="1" applyFont="1"/>
    <xf numFmtId="164" fontId="3" fillId="0" borderId="13" xfId="1" applyFont="1" applyBorder="1" applyAlignment="1">
      <alignment horizontal="center" vertical="center"/>
    </xf>
    <xf numFmtId="164" fontId="3" fillId="0" borderId="14" xfId="1" applyFont="1" applyBorder="1" applyAlignment="1">
      <alignment horizontal="center" vertical="center"/>
    </xf>
    <xf numFmtId="164" fontId="3" fillId="0" borderId="15" xfId="1" applyFont="1" applyBorder="1" applyAlignment="1">
      <alignment horizontal="center" vertical="center"/>
    </xf>
    <xf numFmtId="44" fontId="7" fillId="0" borderId="0" xfId="0" applyNumberFormat="1" applyFont="1"/>
    <xf numFmtId="164" fontId="3" fillId="0" borderId="18" xfId="1" applyFont="1" applyBorder="1" applyAlignment="1">
      <alignment horizontal="center" vertical="center"/>
    </xf>
    <xf numFmtId="164" fontId="3" fillId="0" borderId="19" xfId="1" applyFont="1" applyBorder="1" applyAlignment="1">
      <alignment horizontal="center" vertical="center"/>
    </xf>
    <xf numFmtId="164" fontId="3" fillId="0" borderId="20" xfId="1" applyFont="1" applyBorder="1" applyAlignment="1">
      <alignment horizontal="center" vertical="center"/>
    </xf>
    <xf numFmtId="164" fontId="2" fillId="0" borderId="0" xfId="0" applyNumberFormat="1" applyFont="1"/>
    <xf numFmtId="44" fontId="2" fillId="0" borderId="0" xfId="0" applyNumberFormat="1" applyFont="1"/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23811</xdr:rowOff>
    </xdr:from>
    <xdr:to>
      <xdr:col>2</xdr:col>
      <xdr:colOff>1905000</xdr:colOff>
      <xdr:row>2</xdr:row>
      <xdr:rowOff>1190378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47749"/>
          <a:ext cx="3143250" cy="11665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64"/>
  <sheetViews>
    <sheetView tabSelected="1" zoomScale="50" zoomScaleNormal="50" workbookViewId="0">
      <selection activeCell="AG56" sqref="AG56"/>
    </sheetView>
  </sheetViews>
  <sheetFormatPr baseColWidth="10" defaultRowHeight="15.75" x14ac:dyDescent="0.25"/>
  <cols>
    <col min="1" max="1" width="4.5703125" style="2" customWidth="1"/>
    <col min="2" max="2" width="18.42578125" style="1" customWidth="1"/>
    <col min="3" max="3" width="33.28515625" style="2" customWidth="1"/>
    <col min="4" max="4" width="7.7109375" style="2" customWidth="1"/>
    <col min="5" max="5" width="19.7109375" style="2" customWidth="1"/>
    <col min="6" max="6" width="22" style="1" customWidth="1"/>
    <col min="7" max="7" width="31.5703125" style="1" hidden="1" customWidth="1"/>
    <col min="8" max="8" width="22.85546875" style="2" customWidth="1"/>
    <col min="9" max="9" width="22.28515625" style="2" customWidth="1"/>
    <col min="10" max="10" width="20.28515625" style="2" customWidth="1"/>
    <col min="11" max="11" width="10.28515625" style="2" customWidth="1"/>
    <col min="12" max="12" width="18.42578125" style="1" hidden="1" customWidth="1"/>
    <col min="13" max="13" width="25.5703125" style="2" hidden="1" customWidth="1"/>
    <col min="14" max="14" width="17.85546875" style="2" hidden="1" customWidth="1"/>
    <col min="15" max="15" width="10.7109375" style="2" hidden="1" customWidth="1"/>
    <col min="16" max="16" width="16.85546875" style="1" hidden="1" customWidth="1"/>
    <col min="17" max="17" width="31.5703125" style="1" hidden="1" customWidth="1"/>
    <col min="18" max="18" width="22" style="2" customWidth="1"/>
    <col min="19" max="19" width="22.28515625" style="2" customWidth="1"/>
    <col min="20" max="20" width="24.5703125" style="2" customWidth="1"/>
    <col min="21" max="21" width="24.28515625" style="2" hidden="1" customWidth="1"/>
    <col min="22" max="26" width="0" style="2" hidden="1" customWidth="1"/>
    <col min="27" max="27" width="26.28515625" style="2" customWidth="1"/>
    <col min="28" max="28" width="22" style="2" customWidth="1"/>
    <col min="29" max="29" width="29.7109375" style="2" customWidth="1"/>
    <col min="30" max="16384" width="11.42578125" style="2"/>
  </cols>
  <sheetData>
    <row r="1" spans="2:29" ht="37.5" customHeight="1" thickBot="1" x14ac:dyDescent="0.3"/>
    <row r="2" spans="2:29" ht="43.5" customHeight="1" thickBot="1" x14ac:dyDescent="0.3">
      <c r="B2" s="3" t="s">
        <v>67</v>
      </c>
      <c r="C2" s="4"/>
      <c r="D2" s="4"/>
      <c r="E2" s="4"/>
      <c r="F2" s="4"/>
      <c r="G2" s="4"/>
      <c r="H2" s="4"/>
      <c r="I2" s="4"/>
      <c r="J2" s="5"/>
      <c r="L2" s="3" t="s">
        <v>68</v>
      </c>
      <c r="M2" s="4"/>
      <c r="N2" s="4"/>
      <c r="O2" s="4"/>
      <c r="P2" s="4"/>
      <c r="Q2" s="4"/>
      <c r="R2" s="4"/>
      <c r="S2" s="4"/>
      <c r="T2" s="5"/>
    </row>
    <row r="3" spans="2:29" ht="140.25" customHeight="1" thickBot="1" x14ac:dyDescent="0.3">
      <c r="B3" s="6"/>
      <c r="C3" s="7"/>
      <c r="D3" s="8" t="s">
        <v>10</v>
      </c>
      <c r="E3" s="8"/>
      <c r="F3" s="8"/>
      <c r="G3" s="8"/>
      <c r="H3" s="8"/>
      <c r="I3" s="8"/>
      <c r="J3" s="9"/>
      <c r="L3" s="6"/>
      <c r="M3" s="7"/>
      <c r="N3" s="8" t="s">
        <v>10</v>
      </c>
      <c r="O3" s="8"/>
      <c r="P3" s="8"/>
      <c r="Q3" s="8"/>
      <c r="R3" s="8"/>
      <c r="S3" s="8"/>
      <c r="T3" s="9"/>
      <c r="AA3" s="69" t="s">
        <v>70</v>
      </c>
      <c r="AB3" s="70"/>
      <c r="AC3" s="71"/>
    </row>
    <row r="4" spans="2:29" ht="35.25" customHeight="1" x14ac:dyDescent="0.25">
      <c r="B4" s="10" t="s">
        <v>5</v>
      </c>
      <c r="C4" s="11"/>
      <c r="D4" s="11"/>
      <c r="E4" s="11"/>
      <c r="F4" s="11"/>
      <c r="G4" s="12"/>
      <c r="H4" s="13" t="s">
        <v>6</v>
      </c>
      <c r="I4" s="14"/>
      <c r="J4" s="15"/>
      <c r="L4" s="10" t="s">
        <v>5</v>
      </c>
      <c r="M4" s="11"/>
      <c r="N4" s="11"/>
      <c r="O4" s="11"/>
      <c r="P4" s="11"/>
      <c r="Q4" s="12"/>
      <c r="R4" s="13" t="s">
        <v>6</v>
      </c>
      <c r="S4" s="14"/>
      <c r="T4" s="15"/>
      <c r="U4" s="10" t="s">
        <v>69</v>
      </c>
      <c r="V4" s="11"/>
      <c r="W4" s="11"/>
      <c r="X4" s="11"/>
      <c r="Y4" s="11"/>
      <c r="Z4" s="12"/>
      <c r="AA4" s="13" t="s">
        <v>6</v>
      </c>
      <c r="AB4" s="14"/>
      <c r="AC4" s="15"/>
    </row>
    <row r="5" spans="2:29" ht="23.25" customHeight="1" x14ac:dyDescent="0.25">
      <c r="B5" s="16"/>
      <c r="C5" s="17"/>
      <c r="D5" s="17"/>
      <c r="E5" s="17"/>
      <c r="F5" s="17"/>
      <c r="G5" s="18"/>
      <c r="H5" s="19"/>
      <c r="I5" s="20"/>
      <c r="J5" s="21"/>
      <c r="L5" s="16"/>
      <c r="M5" s="17"/>
      <c r="N5" s="17"/>
      <c r="O5" s="17"/>
      <c r="P5" s="17"/>
      <c r="Q5" s="18"/>
      <c r="R5" s="19"/>
      <c r="S5" s="20"/>
      <c r="T5" s="21"/>
      <c r="U5" s="16"/>
      <c r="V5" s="17"/>
      <c r="W5" s="17"/>
      <c r="X5" s="17"/>
      <c r="Y5" s="17"/>
      <c r="Z5" s="18"/>
      <c r="AA5" s="19"/>
      <c r="AB5" s="20"/>
      <c r="AC5" s="21"/>
    </row>
    <row r="6" spans="2:29" ht="102.75" customHeight="1" x14ac:dyDescent="0.25">
      <c r="B6" s="22" t="s">
        <v>2</v>
      </c>
      <c r="C6" s="23" t="s">
        <v>3</v>
      </c>
      <c r="D6" s="23"/>
      <c r="E6" s="23"/>
      <c r="F6" s="24" t="s">
        <v>4</v>
      </c>
      <c r="G6" s="25" t="s">
        <v>0</v>
      </c>
      <c r="H6" s="26" t="s">
        <v>7</v>
      </c>
      <c r="I6" s="27" t="s">
        <v>8</v>
      </c>
      <c r="J6" s="28" t="s">
        <v>9</v>
      </c>
      <c r="L6" s="22" t="s">
        <v>2</v>
      </c>
      <c r="M6" s="23" t="s">
        <v>3</v>
      </c>
      <c r="N6" s="23"/>
      <c r="O6" s="23"/>
      <c r="P6" s="24" t="s">
        <v>4</v>
      </c>
      <c r="Q6" s="25" t="s">
        <v>0</v>
      </c>
      <c r="R6" s="26" t="s">
        <v>7</v>
      </c>
      <c r="S6" s="27" t="s">
        <v>8</v>
      </c>
      <c r="T6" s="28" t="s">
        <v>9</v>
      </c>
      <c r="U6" s="22" t="s">
        <v>2</v>
      </c>
      <c r="V6" s="23" t="s">
        <v>3</v>
      </c>
      <c r="W6" s="23"/>
      <c r="X6" s="23"/>
      <c r="Y6" s="24" t="s">
        <v>4</v>
      </c>
      <c r="Z6" s="25" t="s">
        <v>0</v>
      </c>
      <c r="AA6" s="26" t="s">
        <v>7</v>
      </c>
      <c r="AB6" s="27" t="s">
        <v>8</v>
      </c>
      <c r="AC6" s="28" t="s">
        <v>9</v>
      </c>
    </row>
    <row r="7" spans="2:29" ht="34.5" customHeight="1" x14ac:dyDescent="0.25">
      <c r="B7" s="29" t="s">
        <v>11</v>
      </c>
      <c r="C7" s="30"/>
      <c r="D7" s="30"/>
      <c r="E7" s="30"/>
      <c r="F7" s="30"/>
      <c r="G7" s="31"/>
      <c r="H7" s="32"/>
      <c r="I7" s="33"/>
      <c r="J7" s="34"/>
      <c r="L7" s="29" t="s">
        <v>11</v>
      </c>
      <c r="M7" s="30"/>
      <c r="N7" s="30"/>
      <c r="O7" s="30"/>
      <c r="P7" s="30"/>
      <c r="Q7" s="31"/>
      <c r="R7" s="32"/>
      <c r="S7" s="33"/>
      <c r="T7" s="34"/>
      <c r="U7" s="29" t="s">
        <v>11</v>
      </c>
      <c r="V7" s="30"/>
      <c r="W7" s="30"/>
      <c r="X7" s="30"/>
      <c r="Y7" s="30"/>
      <c r="Z7" s="31"/>
      <c r="AA7" s="32"/>
      <c r="AB7" s="33"/>
      <c r="AC7" s="34"/>
    </row>
    <row r="8" spans="2:29" ht="34.5" customHeight="1" x14ac:dyDescent="0.25">
      <c r="B8" s="35">
        <v>1</v>
      </c>
      <c r="C8" s="36" t="s">
        <v>13</v>
      </c>
      <c r="D8" s="37"/>
      <c r="E8" s="38"/>
      <c r="F8" s="39" t="s">
        <v>1</v>
      </c>
      <c r="G8" s="40">
        <v>1</v>
      </c>
      <c r="H8" s="41">
        <v>400</v>
      </c>
      <c r="I8" s="42">
        <f>H8*19%</f>
        <v>76</v>
      </c>
      <c r="J8" s="43">
        <f>I8+H8</f>
        <v>476</v>
      </c>
      <c r="L8" s="35">
        <v>1</v>
      </c>
      <c r="M8" s="36" t="s">
        <v>13</v>
      </c>
      <c r="N8" s="37"/>
      <c r="O8" s="38"/>
      <c r="P8" s="39" t="s">
        <v>1</v>
      </c>
      <c r="Q8" s="40">
        <v>1</v>
      </c>
      <c r="R8" s="41">
        <v>250</v>
      </c>
      <c r="S8" s="42">
        <f>R8*19%</f>
        <v>47.5</v>
      </c>
      <c r="T8" s="43">
        <f>S8+R8</f>
        <v>297.5</v>
      </c>
      <c r="U8" s="35">
        <v>1</v>
      </c>
      <c r="V8" s="36" t="s">
        <v>13</v>
      </c>
      <c r="W8" s="37"/>
      <c r="X8" s="38"/>
      <c r="Y8" s="39" t="s">
        <v>1</v>
      </c>
      <c r="Z8" s="40">
        <v>1</v>
      </c>
      <c r="AA8" s="41">
        <f>+(H8+R8)/2</f>
        <v>325</v>
      </c>
      <c r="AB8" s="41">
        <f>+(I8+S8)/2</f>
        <v>61.75</v>
      </c>
      <c r="AC8" s="41">
        <f>+(J8+T8)/2</f>
        <v>386.75</v>
      </c>
    </row>
    <row r="9" spans="2:29" ht="34.5" customHeight="1" x14ac:dyDescent="0.25">
      <c r="B9" s="35">
        <v>2</v>
      </c>
      <c r="C9" s="36" t="s">
        <v>14</v>
      </c>
      <c r="D9" s="37"/>
      <c r="E9" s="38"/>
      <c r="F9" s="39" t="s">
        <v>1</v>
      </c>
      <c r="G9" s="40">
        <v>1</v>
      </c>
      <c r="H9" s="41">
        <v>400</v>
      </c>
      <c r="I9" s="42">
        <f t="shared" ref="I9:I36" si="0">H9*19%</f>
        <v>76</v>
      </c>
      <c r="J9" s="43">
        <f>I9+H9</f>
        <v>476</v>
      </c>
      <c r="L9" s="35">
        <v>2</v>
      </c>
      <c r="M9" s="36" t="s">
        <v>14</v>
      </c>
      <c r="N9" s="37"/>
      <c r="O9" s="38"/>
      <c r="P9" s="39" t="s">
        <v>1</v>
      </c>
      <c r="Q9" s="40">
        <v>1</v>
      </c>
      <c r="R9" s="41">
        <v>250</v>
      </c>
      <c r="S9" s="42">
        <f t="shared" ref="S9:S36" si="1">R9*19%</f>
        <v>47.5</v>
      </c>
      <c r="T9" s="43">
        <f>S9+R9</f>
        <v>297.5</v>
      </c>
      <c r="U9" s="35">
        <v>2</v>
      </c>
      <c r="V9" s="36" t="s">
        <v>14</v>
      </c>
      <c r="W9" s="37"/>
      <c r="X9" s="38"/>
      <c r="Y9" s="39" t="s">
        <v>1</v>
      </c>
      <c r="Z9" s="40">
        <v>1</v>
      </c>
      <c r="AA9" s="41">
        <f t="shared" ref="AA9:AA59" si="2">+(H9+R9)/2</f>
        <v>325</v>
      </c>
      <c r="AB9" s="41">
        <f t="shared" ref="AB9:AB59" si="3">+(I9+S9)/2</f>
        <v>61.75</v>
      </c>
      <c r="AC9" s="41">
        <f t="shared" ref="AC9:AC59" si="4">+(J9+T9)/2</f>
        <v>386.75</v>
      </c>
    </row>
    <row r="10" spans="2:29" ht="34.5" customHeight="1" x14ac:dyDescent="0.25">
      <c r="B10" s="35">
        <v>3</v>
      </c>
      <c r="C10" s="36" t="s">
        <v>15</v>
      </c>
      <c r="D10" s="37"/>
      <c r="E10" s="38"/>
      <c r="F10" s="39" t="s">
        <v>1</v>
      </c>
      <c r="G10" s="40">
        <v>1</v>
      </c>
      <c r="H10" s="41">
        <v>400</v>
      </c>
      <c r="I10" s="42">
        <f t="shared" si="0"/>
        <v>76</v>
      </c>
      <c r="J10" s="43">
        <f t="shared" ref="J10:J36" si="5">I10+H10</f>
        <v>476</v>
      </c>
      <c r="L10" s="35">
        <v>3</v>
      </c>
      <c r="M10" s="36" t="s">
        <v>15</v>
      </c>
      <c r="N10" s="37"/>
      <c r="O10" s="38"/>
      <c r="P10" s="39" t="s">
        <v>1</v>
      </c>
      <c r="Q10" s="40">
        <v>1</v>
      </c>
      <c r="R10" s="41">
        <v>250</v>
      </c>
      <c r="S10" s="42">
        <f t="shared" si="1"/>
        <v>47.5</v>
      </c>
      <c r="T10" s="43">
        <f t="shared" ref="T10:T36" si="6">S10+R10</f>
        <v>297.5</v>
      </c>
      <c r="U10" s="35">
        <v>3</v>
      </c>
      <c r="V10" s="36" t="s">
        <v>15</v>
      </c>
      <c r="W10" s="37"/>
      <c r="X10" s="38"/>
      <c r="Y10" s="39" t="s">
        <v>1</v>
      </c>
      <c r="Z10" s="40">
        <v>1</v>
      </c>
      <c r="AA10" s="41">
        <f t="shared" si="2"/>
        <v>325</v>
      </c>
      <c r="AB10" s="41">
        <f t="shared" si="3"/>
        <v>61.75</v>
      </c>
      <c r="AC10" s="41">
        <f t="shared" si="4"/>
        <v>386.75</v>
      </c>
    </row>
    <row r="11" spans="2:29" ht="34.5" customHeight="1" x14ac:dyDescent="0.25">
      <c r="B11" s="35">
        <v>4</v>
      </c>
      <c r="C11" s="36" t="s">
        <v>16</v>
      </c>
      <c r="D11" s="37"/>
      <c r="E11" s="38"/>
      <c r="F11" s="39" t="s">
        <v>1</v>
      </c>
      <c r="G11" s="40">
        <v>1</v>
      </c>
      <c r="H11" s="41">
        <v>500</v>
      </c>
      <c r="I11" s="42">
        <f t="shared" si="0"/>
        <v>95</v>
      </c>
      <c r="J11" s="43">
        <f t="shared" si="5"/>
        <v>595</v>
      </c>
      <c r="L11" s="35">
        <v>4</v>
      </c>
      <c r="M11" s="36" t="s">
        <v>16</v>
      </c>
      <c r="N11" s="37"/>
      <c r="O11" s="38"/>
      <c r="P11" s="39" t="s">
        <v>1</v>
      </c>
      <c r="Q11" s="40">
        <v>1</v>
      </c>
      <c r="R11" s="41">
        <v>300</v>
      </c>
      <c r="S11" s="42">
        <f t="shared" si="1"/>
        <v>57</v>
      </c>
      <c r="T11" s="43">
        <f t="shared" si="6"/>
        <v>357</v>
      </c>
      <c r="U11" s="35">
        <v>4</v>
      </c>
      <c r="V11" s="36" t="s">
        <v>16</v>
      </c>
      <c r="W11" s="37"/>
      <c r="X11" s="38"/>
      <c r="Y11" s="39" t="s">
        <v>1</v>
      </c>
      <c r="Z11" s="40">
        <v>1</v>
      </c>
      <c r="AA11" s="41">
        <f t="shared" si="2"/>
        <v>400</v>
      </c>
      <c r="AB11" s="41">
        <f t="shared" si="3"/>
        <v>76</v>
      </c>
      <c r="AC11" s="41">
        <f t="shared" si="4"/>
        <v>476</v>
      </c>
    </row>
    <row r="12" spans="2:29" ht="34.5" customHeight="1" x14ac:dyDescent="0.25">
      <c r="B12" s="35">
        <v>5</v>
      </c>
      <c r="C12" s="36" t="s">
        <v>17</v>
      </c>
      <c r="D12" s="37"/>
      <c r="E12" s="38"/>
      <c r="F12" s="39" t="s">
        <v>1</v>
      </c>
      <c r="G12" s="40">
        <v>1</v>
      </c>
      <c r="H12" s="41">
        <v>500</v>
      </c>
      <c r="I12" s="42">
        <f t="shared" si="0"/>
        <v>95</v>
      </c>
      <c r="J12" s="43">
        <f t="shared" si="5"/>
        <v>595</v>
      </c>
      <c r="L12" s="35">
        <v>5</v>
      </c>
      <c r="M12" s="36" t="s">
        <v>17</v>
      </c>
      <c r="N12" s="37"/>
      <c r="O12" s="38"/>
      <c r="P12" s="39" t="s">
        <v>1</v>
      </c>
      <c r="Q12" s="40">
        <v>1</v>
      </c>
      <c r="R12" s="41">
        <v>300</v>
      </c>
      <c r="S12" s="42">
        <f t="shared" si="1"/>
        <v>57</v>
      </c>
      <c r="T12" s="43">
        <f t="shared" si="6"/>
        <v>357</v>
      </c>
      <c r="U12" s="35">
        <v>5</v>
      </c>
      <c r="V12" s="36" t="s">
        <v>17</v>
      </c>
      <c r="W12" s="37"/>
      <c r="X12" s="38"/>
      <c r="Y12" s="39" t="s">
        <v>1</v>
      </c>
      <c r="Z12" s="40">
        <v>1</v>
      </c>
      <c r="AA12" s="41">
        <f t="shared" si="2"/>
        <v>400</v>
      </c>
      <c r="AB12" s="41">
        <f t="shared" si="3"/>
        <v>76</v>
      </c>
      <c r="AC12" s="41">
        <f t="shared" si="4"/>
        <v>476</v>
      </c>
    </row>
    <row r="13" spans="2:29" ht="34.5" customHeight="1" x14ac:dyDescent="0.25">
      <c r="B13" s="35">
        <v>6</v>
      </c>
      <c r="C13" s="36" t="s">
        <v>18</v>
      </c>
      <c r="D13" s="37"/>
      <c r="E13" s="38"/>
      <c r="F13" s="39" t="s">
        <v>1</v>
      </c>
      <c r="G13" s="40">
        <v>1</v>
      </c>
      <c r="H13" s="41">
        <v>500</v>
      </c>
      <c r="I13" s="42">
        <f t="shared" si="0"/>
        <v>95</v>
      </c>
      <c r="J13" s="43">
        <f t="shared" si="5"/>
        <v>595</v>
      </c>
      <c r="L13" s="35">
        <v>6</v>
      </c>
      <c r="M13" s="36" t="s">
        <v>18</v>
      </c>
      <c r="N13" s="37"/>
      <c r="O13" s="38"/>
      <c r="P13" s="39" t="s">
        <v>1</v>
      </c>
      <c r="Q13" s="40">
        <v>1</v>
      </c>
      <c r="R13" s="41">
        <v>300</v>
      </c>
      <c r="S13" s="42">
        <f t="shared" si="1"/>
        <v>57</v>
      </c>
      <c r="T13" s="43">
        <f t="shared" si="6"/>
        <v>357</v>
      </c>
      <c r="U13" s="35">
        <v>6</v>
      </c>
      <c r="V13" s="36" t="s">
        <v>18</v>
      </c>
      <c r="W13" s="37"/>
      <c r="X13" s="38"/>
      <c r="Y13" s="39" t="s">
        <v>1</v>
      </c>
      <c r="Z13" s="40">
        <v>1</v>
      </c>
      <c r="AA13" s="41">
        <f t="shared" si="2"/>
        <v>400</v>
      </c>
      <c r="AB13" s="41">
        <f t="shared" si="3"/>
        <v>76</v>
      </c>
      <c r="AC13" s="41">
        <f t="shared" si="4"/>
        <v>476</v>
      </c>
    </row>
    <row r="14" spans="2:29" ht="34.5" customHeight="1" x14ac:dyDescent="0.25">
      <c r="B14" s="35">
        <v>7</v>
      </c>
      <c r="C14" s="36" t="s">
        <v>19</v>
      </c>
      <c r="D14" s="37"/>
      <c r="E14" s="38"/>
      <c r="F14" s="39" t="s">
        <v>1</v>
      </c>
      <c r="G14" s="40">
        <v>1</v>
      </c>
      <c r="H14" s="41">
        <v>400</v>
      </c>
      <c r="I14" s="42">
        <f t="shared" si="0"/>
        <v>76</v>
      </c>
      <c r="J14" s="43">
        <f t="shared" si="5"/>
        <v>476</v>
      </c>
      <c r="L14" s="35">
        <v>7</v>
      </c>
      <c r="M14" s="36" t="s">
        <v>19</v>
      </c>
      <c r="N14" s="37"/>
      <c r="O14" s="38"/>
      <c r="P14" s="39" t="s">
        <v>1</v>
      </c>
      <c r="Q14" s="40">
        <v>1</v>
      </c>
      <c r="R14" s="41">
        <v>250</v>
      </c>
      <c r="S14" s="42">
        <f t="shared" si="1"/>
        <v>47.5</v>
      </c>
      <c r="T14" s="43">
        <f t="shared" si="6"/>
        <v>297.5</v>
      </c>
      <c r="U14" s="35">
        <v>7</v>
      </c>
      <c r="V14" s="36" t="s">
        <v>19</v>
      </c>
      <c r="W14" s="37"/>
      <c r="X14" s="38"/>
      <c r="Y14" s="39" t="s">
        <v>1</v>
      </c>
      <c r="Z14" s="40">
        <v>1</v>
      </c>
      <c r="AA14" s="41">
        <f t="shared" si="2"/>
        <v>325</v>
      </c>
      <c r="AB14" s="41">
        <f t="shared" si="3"/>
        <v>61.75</v>
      </c>
      <c r="AC14" s="41">
        <f t="shared" si="4"/>
        <v>386.75</v>
      </c>
    </row>
    <row r="15" spans="2:29" ht="34.5" customHeight="1" x14ac:dyDescent="0.25">
      <c r="B15" s="35">
        <v>8</v>
      </c>
      <c r="C15" s="36" t="s">
        <v>20</v>
      </c>
      <c r="D15" s="37"/>
      <c r="E15" s="38"/>
      <c r="F15" s="39" t="s">
        <v>1</v>
      </c>
      <c r="G15" s="40">
        <v>1</v>
      </c>
      <c r="H15" s="41">
        <v>400</v>
      </c>
      <c r="I15" s="42">
        <f t="shared" si="0"/>
        <v>76</v>
      </c>
      <c r="J15" s="43">
        <f t="shared" si="5"/>
        <v>476</v>
      </c>
      <c r="L15" s="35">
        <v>8</v>
      </c>
      <c r="M15" s="36" t="s">
        <v>20</v>
      </c>
      <c r="N15" s="37"/>
      <c r="O15" s="38"/>
      <c r="P15" s="39" t="s">
        <v>1</v>
      </c>
      <c r="Q15" s="40">
        <v>1</v>
      </c>
      <c r="R15" s="41">
        <v>250</v>
      </c>
      <c r="S15" s="42">
        <f t="shared" si="1"/>
        <v>47.5</v>
      </c>
      <c r="T15" s="43">
        <f t="shared" si="6"/>
        <v>297.5</v>
      </c>
      <c r="U15" s="35">
        <v>8</v>
      </c>
      <c r="V15" s="36" t="s">
        <v>20</v>
      </c>
      <c r="W15" s="37"/>
      <c r="X15" s="38"/>
      <c r="Y15" s="39" t="s">
        <v>1</v>
      </c>
      <c r="Z15" s="40">
        <v>1</v>
      </c>
      <c r="AA15" s="41">
        <f t="shared" si="2"/>
        <v>325</v>
      </c>
      <c r="AB15" s="41">
        <f t="shared" si="3"/>
        <v>61.75</v>
      </c>
      <c r="AC15" s="41">
        <f t="shared" si="4"/>
        <v>386.75</v>
      </c>
    </row>
    <row r="16" spans="2:29" ht="34.5" customHeight="1" x14ac:dyDescent="0.25">
      <c r="B16" s="35">
        <v>9</v>
      </c>
      <c r="C16" s="36" t="s">
        <v>21</v>
      </c>
      <c r="D16" s="37"/>
      <c r="E16" s="38"/>
      <c r="F16" s="39" t="s">
        <v>1</v>
      </c>
      <c r="G16" s="40">
        <v>1</v>
      </c>
      <c r="H16" s="41">
        <v>400</v>
      </c>
      <c r="I16" s="42">
        <f t="shared" si="0"/>
        <v>76</v>
      </c>
      <c r="J16" s="43">
        <f t="shared" si="5"/>
        <v>476</v>
      </c>
      <c r="L16" s="35">
        <v>9</v>
      </c>
      <c r="M16" s="36" t="s">
        <v>21</v>
      </c>
      <c r="N16" s="37"/>
      <c r="O16" s="38"/>
      <c r="P16" s="39" t="s">
        <v>1</v>
      </c>
      <c r="Q16" s="40">
        <v>1</v>
      </c>
      <c r="R16" s="41">
        <v>250</v>
      </c>
      <c r="S16" s="42">
        <f t="shared" si="1"/>
        <v>47.5</v>
      </c>
      <c r="T16" s="43">
        <f t="shared" si="6"/>
        <v>297.5</v>
      </c>
      <c r="U16" s="35">
        <v>9</v>
      </c>
      <c r="V16" s="36" t="s">
        <v>21</v>
      </c>
      <c r="W16" s="37"/>
      <c r="X16" s="38"/>
      <c r="Y16" s="39" t="s">
        <v>1</v>
      </c>
      <c r="Z16" s="40">
        <v>1</v>
      </c>
      <c r="AA16" s="41">
        <f t="shared" si="2"/>
        <v>325</v>
      </c>
      <c r="AB16" s="41">
        <f t="shared" si="3"/>
        <v>61.75</v>
      </c>
      <c r="AC16" s="41">
        <f t="shared" si="4"/>
        <v>386.75</v>
      </c>
    </row>
    <row r="17" spans="2:29" ht="34.5" customHeight="1" x14ac:dyDescent="0.25">
      <c r="B17" s="35">
        <v>10</v>
      </c>
      <c r="C17" s="36" t="s">
        <v>22</v>
      </c>
      <c r="D17" s="37"/>
      <c r="E17" s="38"/>
      <c r="F17" s="39" t="s">
        <v>1</v>
      </c>
      <c r="G17" s="40">
        <v>1</v>
      </c>
      <c r="H17" s="41">
        <v>400</v>
      </c>
      <c r="I17" s="42">
        <f t="shared" si="0"/>
        <v>76</v>
      </c>
      <c r="J17" s="43">
        <f t="shared" si="5"/>
        <v>476</v>
      </c>
      <c r="L17" s="35">
        <v>10</v>
      </c>
      <c r="M17" s="36" t="s">
        <v>22</v>
      </c>
      <c r="N17" s="37"/>
      <c r="O17" s="38"/>
      <c r="P17" s="39" t="s">
        <v>1</v>
      </c>
      <c r="Q17" s="40">
        <v>1</v>
      </c>
      <c r="R17" s="41">
        <v>250</v>
      </c>
      <c r="S17" s="42">
        <f t="shared" si="1"/>
        <v>47.5</v>
      </c>
      <c r="T17" s="43">
        <f t="shared" si="6"/>
        <v>297.5</v>
      </c>
      <c r="U17" s="35">
        <v>10</v>
      </c>
      <c r="V17" s="36" t="s">
        <v>22</v>
      </c>
      <c r="W17" s="37"/>
      <c r="X17" s="38"/>
      <c r="Y17" s="39" t="s">
        <v>1</v>
      </c>
      <c r="Z17" s="40">
        <v>1</v>
      </c>
      <c r="AA17" s="41">
        <f t="shared" si="2"/>
        <v>325</v>
      </c>
      <c r="AB17" s="41">
        <f t="shared" si="3"/>
        <v>61.75</v>
      </c>
      <c r="AC17" s="41">
        <f t="shared" si="4"/>
        <v>386.75</v>
      </c>
    </row>
    <row r="18" spans="2:29" ht="34.5" customHeight="1" x14ac:dyDescent="0.25">
      <c r="B18" s="35">
        <v>11</v>
      </c>
      <c r="C18" s="36" t="s">
        <v>23</v>
      </c>
      <c r="D18" s="37"/>
      <c r="E18" s="38"/>
      <c r="F18" s="39" t="s">
        <v>1</v>
      </c>
      <c r="G18" s="40">
        <v>1</v>
      </c>
      <c r="H18" s="41">
        <v>400</v>
      </c>
      <c r="I18" s="42">
        <f t="shared" si="0"/>
        <v>76</v>
      </c>
      <c r="J18" s="43">
        <f t="shared" si="5"/>
        <v>476</v>
      </c>
      <c r="L18" s="35">
        <v>11</v>
      </c>
      <c r="M18" s="36" t="s">
        <v>23</v>
      </c>
      <c r="N18" s="37"/>
      <c r="O18" s="38"/>
      <c r="P18" s="39" t="s">
        <v>1</v>
      </c>
      <c r="Q18" s="40">
        <v>1</v>
      </c>
      <c r="R18" s="41">
        <v>250</v>
      </c>
      <c r="S18" s="42">
        <f t="shared" si="1"/>
        <v>47.5</v>
      </c>
      <c r="T18" s="43">
        <f t="shared" si="6"/>
        <v>297.5</v>
      </c>
      <c r="U18" s="35">
        <v>11</v>
      </c>
      <c r="V18" s="36" t="s">
        <v>23</v>
      </c>
      <c r="W18" s="37"/>
      <c r="X18" s="38"/>
      <c r="Y18" s="39" t="s">
        <v>1</v>
      </c>
      <c r="Z18" s="40">
        <v>1</v>
      </c>
      <c r="AA18" s="41">
        <f t="shared" si="2"/>
        <v>325</v>
      </c>
      <c r="AB18" s="41">
        <f t="shared" si="3"/>
        <v>61.75</v>
      </c>
      <c r="AC18" s="41">
        <f t="shared" si="4"/>
        <v>386.75</v>
      </c>
    </row>
    <row r="19" spans="2:29" ht="34.5" customHeight="1" x14ac:dyDescent="0.25">
      <c r="B19" s="35">
        <v>12</v>
      </c>
      <c r="C19" s="36" t="s">
        <v>24</v>
      </c>
      <c r="D19" s="37"/>
      <c r="E19" s="38"/>
      <c r="F19" s="39" t="s">
        <v>1</v>
      </c>
      <c r="G19" s="40">
        <v>1</v>
      </c>
      <c r="H19" s="41">
        <v>400</v>
      </c>
      <c r="I19" s="42">
        <f t="shared" si="0"/>
        <v>76</v>
      </c>
      <c r="J19" s="43">
        <f t="shared" si="5"/>
        <v>476</v>
      </c>
      <c r="L19" s="35">
        <v>12</v>
      </c>
      <c r="M19" s="36" t="s">
        <v>24</v>
      </c>
      <c r="N19" s="37"/>
      <c r="O19" s="38"/>
      <c r="P19" s="39" t="s">
        <v>1</v>
      </c>
      <c r="Q19" s="40">
        <v>1</v>
      </c>
      <c r="R19" s="41">
        <v>250</v>
      </c>
      <c r="S19" s="42">
        <f t="shared" si="1"/>
        <v>47.5</v>
      </c>
      <c r="T19" s="43">
        <f t="shared" si="6"/>
        <v>297.5</v>
      </c>
      <c r="U19" s="35">
        <v>12</v>
      </c>
      <c r="V19" s="36" t="s">
        <v>24</v>
      </c>
      <c r="W19" s="37"/>
      <c r="X19" s="38"/>
      <c r="Y19" s="39" t="s">
        <v>1</v>
      </c>
      <c r="Z19" s="40">
        <v>1</v>
      </c>
      <c r="AA19" s="41">
        <f t="shared" si="2"/>
        <v>325</v>
      </c>
      <c r="AB19" s="41">
        <f t="shared" si="3"/>
        <v>61.75</v>
      </c>
      <c r="AC19" s="41">
        <f t="shared" si="4"/>
        <v>386.75</v>
      </c>
    </row>
    <row r="20" spans="2:29" ht="34.5" customHeight="1" x14ac:dyDescent="0.25">
      <c r="B20" s="35">
        <v>13</v>
      </c>
      <c r="C20" s="36" t="s">
        <v>25</v>
      </c>
      <c r="D20" s="37"/>
      <c r="E20" s="38"/>
      <c r="F20" s="39" t="s">
        <v>1</v>
      </c>
      <c r="G20" s="40">
        <v>1</v>
      </c>
      <c r="H20" s="41">
        <v>400</v>
      </c>
      <c r="I20" s="42">
        <f t="shared" si="0"/>
        <v>76</v>
      </c>
      <c r="J20" s="43">
        <f t="shared" si="5"/>
        <v>476</v>
      </c>
      <c r="L20" s="35">
        <v>13</v>
      </c>
      <c r="M20" s="36" t="s">
        <v>25</v>
      </c>
      <c r="N20" s="37"/>
      <c r="O20" s="38"/>
      <c r="P20" s="39" t="s">
        <v>1</v>
      </c>
      <c r="Q20" s="40">
        <v>1</v>
      </c>
      <c r="R20" s="41">
        <v>250</v>
      </c>
      <c r="S20" s="42">
        <f t="shared" si="1"/>
        <v>47.5</v>
      </c>
      <c r="T20" s="43">
        <f t="shared" si="6"/>
        <v>297.5</v>
      </c>
      <c r="U20" s="35">
        <v>13</v>
      </c>
      <c r="V20" s="36" t="s">
        <v>25</v>
      </c>
      <c r="W20" s="37"/>
      <c r="X20" s="38"/>
      <c r="Y20" s="39" t="s">
        <v>1</v>
      </c>
      <c r="Z20" s="40">
        <v>1</v>
      </c>
      <c r="AA20" s="41">
        <f t="shared" si="2"/>
        <v>325</v>
      </c>
      <c r="AB20" s="41">
        <f t="shared" si="3"/>
        <v>61.75</v>
      </c>
      <c r="AC20" s="41">
        <f t="shared" si="4"/>
        <v>386.75</v>
      </c>
    </row>
    <row r="21" spans="2:29" ht="34.5" customHeight="1" x14ac:dyDescent="0.25">
      <c r="B21" s="35">
        <v>14</v>
      </c>
      <c r="C21" s="36" t="s">
        <v>26</v>
      </c>
      <c r="D21" s="37"/>
      <c r="E21" s="38"/>
      <c r="F21" s="39" t="s">
        <v>1</v>
      </c>
      <c r="G21" s="40">
        <v>1</v>
      </c>
      <c r="H21" s="41">
        <v>400</v>
      </c>
      <c r="I21" s="42">
        <f t="shared" si="0"/>
        <v>76</v>
      </c>
      <c r="J21" s="43">
        <f t="shared" si="5"/>
        <v>476</v>
      </c>
      <c r="L21" s="35">
        <v>14</v>
      </c>
      <c r="M21" s="36" t="s">
        <v>26</v>
      </c>
      <c r="N21" s="37"/>
      <c r="O21" s="38"/>
      <c r="P21" s="39" t="s">
        <v>1</v>
      </c>
      <c r="Q21" s="40">
        <v>1</v>
      </c>
      <c r="R21" s="41">
        <v>250</v>
      </c>
      <c r="S21" s="42">
        <f t="shared" si="1"/>
        <v>47.5</v>
      </c>
      <c r="T21" s="43">
        <f t="shared" si="6"/>
        <v>297.5</v>
      </c>
      <c r="U21" s="35">
        <v>14</v>
      </c>
      <c r="V21" s="36" t="s">
        <v>26</v>
      </c>
      <c r="W21" s="37"/>
      <c r="X21" s="38"/>
      <c r="Y21" s="39" t="s">
        <v>1</v>
      </c>
      <c r="Z21" s="40">
        <v>1</v>
      </c>
      <c r="AA21" s="41">
        <f t="shared" si="2"/>
        <v>325</v>
      </c>
      <c r="AB21" s="41">
        <f t="shared" si="3"/>
        <v>61.75</v>
      </c>
      <c r="AC21" s="41">
        <f t="shared" si="4"/>
        <v>386.75</v>
      </c>
    </row>
    <row r="22" spans="2:29" ht="34.5" customHeight="1" x14ac:dyDescent="0.25">
      <c r="B22" s="35">
        <v>15</v>
      </c>
      <c r="C22" s="36" t="s">
        <v>27</v>
      </c>
      <c r="D22" s="37"/>
      <c r="E22" s="38"/>
      <c r="F22" s="39" t="s">
        <v>1</v>
      </c>
      <c r="G22" s="40">
        <v>1</v>
      </c>
      <c r="H22" s="41">
        <v>400</v>
      </c>
      <c r="I22" s="42">
        <f t="shared" si="0"/>
        <v>76</v>
      </c>
      <c r="J22" s="43">
        <f t="shared" si="5"/>
        <v>476</v>
      </c>
      <c r="L22" s="35">
        <v>15</v>
      </c>
      <c r="M22" s="36" t="s">
        <v>27</v>
      </c>
      <c r="N22" s="37"/>
      <c r="O22" s="38"/>
      <c r="P22" s="39" t="s">
        <v>1</v>
      </c>
      <c r="Q22" s="40">
        <v>1</v>
      </c>
      <c r="R22" s="41">
        <v>250</v>
      </c>
      <c r="S22" s="42">
        <f t="shared" si="1"/>
        <v>47.5</v>
      </c>
      <c r="T22" s="43">
        <f t="shared" si="6"/>
        <v>297.5</v>
      </c>
      <c r="U22" s="35">
        <v>15</v>
      </c>
      <c r="V22" s="36" t="s">
        <v>27</v>
      </c>
      <c r="W22" s="37"/>
      <c r="X22" s="38"/>
      <c r="Y22" s="39" t="s">
        <v>1</v>
      </c>
      <c r="Z22" s="40">
        <v>1</v>
      </c>
      <c r="AA22" s="41">
        <f t="shared" si="2"/>
        <v>325</v>
      </c>
      <c r="AB22" s="41">
        <f t="shared" si="3"/>
        <v>61.75</v>
      </c>
      <c r="AC22" s="41">
        <f t="shared" si="4"/>
        <v>386.75</v>
      </c>
    </row>
    <row r="23" spans="2:29" ht="34.5" customHeight="1" x14ac:dyDescent="0.25">
      <c r="B23" s="35">
        <v>16</v>
      </c>
      <c r="C23" s="36" t="s">
        <v>28</v>
      </c>
      <c r="D23" s="37"/>
      <c r="E23" s="38"/>
      <c r="F23" s="39" t="s">
        <v>1</v>
      </c>
      <c r="G23" s="40">
        <v>1</v>
      </c>
      <c r="H23" s="41">
        <v>400</v>
      </c>
      <c r="I23" s="42">
        <f t="shared" si="0"/>
        <v>76</v>
      </c>
      <c r="J23" s="43">
        <f t="shared" si="5"/>
        <v>476</v>
      </c>
      <c r="L23" s="35">
        <v>16</v>
      </c>
      <c r="M23" s="36" t="s">
        <v>28</v>
      </c>
      <c r="N23" s="37"/>
      <c r="O23" s="38"/>
      <c r="P23" s="39" t="s">
        <v>1</v>
      </c>
      <c r="Q23" s="40">
        <v>1</v>
      </c>
      <c r="R23" s="41">
        <v>250</v>
      </c>
      <c r="S23" s="42">
        <f t="shared" si="1"/>
        <v>47.5</v>
      </c>
      <c r="T23" s="43">
        <f t="shared" si="6"/>
        <v>297.5</v>
      </c>
      <c r="U23" s="35">
        <v>16</v>
      </c>
      <c r="V23" s="36" t="s">
        <v>28</v>
      </c>
      <c r="W23" s="37"/>
      <c r="X23" s="38"/>
      <c r="Y23" s="39" t="s">
        <v>1</v>
      </c>
      <c r="Z23" s="40">
        <v>1</v>
      </c>
      <c r="AA23" s="41">
        <f t="shared" si="2"/>
        <v>325</v>
      </c>
      <c r="AB23" s="41">
        <f t="shared" si="3"/>
        <v>61.75</v>
      </c>
      <c r="AC23" s="41">
        <f t="shared" si="4"/>
        <v>386.75</v>
      </c>
    </row>
    <row r="24" spans="2:29" ht="34.5" customHeight="1" x14ac:dyDescent="0.25">
      <c r="B24" s="35">
        <v>17</v>
      </c>
      <c r="C24" s="36" t="s">
        <v>29</v>
      </c>
      <c r="D24" s="37"/>
      <c r="E24" s="38"/>
      <c r="F24" s="39" t="s">
        <v>1</v>
      </c>
      <c r="G24" s="40">
        <v>1</v>
      </c>
      <c r="H24" s="41">
        <v>400</v>
      </c>
      <c r="I24" s="42">
        <f t="shared" si="0"/>
        <v>76</v>
      </c>
      <c r="J24" s="43">
        <f t="shared" si="5"/>
        <v>476</v>
      </c>
      <c r="L24" s="35">
        <v>17</v>
      </c>
      <c r="M24" s="36" t="s">
        <v>29</v>
      </c>
      <c r="N24" s="37"/>
      <c r="O24" s="38"/>
      <c r="P24" s="39" t="s">
        <v>1</v>
      </c>
      <c r="Q24" s="40">
        <v>1</v>
      </c>
      <c r="R24" s="41">
        <v>250</v>
      </c>
      <c r="S24" s="42">
        <f t="shared" si="1"/>
        <v>47.5</v>
      </c>
      <c r="T24" s="43">
        <f t="shared" si="6"/>
        <v>297.5</v>
      </c>
      <c r="U24" s="35">
        <v>17</v>
      </c>
      <c r="V24" s="36" t="s">
        <v>29</v>
      </c>
      <c r="W24" s="37"/>
      <c r="X24" s="38"/>
      <c r="Y24" s="39" t="s">
        <v>1</v>
      </c>
      <c r="Z24" s="40">
        <v>1</v>
      </c>
      <c r="AA24" s="41">
        <f t="shared" si="2"/>
        <v>325</v>
      </c>
      <c r="AB24" s="41">
        <f t="shared" si="3"/>
        <v>61.75</v>
      </c>
      <c r="AC24" s="41">
        <f t="shared" si="4"/>
        <v>386.75</v>
      </c>
    </row>
    <row r="25" spans="2:29" ht="34.5" customHeight="1" x14ac:dyDescent="0.25">
      <c r="B25" s="35">
        <v>18</v>
      </c>
      <c r="C25" s="36" t="s">
        <v>30</v>
      </c>
      <c r="D25" s="37"/>
      <c r="E25" s="38"/>
      <c r="F25" s="39" t="s">
        <v>1</v>
      </c>
      <c r="G25" s="40">
        <v>1</v>
      </c>
      <c r="H25" s="41">
        <v>400</v>
      </c>
      <c r="I25" s="42">
        <f t="shared" si="0"/>
        <v>76</v>
      </c>
      <c r="J25" s="43">
        <f t="shared" si="5"/>
        <v>476</v>
      </c>
      <c r="L25" s="35">
        <v>18</v>
      </c>
      <c r="M25" s="36" t="s">
        <v>30</v>
      </c>
      <c r="N25" s="37"/>
      <c r="O25" s="38"/>
      <c r="P25" s="39" t="s">
        <v>1</v>
      </c>
      <c r="Q25" s="40">
        <v>1</v>
      </c>
      <c r="R25" s="41">
        <v>250</v>
      </c>
      <c r="S25" s="42">
        <f t="shared" si="1"/>
        <v>47.5</v>
      </c>
      <c r="T25" s="43">
        <f t="shared" si="6"/>
        <v>297.5</v>
      </c>
      <c r="U25" s="35">
        <v>18</v>
      </c>
      <c r="V25" s="36" t="s">
        <v>30</v>
      </c>
      <c r="W25" s="37"/>
      <c r="X25" s="38"/>
      <c r="Y25" s="39" t="s">
        <v>1</v>
      </c>
      <c r="Z25" s="40">
        <v>1</v>
      </c>
      <c r="AA25" s="41">
        <f t="shared" si="2"/>
        <v>325</v>
      </c>
      <c r="AB25" s="41">
        <f t="shared" si="3"/>
        <v>61.75</v>
      </c>
      <c r="AC25" s="41">
        <f t="shared" si="4"/>
        <v>386.75</v>
      </c>
    </row>
    <row r="26" spans="2:29" ht="34.5" customHeight="1" x14ac:dyDescent="0.25">
      <c r="B26" s="35">
        <v>19</v>
      </c>
      <c r="C26" s="36" t="s">
        <v>31</v>
      </c>
      <c r="D26" s="37"/>
      <c r="E26" s="38"/>
      <c r="F26" s="39" t="s">
        <v>1</v>
      </c>
      <c r="G26" s="40">
        <v>1</v>
      </c>
      <c r="H26" s="41">
        <v>400</v>
      </c>
      <c r="I26" s="42">
        <f t="shared" si="0"/>
        <v>76</v>
      </c>
      <c r="J26" s="43">
        <f t="shared" si="5"/>
        <v>476</v>
      </c>
      <c r="L26" s="35">
        <v>19</v>
      </c>
      <c r="M26" s="36" t="s">
        <v>31</v>
      </c>
      <c r="N26" s="37"/>
      <c r="O26" s="38"/>
      <c r="P26" s="39" t="s">
        <v>1</v>
      </c>
      <c r="Q26" s="40">
        <v>1</v>
      </c>
      <c r="R26" s="41">
        <v>250</v>
      </c>
      <c r="S26" s="42">
        <f t="shared" si="1"/>
        <v>47.5</v>
      </c>
      <c r="T26" s="43">
        <f t="shared" si="6"/>
        <v>297.5</v>
      </c>
      <c r="U26" s="35">
        <v>19</v>
      </c>
      <c r="V26" s="36" t="s">
        <v>31</v>
      </c>
      <c r="W26" s="37"/>
      <c r="X26" s="38"/>
      <c r="Y26" s="39" t="s">
        <v>1</v>
      </c>
      <c r="Z26" s="40">
        <v>1</v>
      </c>
      <c r="AA26" s="41">
        <f t="shared" si="2"/>
        <v>325</v>
      </c>
      <c r="AB26" s="41">
        <f t="shared" si="3"/>
        <v>61.75</v>
      </c>
      <c r="AC26" s="41">
        <f t="shared" si="4"/>
        <v>386.75</v>
      </c>
    </row>
    <row r="27" spans="2:29" ht="34.5" customHeight="1" x14ac:dyDescent="0.25">
      <c r="B27" s="35">
        <v>20</v>
      </c>
      <c r="C27" s="36" t="s">
        <v>32</v>
      </c>
      <c r="D27" s="37"/>
      <c r="E27" s="38"/>
      <c r="F27" s="39" t="s">
        <v>1</v>
      </c>
      <c r="G27" s="40">
        <v>1</v>
      </c>
      <c r="H27" s="41">
        <v>400</v>
      </c>
      <c r="I27" s="42">
        <f t="shared" si="0"/>
        <v>76</v>
      </c>
      <c r="J27" s="43">
        <f t="shared" si="5"/>
        <v>476</v>
      </c>
      <c r="L27" s="35">
        <v>20</v>
      </c>
      <c r="M27" s="36" t="s">
        <v>32</v>
      </c>
      <c r="N27" s="37"/>
      <c r="O27" s="38"/>
      <c r="P27" s="39" t="s">
        <v>1</v>
      </c>
      <c r="Q27" s="40">
        <v>1</v>
      </c>
      <c r="R27" s="41">
        <v>250</v>
      </c>
      <c r="S27" s="42">
        <f t="shared" si="1"/>
        <v>47.5</v>
      </c>
      <c r="T27" s="43">
        <f t="shared" si="6"/>
        <v>297.5</v>
      </c>
      <c r="U27" s="35">
        <v>20</v>
      </c>
      <c r="V27" s="36" t="s">
        <v>32</v>
      </c>
      <c r="W27" s="37"/>
      <c r="X27" s="38"/>
      <c r="Y27" s="39" t="s">
        <v>1</v>
      </c>
      <c r="Z27" s="40">
        <v>1</v>
      </c>
      <c r="AA27" s="41">
        <f t="shared" si="2"/>
        <v>325</v>
      </c>
      <c r="AB27" s="41">
        <f t="shared" si="3"/>
        <v>61.75</v>
      </c>
      <c r="AC27" s="41">
        <f t="shared" si="4"/>
        <v>386.75</v>
      </c>
    </row>
    <row r="28" spans="2:29" ht="34.5" customHeight="1" x14ac:dyDescent="0.25">
      <c r="B28" s="35">
        <v>21</v>
      </c>
      <c r="C28" s="36" t="s">
        <v>33</v>
      </c>
      <c r="D28" s="37"/>
      <c r="E28" s="38"/>
      <c r="F28" s="39" t="s">
        <v>1</v>
      </c>
      <c r="G28" s="40">
        <v>1</v>
      </c>
      <c r="H28" s="41">
        <v>400</v>
      </c>
      <c r="I28" s="42">
        <f t="shared" si="0"/>
        <v>76</v>
      </c>
      <c r="J28" s="43">
        <f t="shared" si="5"/>
        <v>476</v>
      </c>
      <c r="L28" s="35">
        <v>21</v>
      </c>
      <c r="M28" s="36" t="s">
        <v>33</v>
      </c>
      <c r="N28" s="37"/>
      <c r="O28" s="38"/>
      <c r="P28" s="39" t="s">
        <v>1</v>
      </c>
      <c r="Q28" s="40">
        <v>1</v>
      </c>
      <c r="R28" s="41">
        <v>250</v>
      </c>
      <c r="S28" s="42">
        <f t="shared" si="1"/>
        <v>47.5</v>
      </c>
      <c r="T28" s="43">
        <f t="shared" si="6"/>
        <v>297.5</v>
      </c>
      <c r="U28" s="35">
        <v>21</v>
      </c>
      <c r="V28" s="36" t="s">
        <v>33</v>
      </c>
      <c r="W28" s="37"/>
      <c r="X28" s="38"/>
      <c r="Y28" s="39" t="s">
        <v>1</v>
      </c>
      <c r="Z28" s="40">
        <v>1</v>
      </c>
      <c r="AA28" s="41">
        <f t="shared" si="2"/>
        <v>325</v>
      </c>
      <c r="AB28" s="41">
        <f t="shared" si="3"/>
        <v>61.75</v>
      </c>
      <c r="AC28" s="41">
        <f t="shared" si="4"/>
        <v>386.75</v>
      </c>
    </row>
    <row r="29" spans="2:29" ht="34.5" customHeight="1" x14ac:dyDescent="0.25">
      <c r="B29" s="35">
        <v>22</v>
      </c>
      <c r="C29" s="36" t="s">
        <v>34</v>
      </c>
      <c r="D29" s="37"/>
      <c r="E29" s="38"/>
      <c r="F29" s="39" t="s">
        <v>1</v>
      </c>
      <c r="G29" s="40">
        <v>1</v>
      </c>
      <c r="H29" s="41">
        <v>400</v>
      </c>
      <c r="I29" s="42">
        <f t="shared" si="0"/>
        <v>76</v>
      </c>
      <c r="J29" s="43">
        <f t="shared" si="5"/>
        <v>476</v>
      </c>
      <c r="L29" s="35">
        <v>22</v>
      </c>
      <c r="M29" s="36" t="s">
        <v>34</v>
      </c>
      <c r="N29" s="37"/>
      <c r="O29" s="38"/>
      <c r="P29" s="39" t="s">
        <v>1</v>
      </c>
      <c r="Q29" s="40">
        <v>1</v>
      </c>
      <c r="R29" s="41">
        <v>250</v>
      </c>
      <c r="S29" s="42">
        <f t="shared" si="1"/>
        <v>47.5</v>
      </c>
      <c r="T29" s="43">
        <f t="shared" si="6"/>
        <v>297.5</v>
      </c>
      <c r="U29" s="35">
        <v>22</v>
      </c>
      <c r="V29" s="36" t="s">
        <v>34</v>
      </c>
      <c r="W29" s="37"/>
      <c r="X29" s="38"/>
      <c r="Y29" s="39" t="s">
        <v>1</v>
      </c>
      <c r="Z29" s="40">
        <v>1</v>
      </c>
      <c r="AA29" s="41">
        <f t="shared" si="2"/>
        <v>325</v>
      </c>
      <c r="AB29" s="41">
        <f t="shared" si="3"/>
        <v>61.75</v>
      </c>
      <c r="AC29" s="41">
        <f t="shared" si="4"/>
        <v>386.75</v>
      </c>
    </row>
    <row r="30" spans="2:29" ht="34.5" customHeight="1" x14ac:dyDescent="0.25">
      <c r="B30" s="35">
        <v>23</v>
      </c>
      <c r="C30" s="36" t="s">
        <v>35</v>
      </c>
      <c r="D30" s="37"/>
      <c r="E30" s="38"/>
      <c r="F30" s="39" t="s">
        <v>1</v>
      </c>
      <c r="G30" s="40">
        <v>1</v>
      </c>
      <c r="H30" s="41">
        <v>500</v>
      </c>
      <c r="I30" s="42">
        <f t="shared" si="0"/>
        <v>95</v>
      </c>
      <c r="J30" s="43">
        <f t="shared" si="5"/>
        <v>595</v>
      </c>
      <c r="L30" s="35">
        <v>23</v>
      </c>
      <c r="M30" s="36" t="s">
        <v>35</v>
      </c>
      <c r="N30" s="37"/>
      <c r="O30" s="38"/>
      <c r="P30" s="39" t="s">
        <v>1</v>
      </c>
      <c r="Q30" s="40">
        <v>1</v>
      </c>
      <c r="R30" s="41">
        <v>250</v>
      </c>
      <c r="S30" s="42">
        <f t="shared" si="1"/>
        <v>47.5</v>
      </c>
      <c r="T30" s="43">
        <f t="shared" si="6"/>
        <v>297.5</v>
      </c>
      <c r="U30" s="35">
        <v>23</v>
      </c>
      <c r="V30" s="36" t="s">
        <v>35</v>
      </c>
      <c r="W30" s="37"/>
      <c r="X30" s="38"/>
      <c r="Y30" s="39" t="s">
        <v>1</v>
      </c>
      <c r="Z30" s="40">
        <v>1</v>
      </c>
      <c r="AA30" s="41">
        <f t="shared" si="2"/>
        <v>375</v>
      </c>
      <c r="AB30" s="41">
        <f t="shared" si="3"/>
        <v>71.25</v>
      </c>
      <c r="AC30" s="41">
        <f t="shared" si="4"/>
        <v>446.25</v>
      </c>
    </row>
    <row r="31" spans="2:29" ht="34.5" customHeight="1" x14ac:dyDescent="0.25">
      <c r="B31" s="35">
        <v>24</v>
      </c>
      <c r="C31" s="36" t="s">
        <v>36</v>
      </c>
      <c r="D31" s="37"/>
      <c r="E31" s="38"/>
      <c r="F31" s="39" t="s">
        <v>1</v>
      </c>
      <c r="G31" s="40">
        <v>1</v>
      </c>
      <c r="H31" s="41">
        <v>400</v>
      </c>
      <c r="I31" s="42">
        <f t="shared" si="0"/>
        <v>76</v>
      </c>
      <c r="J31" s="43">
        <f t="shared" si="5"/>
        <v>476</v>
      </c>
      <c r="L31" s="35">
        <v>24</v>
      </c>
      <c r="M31" s="36" t="s">
        <v>36</v>
      </c>
      <c r="N31" s="37"/>
      <c r="O31" s="38"/>
      <c r="P31" s="39" t="s">
        <v>1</v>
      </c>
      <c r="Q31" s="40">
        <v>1</v>
      </c>
      <c r="R31" s="41">
        <v>250</v>
      </c>
      <c r="S31" s="42">
        <f t="shared" si="1"/>
        <v>47.5</v>
      </c>
      <c r="T31" s="43">
        <f t="shared" si="6"/>
        <v>297.5</v>
      </c>
      <c r="U31" s="35">
        <v>24</v>
      </c>
      <c r="V31" s="36" t="s">
        <v>36</v>
      </c>
      <c r="W31" s="37"/>
      <c r="X31" s="38"/>
      <c r="Y31" s="39" t="s">
        <v>1</v>
      </c>
      <c r="Z31" s="40">
        <v>1</v>
      </c>
      <c r="AA31" s="41">
        <f t="shared" si="2"/>
        <v>325</v>
      </c>
      <c r="AB31" s="41">
        <f t="shared" si="3"/>
        <v>61.75</v>
      </c>
      <c r="AC31" s="41">
        <f t="shared" si="4"/>
        <v>386.75</v>
      </c>
    </row>
    <row r="32" spans="2:29" ht="34.5" customHeight="1" x14ac:dyDescent="0.25">
      <c r="B32" s="35">
        <v>25</v>
      </c>
      <c r="C32" s="36" t="s">
        <v>37</v>
      </c>
      <c r="D32" s="37"/>
      <c r="E32" s="38"/>
      <c r="F32" s="39" t="s">
        <v>1</v>
      </c>
      <c r="G32" s="40">
        <v>1</v>
      </c>
      <c r="H32" s="41">
        <v>400</v>
      </c>
      <c r="I32" s="42">
        <f t="shared" si="0"/>
        <v>76</v>
      </c>
      <c r="J32" s="43">
        <f t="shared" si="5"/>
        <v>476</v>
      </c>
      <c r="L32" s="35">
        <v>25</v>
      </c>
      <c r="M32" s="36" t="s">
        <v>37</v>
      </c>
      <c r="N32" s="37"/>
      <c r="O32" s="38"/>
      <c r="P32" s="39" t="s">
        <v>1</v>
      </c>
      <c r="Q32" s="40">
        <v>1</v>
      </c>
      <c r="R32" s="41">
        <v>250</v>
      </c>
      <c r="S32" s="42">
        <f t="shared" si="1"/>
        <v>47.5</v>
      </c>
      <c r="T32" s="43">
        <f t="shared" si="6"/>
        <v>297.5</v>
      </c>
      <c r="U32" s="35">
        <v>25</v>
      </c>
      <c r="V32" s="36" t="s">
        <v>37</v>
      </c>
      <c r="W32" s="37"/>
      <c r="X32" s="38"/>
      <c r="Y32" s="39" t="s">
        <v>1</v>
      </c>
      <c r="Z32" s="40">
        <v>1</v>
      </c>
      <c r="AA32" s="41">
        <f t="shared" si="2"/>
        <v>325</v>
      </c>
      <c r="AB32" s="41">
        <f t="shared" si="3"/>
        <v>61.75</v>
      </c>
      <c r="AC32" s="41">
        <f t="shared" si="4"/>
        <v>386.75</v>
      </c>
    </row>
    <row r="33" spans="2:29" ht="34.5" customHeight="1" x14ac:dyDescent="0.25">
      <c r="B33" s="35">
        <v>26</v>
      </c>
      <c r="C33" s="36" t="s">
        <v>38</v>
      </c>
      <c r="D33" s="37"/>
      <c r="E33" s="38"/>
      <c r="F33" s="39" t="s">
        <v>1</v>
      </c>
      <c r="G33" s="40">
        <v>1</v>
      </c>
      <c r="H33" s="41">
        <v>400</v>
      </c>
      <c r="I33" s="42">
        <f t="shared" si="0"/>
        <v>76</v>
      </c>
      <c r="J33" s="43">
        <f t="shared" si="5"/>
        <v>476</v>
      </c>
      <c r="L33" s="35">
        <v>26</v>
      </c>
      <c r="M33" s="36" t="s">
        <v>38</v>
      </c>
      <c r="N33" s="37"/>
      <c r="O33" s="38"/>
      <c r="P33" s="39" t="s">
        <v>1</v>
      </c>
      <c r="Q33" s="40">
        <v>1</v>
      </c>
      <c r="R33" s="41">
        <v>250</v>
      </c>
      <c r="S33" s="42">
        <f t="shared" si="1"/>
        <v>47.5</v>
      </c>
      <c r="T33" s="43">
        <f t="shared" si="6"/>
        <v>297.5</v>
      </c>
      <c r="U33" s="35">
        <v>26</v>
      </c>
      <c r="V33" s="36" t="s">
        <v>38</v>
      </c>
      <c r="W33" s="37"/>
      <c r="X33" s="38"/>
      <c r="Y33" s="39" t="s">
        <v>1</v>
      </c>
      <c r="Z33" s="40">
        <v>1</v>
      </c>
      <c r="AA33" s="41">
        <f t="shared" si="2"/>
        <v>325</v>
      </c>
      <c r="AB33" s="41">
        <f t="shared" si="3"/>
        <v>61.75</v>
      </c>
      <c r="AC33" s="41">
        <f t="shared" si="4"/>
        <v>386.75</v>
      </c>
    </row>
    <row r="34" spans="2:29" ht="34.5" customHeight="1" x14ac:dyDescent="0.25">
      <c r="B34" s="35">
        <v>27</v>
      </c>
      <c r="C34" s="36" t="s">
        <v>39</v>
      </c>
      <c r="D34" s="37"/>
      <c r="E34" s="38"/>
      <c r="F34" s="39" t="s">
        <v>1</v>
      </c>
      <c r="G34" s="40">
        <v>1</v>
      </c>
      <c r="H34" s="41">
        <v>400</v>
      </c>
      <c r="I34" s="42">
        <f t="shared" si="0"/>
        <v>76</v>
      </c>
      <c r="J34" s="43">
        <f t="shared" si="5"/>
        <v>476</v>
      </c>
      <c r="L34" s="35">
        <v>27</v>
      </c>
      <c r="M34" s="36" t="s">
        <v>39</v>
      </c>
      <c r="N34" s="37"/>
      <c r="O34" s="38"/>
      <c r="P34" s="39" t="s">
        <v>1</v>
      </c>
      <c r="Q34" s="40">
        <v>1</v>
      </c>
      <c r="R34" s="41">
        <v>250</v>
      </c>
      <c r="S34" s="42">
        <f t="shared" si="1"/>
        <v>47.5</v>
      </c>
      <c r="T34" s="43">
        <f t="shared" si="6"/>
        <v>297.5</v>
      </c>
      <c r="U34" s="35">
        <v>27</v>
      </c>
      <c r="V34" s="36" t="s">
        <v>39</v>
      </c>
      <c r="W34" s="37"/>
      <c r="X34" s="38"/>
      <c r="Y34" s="39" t="s">
        <v>1</v>
      </c>
      <c r="Z34" s="40">
        <v>1</v>
      </c>
      <c r="AA34" s="41">
        <f t="shared" si="2"/>
        <v>325</v>
      </c>
      <c r="AB34" s="41">
        <f t="shared" si="3"/>
        <v>61.75</v>
      </c>
      <c r="AC34" s="41">
        <f t="shared" si="4"/>
        <v>386.75</v>
      </c>
    </row>
    <row r="35" spans="2:29" ht="34.5" customHeight="1" x14ac:dyDescent="0.25">
      <c r="B35" s="35">
        <v>28</v>
      </c>
      <c r="C35" s="36" t="s">
        <v>40</v>
      </c>
      <c r="D35" s="37"/>
      <c r="E35" s="38"/>
      <c r="F35" s="39" t="s">
        <v>1</v>
      </c>
      <c r="G35" s="40">
        <v>1</v>
      </c>
      <c r="H35" s="41">
        <v>400</v>
      </c>
      <c r="I35" s="42">
        <f t="shared" si="0"/>
        <v>76</v>
      </c>
      <c r="J35" s="43">
        <f t="shared" si="5"/>
        <v>476</v>
      </c>
      <c r="L35" s="35">
        <v>28</v>
      </c>
      <c r="M35" s="36" t="s">
        <v>40</v>
      </c>
      <c r="N35" s="37"/>
      <c r="O35" s="38"/>
      <c r="P35" s="39" t="s">
        <v>1</v>
      </c>
      <c r="Q35" s="40">
        <v>1</v>
      </c>
      <c r="R35" s="41">
        <v>250</v>
      </c>
      <c r="S35" s="42">
        <f t="shared" si="1"/>
        <v>47.5</v>
      </c>
      <c r="T35" s="43">
        <f t="shared" si="6"/>
        <v>297.5</v>
      </c>
      <c r="U35" s="35">
        <v>28</v>
      </c>
      <c r="V35" s="36" t="s">
        <v>40</v>
      </c>
      <c r="W35" s="37"/>
      <c r="X35" s="38"/>
      <c r="Y35" s="39" t="s">
        <v>1</v>
      </c>
      <c r="Z35" s="40">
        <v>1</v>
      </c>
      <c r="AA35" s="41">
        <f t="shared" si="2"/>
        <v>325</v>
      </c>
      <c r="AB35" s="41">
        <f t="shared" si="3"/>
        <v>61.75</v>
      </c>
      <c r="AC35" s="41">
        <f t="shared" si="4"/>
        <v>386.75</v>
      </c>
    </row>
    <row r="36" spans="2:29" ht="34.5" customHeight="1" x14ac:dyDescent="0.25">
      <c r="B36" s="35">
        <v>29</v>
      </c>
      <c r="C36" s="36" t="s">
        <v>41</v>
      </c>
      <c r="D36" s="37"/>
      <c r="E36" s="38"/>
      <c r="F36" s="39" t="s">
        <v>1</v>
      </c>
      <c r="G36" s="40">
        <v>1</v>
      </c>
      <c r="H36" s="41">
        <v>400</v>
      </c>
      <c r="I36" s="42">
        <f t="shared" si="0"/>
        <v>76</v>
      </c>
      <c r="J36" s="43">
        <f t="shared" si="5"/>
        <v>476</v>
      </c>
      <c r="L36" s="35">
        <v>29</v>
      </c>
      <c r="M36" s="36" t="s">
        <v>41</v>
      </c>
      <c r="N36" s="37"/>
      <c r="O36" s="38"/>
      <c r="P36" s="39" t="s">
        <v>1</v>
      </c>
      <c r="Q36" s="40">
        <v>1</v>
      </c>
      <c r="R36" s="41">
        <v>250</v>
      </c>
      <c r="S36" s="42">
        <f t="shared" si="1"/>
        <v>47.5</v>
      </c>
      <c r="T36" s="43">
        <f t="shared" si="6"/>
        <v>297.5</v>
      </c>
      <c r="U36" s="35">
        <v>29</v>
      </c>
      <c r="V36" s="36" t="s">
        <v>41</v>
      </c>
      <c r="W36" s="37"/>
      <c r="X36" s="38"/>
      <c r="Y36" s="39" t="s">
        <v>1</v>
      </c>
      <c r="Z36" s="40">
        <v>1</v>
      </c>
      <c r="AA36" s="41">
        <f t="shared" si="2"/>
        <v>325</v>
      </c>
      <c r="AB36" s="41">
        <f t="shared" si="3"/>
        <v>61.75</v>
      </c>
      <c r="AC36" s="41">
        <f t="shared" si="4"/>
        <v>386.75</v>
      </c>
    </row>
    <row r="37" spans="2:29" ht="34.5" customHeight="1" x14ac:dyDescent="0.25">
      <c r="B37" s="35">
        <v>30</v>
      </c>
      <c r="C37" s="36" t="s">
        <v>42</v>
      </c>
      <c r="D37" s="37"/>
      <c r="E37" s="38"/>
      <c r="F37" s="39" t="s">
        <v>1</v>
      </c>
      <c r="G37" s="40">
        <v>1</v>
      </c>
      <c r="H37" s="41" t="s">
        <v>49</v>
      </c>
      <c r="I37" s="42">
        <v>0</v>
      </c>
      <c r="J37" s="43">
        <v>0</v>
      </c>
      <c r="L37" s="35">
        <v>30</v>
      </c>
      <c r="M37" s="36" t="s">
        <v>42</v>
      </c>
      <c r="N37" s="37"/>
      <c r="O37" s="38"/>
      <c r="P37" s="39" t="s">
        <v>1</v>
      </c>
      <c r="Q37" s="40">
        <v>1</v>
      </c>
      <c r="R37" s="41" t="s">
        <v>49</v>
      </c>
      <c r="S37" s="42">
        <v>0</v>
      </c>
      <c r="T37" s="43">
        <v>0</v>
      </c>
      <c r="U37" s="35">
        <v>30</v>
      </c>
      <c r="V37" s="36" t="s">
        <v>42</v>
      </c>
      <c r="W37" s="37"/>
      <c r="X37" s="38"/>
      <c r="Y37" s="39" t="s">
        <v>1</v>
      </c>
      <c r="Z37" s="40">
        <v>1</v>
      </c>
      <c r="AA37" s="41"/>
      <c r="AB37" s="41">
        <f t="shared" si="3"/>
        <v>0</v>
      </c>
      <c r="AC37" s="41">
        <f t="shared" si="4"/>
        <v>0</v>
      </c>
    </row>
    <row r="38" spans="2:29" ht="34.5" customHeight="1" x14ac:dyDescent="0.25">
      <c r="B38" s="35">
        <v>31</v>
      </c>
      <c r="C38" s="36" t="s">
        <v>43</v>
      </c>
      <c r="D38" s="37"/>
      <c r="E38" s="38"/>
      <c r="F38" s="39" t="s">
        <v>1</v>
      </c>
      <c r="G38" s="40">
        <v>1</v>
      </c>
      <c r="H38" s="41" t="s">
        <v>49</v>
      </c>
      <c r="I38" s="42">
        <v>0</v>
      </c>
      <c r="J38" s="43">
        <v>0</v>
      </c>
      <c r="L38" s="35">
        <v>31</v>
      </c>
      <c r="M38" s="36" t="s">
        <v>43</v>
      </c>
      <c r="N38" s="37"/>
      <c r="O38" s="38"/>
      <c r="P38" s="39" t="s">
        <v>1</v>
      </c>
      <c r="Q38" s="40">
        <v>1</v>
      </c>
      <c r="R38" s="41" t="s">
        <v>49</v>
      </c>
      <c r="S38" s="42">
        <v>0</v>
      </c>
      <c r="T38" s="43">
        <v>0</v>
      </c>
      <c r="U38" s="35">
        <v>31</v>
      </c>
      <c r="V38" s="36" t="s">
        <v>43</v>
      </c>
      <c r="W38" s="37"/>
      <c r="X38" s="38"/>
      <c r="Y38" s="39" t="s">
        <v>1</v>
      </c>
      <c r="Z38" s="40">
        <v>1</v>
      </c>
      <c r="AA38" s="41"/>
      <c r="AB38" s="41">
        <f t="shared" si="3"/>
        <v>0</v>
      </c>
      <c r="AC38" s="41">
        <f t="shared" si="4"/>
        <v>0</v>
      </c>
    </row>
    <row r="39" spans="2:29" ht="34.5" customHeight="1" x14ac:dyDescent="0.25">
      <c r="B39" s="29" t="s">
        <v>12</v>
      </c>
      <c r="C39" s="30"/>
      <c r="D39" s="30"/>
      <c r="E39" s="30"/>
      <c r="F39" s="30"/>
      <c r="G39" s="31"/>
      <c r="H39" s="32"/>
      <c r="I39" s="33"/>
      <c r="J39" s="34"/>
      <c r="L39" s="29" t="s">
        <v>12</v>
      </c>
      <c r="M39" s="30"/>
      <c r="N39" s="30"/>
      <c r="O39" s="30"/>
      <c r="P39" s="30"/>
      <c r="Q39" s="31"/>
      <c r="R39" s="44"/>
      <c r="S39" s="45"/>
      <c r="T39" s="46"/>
      <c r="U39" s="29" t="s">
        <v>12</v>
      </c>
      <c r="V39" s="30"/>
      <c r="W39" s="30"/>
      <c r="X39" s="30"/>
      <c r="Y39" s="30"/>
      <c r="Z39" s="31"/>
      <c r="AA39" s="44"/>
      <c r="AB39" s="41">
        <f t="shared" si="3"/>
        <v>0</v>
      </c>
      <c r="AC39" s="41">
        <f t="shared" si="4"/>
        <v>0</v>
      </c>
    </row>
    <row r="40" spans="2:29" ht="34.5" customHeight="1" x14ac:dyDescent="0.25">
      <c r="B40" s="35">
        <v>1</v>
      </c>
      <c r="C40" s="36" t="s">
        <v>44</v>
      </c>
      <c r="D40" s="37"/>
      <c r="E40" s="38"/>
      <c r="F40" s="39" t="s">
        <v>1</v>
      </c>
      <c r="G40" s="40">
        <v>1</v>
      </c>
      <c r="H40" s="41" t="s">
        <v>49</v>
      </c>
      <c r="I40" s="47">
        <v>0</v>
      </c>
      <c r="J40" s="48">
        <v>0</v>
      </c>
      <c r="L40" s="35">
        <v>1</v>
      </c>
      <c r="M40" s="36" t="s">
        <v>44</v>
      </c>
      <c r="N40" s="37"/>
      <c r="O40" s="38"/>
      <c r="P40" s="39" t="s">
        <v>1</v>
      </c>
      <c r="Q40" s="40">
        <v>1</v>
      </c>
      <c r="R40" s="41" t="s">
        <v>49</v>
      </c>
      <c r="S40" s="49">
        <v>0</v>
      </c>
      <c r="T40" s="50">
        <v>0</v>
      </c>
      <c r="U40" s="35">
        <v>1</v>
      </c>
      <c r="V40" s="36" t="s">
        <v>44</v>
      </c>
      <c r="W40" s="37"/>
      <c r="X40" s="38"/>
      <c r="Y40" s="39" t="s">
        <v>1</v>
      </c>
      <c r="Z40" s="40">
        <v>1</v>
      </c>
      <c r="AA40" s="41"/>
      <c r="AB40" s="41">
        <f t="shared" si="3"/>
        <v>0</v>
      </c>
      <c r="AC40" s="41">
        <f t="shared" si="4"/>
        <v>0</v>
      </c>
    </row>
    <row r="41" spans="2:29" ht="34.5" customHeight="1" x14ac:dyDescent="0.25">
      <c r="B41" s="35">
        <v>2</v>
      </c>
      <c r="C41" s="36" t="s">
        <v>45</v>
      </c>
      <c r="D41" s="37"/>
      <c r="E41" s="38"/>
      <c r="F41" s="39" t="s">
        <v>1</v>
      </c>
      <c r="G41" s="40">
        <v>1</v>
      </c>
      <c r="H41" s="41" t="s">
        <v>49</v>
      </c>
      <c r="I41" s="47">
        <v>0</v>
      </c>
      <c r="J41" s="48">
        <v>0</v>
      </c>
      <c r="L41" s="35">
        <v>2</v>
      </c>
      <c r="M41" s="36" t="s">
        <v>45</v>
      </c>
      <c r="N41" s="37"/>
      <c r="O41" s="38"/>
      <c r="P41" s="39" t="s">
        <v>1</v>
      </c>
      <c r="Q41" s="40">
        <v>1</v>
      </c>
      <c r="R41" s="41" t="s">
        <v>49</v>
      </c>
      <c r="S41" s="49">
        <v>0</v>
      </c>
      <c r="T41" s="50">
        <v>0</v>
      </c>
      <c r="U41" s="35">
        <v>2</v>
      </c>
      <c r="V41" s="36" t="s">
        <v>45</v>
      </c>
      <c r="W41" s="37"/>
      <c r="X41" s="38"/>
      <c r="Y41" s="39" t="s">
        <v>1</v>
      </c>
      <c r="Z41" s="40">
        <v>1</v>
      </c>
      <c r="AA41" s="41"/>
      <c r="AB41" s="41">
        <f t="shared" si="3"/>
        <v>0</v>
      </c>
      <c r="AC41" s="41">
        <f t="shared" si="4"/>
        <v>0</v>
      </c>
    </row>
    <row r="42" spans="2:29" ht="34.5" customHeight="1" x14ac:dyDescent="0.25">
      <c r="B42" s="35">
        <v>3</v>
      </c>
      <c r="C42" s="36" t="s">
        <v>46</v>
      </c>
      <c r="D42" s="37"/>
      <c r="E42" s="38"/>
      <c r="F42" s="39" t="s">
        <v>1</v>
      </c>
      <c r="G42" s="40">
        <v>1</v>
      </c>
      <c r="H42" s="41" t="s">
        <v>49</v>
      </c>
      <c r="I42" s="47">
        <v>0</v>
      </c>
      <c r="J42" s="48">
        <v>0</v>
      </c>
      <c r="K42" s="51"/>
      <c r="L42" s="35">
        <v>3</v>
      </c>
      <c r="M42" s="36" t="s">
        <v>46</v>
      </c>
      <c r="N42" s="37"/>
      <c r="O42" s="38"/>
      <c r="P42" s="39" t="s">
        <v>1</v>
      </c>
      <c r="Q42" s="40">
        <v>1</v>
      </c>
      <c r="R42" s="41" t="s">
        <v>49</v>
      </c>
      <c r="S42" s="49">
        <v>0</v>
      </c>
      <c r="T42" s="50">
        <v>0</v>
      </c>
      <c r="U42" s="35">
        <v>3</v>
      </c>
      <c r="V42" s="36" t="s">
        <v>46</v>
      </c>
      <c r="W42" s="37"/>
      <c r="X42" s="38"/>
      <c r="Y42" s="39" t="s">
        <v>1</v>
      </c>
      <c r="Z42" s="40">
        <v>1</v>
      </c>
      <c r="AA42" s="41"/>
      <c r="AB42" s="41">
        <f t="shared" si="3"/>
        <v>0</v>
      </c>
      <c r="AC42" s="41">
        <f t="shared" si="4"/>
        <v>0</v>
      </c>
    </row>
    <row r="43" spans="2:29" ht="34.5" customHeight="1" x14ac:dyDescent="0.25">
      <c r="B43" s="35">
        <v>4</v>
      </c>
      <c r="C43" s="52" t="s">
        <v>47</v>
      </c>
      <c r="D43" s="52"/>
      <c r="E43" s="52"/>
      <c r="F43" s="39" t="s">
        <v>1</v>
      </c>
      <c r="G43" s="40">
        <v>1</v>
      </c>
      <c r="H43" s="53" t="s">
        <v>49</v>
      </c>
      <c r="I43" s="47">
        <v>0</v>
      </c>
      <c r="J43" s="48">
        <v>0</v>
      </c>
      <c r="K43" s="51"/>
      <c r="L43" s="35">
        <v>4</v>
      </c>
      <c r="M43" s="52" t="s">
        <v>47</v>
      </c>
      <c r="N43" s="52"/>
      <c r="O43" s="52"/>
      <c r="P43" s="39" t="s">
        <v>1</v>
      </c>
      <c r="Q43" s="40">
        <v>1</v>
      </c>
      <c r="R43" s="54" t="s">
        <v>49</v>
      </c>
      <c r="S43" s="49">
        <v>0</v>
      </c>
      <c r="T43" s="50">
        <v>0</v>
      </c>
      <c r="U43" s="35">
        <v>4</v>
      </c>
      <c r="V43" s="52" t="s">
        <v>47</v>
      </c>
      <c r="W43" s="52"/>
      <c r="X43" s="52"/>
      <c r="Y43" s="39" t="s">
        <v>1</v>
      </c>
      <c r="Z43" s="40">
        <v>1</v>
      </c>
      <c r="AA43" s="41"/>
      <c r="AB43" s="41">
        <f t="shared" si="3"/>
        <v>0</v>
      </c>
      <c r="AC43" s="41">
        <f t="shared" si="4"/>
        <v>0</v>
      </c>
    </row>
    <row r="44" spans="2:29" ht="41.25" customHeight="1" x14ac:dyDescent="0.25">
      <c r="B44" s="35">
        <v>5</v>
      </c>
      <c r="C44" s="52" t="s">
        <v>48</v>
      </c>
      <c r="D44" s="52"/>
      <c r="E44" s="52"/>
      <c r="F44" s="39" t="s">
        <v>1</v>
      </c>
      <c r="G44" s="40">
        <v>1</v>
      </c>
      <c r="H44" s="53">
        <v>6000</v>
      </c>
      <c r="I44" s="55" t="s">
        <v>66</v>
      </c>
      <c r="J44" s="48">
        <f>H44</f>
        <v>6000</v>
      </c>
      <c r="K44" s="51"/>
      <c r="L44" s="35">
        <v>5</v>
      </c>
      <c r="M44" s="52" t="s">
        <v>48</v>
      </c>
      <c r="N44" s="52"/>
      <c r="O44" s="52"/>
      <c r="P44" s="39" t="s">
        <v>1</v>
      </c>
      <c r="Q44" s="40">
        <v>1</v>
      </c>
      <c r="R44" s="54">
        <v>5500</v>
      </c>
      <c r="S44" s="49">
        <v>0</v>
      </c>
      <c r="T44" s="50">
        <v>5500</v>
      </c>
      <c r="U44" s="35">
        <v>5</v>
      </c>
      <c r="V44" s="52" t="s">
        <v>48</v>
      </c>
      <c r="W44" s="52"/>
      <c r="X44" s="52"/>
      <c r="Y44" s="39" t="s">
        <v>1</v>
      </c>
      <c r="Z44" s="40">
        <v>1</v>
      </c>
      <c r="AA44" s="41">
        <f t="shared" si="2"/>
        <v>5750</v>
      </c>
      <c r="AB44" s="41">
        <v>0</v>
      </c>
      <c r="AC44" s="41">
        <f t="shared" si="4"/>
        <v>5750</v>
      </c>
    </row>
    <row r="45" spans="2:29" ht="41.25" customHeight="1" x14ac:dyDescent="0.25">
      <c r="B45" s="29" t="s">
        <v>50</v>
      </c>
      <c r="C45" s="30"/>
      <c r="D45" s="30"/>
      <c r="E45" s="30"/>
      <c r="F45" s="30"/>
      <c r="G45" s="31"/>
      <c r="H45" s="56"/>
      <c r="I45" s="57"/>
      <c r="J45" s="58"/>
      <c r="K45" s="59"/>
      <c r="L45" s="29" t="s">
        <v>50</v>
      </c>
      <c r="M45" s="30"/>
      <c r="N45" s="30"/>
      <c r="O45" s="30"/>
      <c r="P45" s="30"/>
      <c r="Q45" s="31"/>
      <c r="R45" s="56"/>
      <c r="S45" s="57"/>
      <c r="T45" s="58"/>
      <c r="U45" s="29" t="s">
        <v>50</v>
      </c>
      <c r="V45" s="30"/>
      <c r="W45" s="30"/>
      <c r="X45" s="30"/>
      <c r="Y45" s="30"/>
      <c r="Z45" s="31"/>
      <c r="AA45" s="56"/>
      <c r="AB45" s="41">
        <f t="shared" si="3"/>
        <v>0</v>
      </c>
      <c r="AC45" s="41">
        <f t="shared" si="4"/>
        <v>0</v>
      </c>
    </row>
    <row r="46" spans="2:29" ht="41.25" customHeight="1" x14ac:dyDescent="0.25">
      <c r="B46" s="35">
        <v>1</v>
      </c>
      <c r="C46" s="36" t="s">
        <v>51</v>
      </c>
      <c r="D46" s="37" t="s">
        <v>51</v>
      </c>
      <c r="E46" s="38" t="s">
        <v>51</v>
      </c>
      <c r="F46" s="39" t="s">
        <v>1</v>
      </c>
      <c r="G46" s="40">
        <v>1</v>
      </c>
      <c r="H46" s="60">
        <v>650</v>
      </c>
      <c r="I46" s="61" t="s">
        <v>65</v>
      </c>
      <c r="J46" s="62">
        <f>H46</f>
        <v>650</v>
      </c>
      <c r="K46" s="59"/>
      <c r="L46" s="35">
        <v>1</v>
      </c>
      <c r="M46" s="36" t="s">
        <v>51</v>
      </c>
      <c r="N46" s="37" t="s">
        <v>51</v>
      </c>
      <c r="O46" s="38" t="s">
        <v>51</v>
      </c>
      <c r="P46" s="39" t="s">
        <v>1</v>
      </c>
      <c r="Q46" s="40">
        <v>1</v>
      </c>
      <c r="R46" s="60">
        <v>450</v>
      </c>
      <c r="S46" s="61" t="s">
        <v>65</v>
      </c>
      <c r="T46" s="62">
        <f>R46</f>
        <v>450</v>
      </c>
      <c r="U46" s="35">
        <v>1</v>
      </c>
      <c r="V46" s="36" t="s">
        <v>51</v>
      </c>
      <c r="W46" s="37" t="s">
        <v>51</v>
      </c>
      <c r="X46" s="38" t="s">
        <v>51</v>
      </c>
      <c r="Y46" s="39" t="s">
        <v>1</v>
      </c>
      <c r="Z46" s="40">
        <v>1</v>
      </c>
      <c r="AA46" s="41">
        <f t="shared" si="2"/>
        <v>550</v>
      </c>
      <c r="AB46" s="41">
        <v>0</v>
      </c>
      <c r="AC46" s="41">
        <f t="shared" si="4"/>
        <v>550</v>
      </c>
    </row>
    <row r="47" spans="2:29" ht="41.25" customHeight="1" x14ac:dyDescent="0.25">
      <c r="B47" s="35">
        <v>2</v>
      </c>
      <c r="C47" s="36" t="s">
        <v>52</v>
      </c>
      <c r="D47" s="37"/>
      <c r="E47" s="38"/>
      <c r="F47" s="39" t="s">
        <v>1</v>
      </c>
      <c r="G47" s="40">
        <v>1</v>
      </c>
      <c r="H47" s="60" t="s">
        <v>49</v>
      </c>
      <c r="I47" s="61" t="s">
        <v>65</v>
      </c>
      <c r="J47" s="62" t="str">
        <f t="shared" ref="J47:J59" si="7">H47</f>
        <v>-</v>
      </c>
      <c r="K47" s="59"/>
      <c r="L47" s="35">
        <v>2</v>
      </c>
      <c r="M47" s="36" t="s">
        <v>52</v>
      </c>
      <c r="N47" s="37"/>
      <c r="O47" s="38"/>
      <c r="P47" s="39" t="s">
        <v>1</v>
      </c>
      <c r="Q47" s="40">
        <v>1</v>
      </c>
      <c r="R47" s="60" t="s">
        <v>49</v>
      </c>
      <c r="S47" s="61" t="s">
        <v>65</v>
      </c>
      <c r="T47" s="62" t="str">
        <f t="shared" ref="T47:T59" si="8">R47</f>
        <v>-</v>
      </c>
      <c r="U47" s="35">
        <v>2</v>
      </c>
      <c r="V47" s="36" t="s">
        <v>52</v>
      </c>
      <c r="W47" s="37"/>
      <c r="X47" s="38"/>
      <c r="Y47" s="39" t="s">
        <v>1</v>
      </c>
      <c r="Z47" s="40">
        <v>1</v>
      </c>
      <c r="AA47" s="41"/>
      <c r="AB47" s="41">
        <v>0</v>
      </c>
      <c r="AC47" s="41">
        <v>0</v>
      </c>
    </row>
    <row r="48" spans="2:29" ht="41.25" customHeight="1" x14ac:dyDescent="0.25">
      <c r="B48" s="35">
        <v>3</v>
      </c>
      <c r="C48" s="36" t="s">
        <v>53</v>
      </c>
      <c r="D48" s="37" t="s">
        <v>53</v>
      </c>
      <c r="E48" s="38" t="s">
        <v>53</v>
      </c>
      <c r="F48" s="39" t="s">
        <v>1</v>
      </c>
      <c r="G48" s="40">
        <v>1</v>
      </c>
      <c r="H48" s="60" t="s">
        <v>49</v>
      </c>
      <c r="I48" s="61" t="s">
        <v>65</v>
      </c>
      <c r="J48" s="62" t="str">
        <f t="shared" si="7"/>
        <v>-</v>
      </c>
      <c r="K48" s="63"/>
      <c r="L48" s="35">
        <v>3</v>
      </c>
      <c r="M48" s="36" t="s">
        <v>53</v>
      </c>
      <c r="N48" s="37" t="s">
        <v>53</v>
      </c>
      <c r="O48" s="38" t="s">
        <v>53</v>
      </c>
      <c r="P48" s="39" t="s">
        <v>1</v>
      </c>
      <c r="Q48" s="40">
        <v>1</v>
      </c>
      <c r="R48" s="60" t="s">
        <v>49</v>
      </c>
      <c r="S48" s="61" t="s">
        <v>65</v>
      </c>
      <c r="T48" s="62" t="str">
        <f t="shared" si="8"/>
        <v>-</v>
      </c>
      <c r="U48" s="35">
        <v>3</v>
      </c>
      <c r="V48" s="36" t="s">
        <v>53</v>
      </c>
      <c r="W48" s="37" t="s">
        <v>53</v>
      </c>
      <c r="X48" s="38" t="s">
        <v>53</v>
      </c>
      <c r="Y48" s="39" t="s">
        <v>1</v>
      </c>
      <c r="Z48" s="40">
        <v>1</v>
      </c>
      <c r="AA48" s="41"/>
      <c r="AB48" s="41">
        <v>0</v>
      </c>
      <c r="AC48" s="41">
        <v>0</v>
      </c>
    </row>
    <row r="49" spans="2:29" ht="41.25" customHeight="1" x14ac:dyDescent="0.25">
      <c r="B49" s="35">
        <v>4</v>
      </c>
      <c r="C49" s="36" t="s">
        <v>54</v>
      </c>
      <c r="D49" s="37" t="s">
        <v>54</v>
      </c>
      <c r="E49" s="38" t="s">
        <v>54</v>
      </c>
      <c r="F49" s="39" t="s">
        <v>1</v>
      </c>
      <c r="G49" s="40">
        <v>1</v>
      </c>
      <c r="H49" s="60">
        <v>28000</v>
      </c>
      <c r="I49" s="61" t="s">
        <v>65</v>
      </c>
      <c r="J49" s="62">
        <f t="shared" si="7"/>
        <v>28000</v>
      </c>
      <c r="K49" s="51"/>
      <c r="L49" s="35">
        <v>4</v>
      </c>
      <c r="M49" s="36" t="s">
        <v>54</v>
      </c>
      <c r="N49" s="37" t="s">
        <v>54</v>
      </c>
      <c r="O49" s="38" t="s">
        <v>54</v>
      </c>
      <c r="P49" s="39" t="s">
        <v>1</v>
      </c>
      <c r="Q49" s="40">
        <v>1</v>
      </c>
      <c r="R49" s="60">
        <v>23000</v>
      </c>
      <c r="S49" s="61" t="s">
        <v>65</v>
      </c>
      <c r="T49" s="62">
        <f t="shared" si="8"/>
        <v>23000</v>
      </c>
      <c r="U49" s="35">
        <v>4</v>
      </c>
      <c r="V49" s="36" t="s">
        <v>54</v>
      </c>
      <c r="W49" s="37" t="s">
        <v>54</v>
      </c>
      <c r="X49" s="38" t="s">
        <v>54</v>
      </c>
      <c r="Y49" s="39" t="s">
        <v>1</v>
      </c>
      <c r="Z49" s="40">
        <v>1</v>
      </c>
      <c r="AA49" s="41">
        <f t="shared" si="2"/>
        <v>25500</v>
      </c>
      <c r="AB49" s="41">
        <v>0</v>
      </c>
      <c r="AC49" s="41">
        <f t="shared" si="4"/>
        <v>25500</v>
      </c>
    </row>
    <row r="50" spans="2:29" ht="41.25" customHeight="1" x14ac:dyDescent="0.25">
      <c r="B50" s="35">
        <v>5</v>
      </c>
      <c r="C50" s="36" t="s">
        <v>55</v>
      </c>
      <c r="D50" s="37" t="s">
        <v>55</v>
      </c>
      <c r="E50" s="38" t="s">
        <v>55</v>
      </c>
      <c r="F50" s="39" t="s">
        <v>1</v>
      </c>
      <c r="G50" s="40">
        <v>1</v>
      </c>
      <c r="H50" s="60">
        <v>20000</v>
      </c>
      <c r="I50" s="61" t="s">
        <v>65</v>
      </c>
      <c r="J50" s="62">
        <f t="shared" si="7"/>
        <v>20000</v>
      </c>
      <c r="K50" s="51"/>
      <c r="L50" s="35">
        <v>5</v>
      </c>
      <c r="M50" s="36" t="s">
        <v>55</v>
      </c>
      <c r="N50" s="37" t="s">
        <v>55</v>
      </c>
      <c r="O50" s="38" t="s">
        <v>55</v>
      </c>
      <c r="P50" s="39" t="s">
        <v>1</v>
      </c>
      <c r="Q50" s="40">
        <v>1</v>
      </c>
      <c r="R50" s="60">
        <v>19000</v>
      </c>
      <c r="S50" s="61" t="s">
        <v>65</v>
      </c>
      <c r="T50" s="62">
        <f t="shared" si="8"/>
        <v>19000</v>
      </c>
      <c r="U50" s="35">
        <v>5</v>
      </c>
      <c r="V50" s="36" t="s">
        <v>55</v>
      </c>
      <c r="W50" s="37" t="s">
        <v>55</v>
      </c>
      <c r="X50" s="38" t="s">
        <v>55</v>
      </c>
      <c r="Y50" s="39" t="s">
        <v>1</v>
      </c>
      <c r="Z50" s="40">
        <v>1</v>
      </c>
      <c r="AA50" s="41">
        <f t="shared" si="2"/>
        <v>19500</v>
      </c>
      <c r="AB50" s="41">
        <v>0</v>
      </c>
      <c r="AC50" s="41">
        <f t="shared" si="4"/>
        <v>19500</v>
      </c>
    </row>
    <row r="51" spans="2:29" ht="41.25" customHeight="1" x14ac:dyDescent="0.25">
      <c r="B51" s="35">
        <v>6</v>
      </c>
      <c r="C51" s="36" t="s">
        <v>56</v>
      </c>
      <c r="D51" s="37" t="s">
        <v>56</v>
      </c>
      <c r="E51" s="38" t="s">
        <v>56</v>
      </c>
      <c r="F51" s="39" t="s">
        <v>1</v>
      </c>
      <c r="G51" s="40">
        <v>1</v>
      </c>
      <c r="H51" s="60">
        <v>3000</v>
      </c>
      <c r="I51" s="61" t="s">
        <v>65</v>
      </c>
      <c r="J51" s="62">
        <f t="shared" si="7"/>
        <v>3000</v>
      </c>
      <c r="L51" s="35">
        <v>6</v>
      </c>
      <c r="M51" s="36" t="s">
        <v>56</v>
      </c>
      <c r="N51" s="37" t="s">
        <v>56</v>
      </c>
      <c r="O51" s="38" t="s">
        <v>56</v>
      </c>
      <c r="P51" s="39" t="s">
        <v>1</v>
      </c>
      <c r="Q51" s="40">
        <v>1</v>
      </c>
      <c r="R51" s="60">
        <v>2200</v>
      </c>
      <c r="S51" s="61" t="s">
        <v>65</v>
      </c>
      <c r="T51" s="62">
        <f t="shared" si="8"/>
        <v>2200</v>
      </c>
      <c r="U51" s="35">
        <v>6</v>
      </c>
      <c r="V51" s="36" t="s">
        <v>56</v>
      </c>
      <c r="W51" s="37" t="s">
        <v>56</v>
      </c>
      <c r="X51" s="38" t="s">
        <v>56</v>
      </c>
      <c r="Y51" s="39" t="s">
        <v>1</v>
      </c>
      <c r="Z51" s="40">
        <v>1</v>
      </c>
      <c r="AA51" s="41">
        <f t="shared" si="2"/>
        <v>2600</v>
      </c>
      <c r="AB51" s="41">
        <v>0</v>
      </c>
      <c r="AC51" s="41">
        <f t="shared" si="4"/>
        <v>2600</v>
      </c>
    </row>
    <row r="52" spans="2:29" ht="41.25" customHeight="1" x14ac:dyDescent="0.25">
      <c r="B52" s="35">
        <v>7</v>
      </c>
      <c r="C52" s="36" t="s">
        <v>57</v>
      </c>
      <c r="D52" s="37" t="s">
        <v>57</v>
      </c>
      <c r="E52" s="38" t="s">
        <v>57</v>
      </c>
      <c r="F52" s="39" t="s">
        <v>1</v>
      </c>
      <c r="G52" s="40">
        <v>1</v>
      </c>
      <c r="H52" s="60">
        <v>300</v>
      </c>
      <c r="I52" s="61" t="s">
        <v>65</v>
      </c>
      <c r="J52" s="62">
        <f t="shared" si="7"/>
        <v>300</v>
      </c>
      <c r="L52" s="35">
        <v>7</v>
      </c>
      <c r="M52" s="36" t="s">
        <v>57</v>
      </c>
      <c r="N52" s="37" t="s">
        <v>57</v>
      </c>
      <c r="O52" s="38" t="s">
        <v>57</v>
      </c>
      <c r="P52" s="39" t="s">
        <v>1</v>
      </c>
      <c r="Q52" s="40">
        <v>1</v>
      </c>
      <c r="R52" s="60">
        <v>100</v>
      </c>
      <c r="S52" s="61" t="s">
        <v>65</v>
      </c>
      <c r="T52" s="62">
        <f t="shared" si="8"/>
        <v>100</v>
      </c>
      <c r="U52" s="35">
        <v>7</v>
      </c>
      <c r="V52" s="36" t="s">
        <v>57</v>
      </c>
      <c r="W52" s="37" t="s">
        <v>57</v>
      </c>
      <c r="X52" s="38" t="s">
        <v>57</v>
      </c>
      <c r="Y52" s="39" t="s">
        <v>1</v>
      </c>
      <c r="Z52" s="40">
        <v>1</v>
      </c>
      <c r="AA52" s="41">
        <f t="shared" si="2"/>
        <v>200</v>
      </c>
      <c r="AB52" s="41">
        <v>0</v>
      </c>
      <c r="AC52" s="41">
        <f t="shared" si="4"/>
        <v>200</v>
      </c>
    </row>
    <row r="53" spans="2:29" ht="41.25" customHeight="1" x14ac:dyDescent="0.25">
      <c r="B53" s="35">
        <v>8</v>
      </c>
      <c r="C53" s="36" t="s">
        <v>58</v>
      </c>
      <c r="D53" s="37" t="s">
        <v>58</v>
      </c>
      <c r="E53" s="38" t="s">
        <v>58</v>
      </c>
      <c r="F53" s="39" t="s">
        <v>1</v>
      </c>
      <c r="G53" s="40">
        <v>1</v>
      </c>
      <c r="H53" s="60">
        <v>300</v>
      </c>
      <c r="I53" s="61" t="s">
        <v>65</v>
      </c>
      <c r="J53" s="62">
        <f t="shared" si="7"/>
        <v>300</v>
      </c>
      <c r="L53" s="35">
        <v>8</v>
      </c>
      <c r="M53" s="36" t="s">
        <v>58</v>
      </c>
      <c r="N53" s="37" t="s">
        <v>58</v>
      </c>
      <c r="O53" s="38" t="s">
        <v>58</v>
      </c>
      <c r="P53" s="39" t="s">
        <v>1</v>
      </c>
      <c r="Q53" s="40">
        <v>1</v>
      </c>
      <c r="R53" s="60">
        <v>100</v>
      </c>
      <c r="S53" s="61" t="s">
        <v>65</v>
      </c>
      <c r="T53" s="62">
        <f t="shared" si="8"/>
        <v>100</v>
      </c>
      <c r="U53" s="35">
        <v>8</v>
      </c>
      <c r="V53" s="36" t="s">
        <v>58</v>
      </c>
      <c r="W53" s="37" t="s">
        <v>58</v>
      </c>
      <c r="X53" s="38" t="s">
        <v>58</v>
      </c>
      <c r="Y53" s="39" t="s">
        <v>1</v>
      </c>
      <c r="Z53" s="40">
        <v>1</v>
      </c>
      <c r="AA53" s="41">
        <f t="shared" si="2"/>
        <v>200</v>
      </c>
      <c r="AB53" s="41">
        <v>0</v>
      </c>
      <c r="AC53" s="41">
        <f t="shared" si="4"/>
        <v>200</v>
      </c>
    </row>
    <row r="54" spans="2:29" ht="41.25" customHeight="1" x14ac:dyDescent="0.25">
      <c r="B54" s="35">
        <v>9</v>
      </c>
      <c r="C54" s="36" t="s">
        <v>59</v>
      </c>
      <c r="D54" s="37" t="s">
        <v>59</v>
      </c>
      <c r="E54" s="38" t="s">
        <v>59</v>
      </c>
      <c r="F54" s="39" t="s">
        <v>1</v>
      </c>
      <c r="G54" s="40">
        <v>1</v>
      </c>
      <c r="H54" s="60">
        <v>300</v>
      </c>
      <c r="I54" s="61" t="s">
        <v>65</v>
      </c>
      <c r="J54" s="62">
        <f t="shared" si="7"/>
        <v>300</v>
      </c>
      <c r="L54" s="35">
        <v>9</v>
      </c>
      <c r="M54" s="36" t="s">
        <v>59</v>
      </c>
      <c r="N54" s="37" t="s">
        <v>59</v>
      </c>
      <c r="O54" s="38" t="s">
        <v>59</v>
      </c>
      <c r="P54" s="39" t="s">
        <v>1</v>
      </c>
      <c r="Q54" s="40">
        <v>1</v>
      </c>
      <c r="R54" s="60">
        <v>100</v>
      </c>
      <c r="S54" s="61" t="s">
        <v>65</v>
      </c>
      <c r="T54" s="62">
        <f t="shared" si="8"/>
        <v>100</v>
      </c>
      <c r="U54" s="35">
        <v>9</v>
      </c>
      <c r="V54" s="36" t="s">
        <v>59</v>
      </c>
      <c r="W54" s="37" t="s">
        <v>59</v>
      </c>
      <c r="X54" s="38" t="s">
        <v>59</v>
      </c>
      <c r="Y54" s="39" t="s">
        <v>1</v>
      </c>
      <c r="Z54" s="40">
        <v>1</v>
      </c>
      <c r="AA54" s="41">
        <f t="shared" si="2"/>
        <v>200</v>
      </c>
      <c r="AB54" s="41">
        <v>0</v>
      </c>
      <c r="AC54" s="41">
        <f t="shared" si="4"/>
        <v>200</v>
      </c>
    </row>
    <row r="55" spans="2:29" ht="41.25" customHeight="1" x14ac:dyDescent="0.25">
      <c r="B55" s="35">
        <v>10</v>
      </c>
      <c r="C55" s="36" t="s">
        <v>60</v>
      </c>
      <c r="D55" s="37" t="s">
        <v>60</v>
      </c>
      <c r="E55" s="38" t="s">
        <v>60</v>
      </c>
      <c r="F55" s="39" t="s">
        <v>1</v>
      </c>
      <c r="G55" s="40">
        <v>1</v>
      </c>
      <c r="H55" s="60">
        <v>300</v>
      </c>
      <c r="I55" s="61" t="s">
        <v>65</v>
      </c>
      <c r="J55" s="62">
        <f t="shared" si="7"/>
        <v>300</v>
      </c>
      <c r="L55" s="35">
        <v>10</v>
      </c>
      <c r="M55" s="36" t="s">
        <v>60</v>
      </c>
      <c r="N55" s="37" t="s">
        <v>60</v>
      </c>
      <c r="O55" s="38" t="s">
        <v>60</v>
      </c>
      <c r="P55" s="39" t="s">
        <v>1</v>
      </c>
      <c r="Q55" s="40">
        <v>1</v>
      </c>
      <c r="R55" s="60">
        <v>100</v>
      </c>
      <c r="S55" s="61" t="s">
        <v>65</v>
      </c>
      <c r="T55" s="62">
        <f t="shared" si="8"/>
        <v>100</v>
      </c>
      <c r="U55" s="35">
        <v>10</v>
      </c>
      <c r="V55" s="36" t="s">
        <v>60</v>
      </c>
      <c r="W55" s="37" t="s">
        <v>60</v>
      </c>
      <c r="X55" s="38" t="s">
        <v>60</v>
      </c>
      <c r="Y55" s="39" t="s">
        <v>1</v>
      </c>
      <c r="Z55" s="40">
        <v>1</v>
      </c>
      <c r="AA55" s="41">
        <f t="shared" si="2"/>
        <v>200</v>
      </c>
      <c r="AB55" s="41">
        <v>0</v>
      </c>
      <c r="AC55" s="41">
        <f t="shared" si="4"/>
        <v>200</v>
      </c>
    </row>
    <row r="56" spans="2:29" ht="41.25" customHeight="1" x14ac:dyDescent="0.25">
      <c r="B56" s="35">
        <v>11</v>
      </c>
      <c r="C56" s="36" t="s">
        <v>61</v>
      </c>
      <c r="D56" s="37" t="s">
        <v>61</v>
      </c>
      <c r="E56" s="38" t="s">
        <v>61</v>
      </c>
      <c r="F56" s="39" t="s">
        <v>1</v>
      </c>
      <c r="G56" s="40">
        <v>1</v>
      </c>
      <c r="H56" s="60">
        <v>650</v>
      </c>
      <c r="I56" s="61" t="s">
        <v>65</v>
      </c>
      <c r="J56" s="62">
        <f t="shared" si="7"/>
        <v>650</v>
      </c>
      <c r="L56" s="35">
        <v>11</v>
      </c>
      <c r="M56" s="36" t="s">
        <v>61</v>
      </c>
      <c r="N56" s="37" t="s">
        <v>61</v>
      </c>
      <c r="O56" s="38" t="s">
        <v>61</v>
      </c>
      <c r="P56" s="39" t="s">
        <v>1</v>
      </c>
      <c r="Q56" s="40">
        <v>1</v>
      </c>
      <c r="R56" s="60">
        <v>450</v>
      </c>
      <c r="S56" s="61" t="s">
        <v>65</v>
      </c>
      <c r="T56" s="62">
        <f t="shared" si="8"/>
        <v>450</v>
      </c>
      <c r="U56" s="35">
        <v>11</v>
      </c>
      <c r="V56" s="36" t="s">
        <v>61</v>
      </c>
      <c r="W56" s="37" t="s">
        <v>61</v>
      </c>
      <c r="X56" s="38" t="s">
        <v>61</v>
      </c>
      <c r="Y56" s="39" t="s">
        <v>1</v>
      </c>
      <c r="Z56" s="40">
        <v>1</v>
      </c>
      <c r="AA56" s="41">
        <f t="shared" si="2"/>
        <v>550</v>
      </c>
      <c r="AB56" s="41">
        <v>0</v>
      </c>
      <c r="AC56" s="41">
        <f t="shared" si="4"/>
        <v>550</v>
      </c>
    </row>
    <row r="57" spans="2:29" ht="41.25" customHeight="1" x14ac:dyDescent="0.25">
      <c r="B57" s="35">
        <v>12</v>
      </c>
      <c r="C57" s="36" t="s">
        <v>62</v>
      </c>
      <c r="D57" s="37" t="s">
        <v>62</v>
      </c>
      <c r="E57" s="38" t="s">
        <v>62</v>
      </c>
      <c r="F57" s="39" t="s">
        <v>1</v>
      </c>
      <c r="G57" s="40">
        <v>1</v>
      </c>
      <c r="H57" s="60">
        <v>200</v>
      </c>
      <c r="I57" s="61" t="s">
        <v>65</v>
      </c>
      <c r="J57" s="62">
        <f t="shared" si="7"/>
        <v>200</v>
      </c>
      <c r="L57" s="35">
        <v>12</v>
      </c>
      <c r="M57" s="36" t="s">
        <v>62</v>
      </c>
      <c r="N57" s="37" t="s">
        <v>62</v>
      </c>
      <c r="O57" s="38" t="s">
        <v>62</v>
      </c>
      <c r="P57" s="39" t="s">
        <v>1</v>
      </c>
      <c r="Q57" s="40">
        <v>1</v>
      </c>
      <c r="R57" s="60">
        <v>100</v>
      </c>
      <c r="S57" s="61" t="s">
        <v>65</v>
      </c>
      <c r="T57" s="62">
        <f t="shared" si="8"/>
        <v>100</v>
      </c>
      <c r="U57" s="35">
        <v>12</v>
      </c>
      <c r="V57" s="36" t="s">
        <v>62</v>
      </c>
      <c r="W57" s="37" t="s">
        <v>62</v>
      </c>
      <c r="X57" s="38" t="s">
        <v>62</v>
      </c>
      <c r="Y57" s="39" t="s">
        <v>1</v>
      </c>
      <c r="Z57" s="40">
        <v>1</v>
      </c>
      <c r="AA57" s="41">
        <f t="shared" si="2"/>
        <v>150</v>
      </c>
      <c r="AB57" s="41">
        <v>0</v>
      </c>
      <c r="AC57" s="41">
        <f t="shared" si="4"/>
        <v>150</v>
      </c>
    </row>
    <row r="58" spans="2:29" ht="41.25" customHeight="1" x14ac:dyDescent="0.25">
      <c r="B58" s="35">
        <v>12</v>
      </c>
      <c r="C58" s="36" t="s">
        <v>63</v>
      </c>
      <c r="D58" s="37"/>
      <c r="E58" s="38"/>
      <c r="F58" s="39" t="s">
        <v>1</v>
      </c>
      <c r="G58" s="40">
        <v>1</v>
      </c>
      <c r="H58" s="60">
        <v>400</v>
      </c>
      <c r="I58" s="61" t="s">
        <v>65</v>
      </c>
      <c r="J58" s="62">
        <f t="shared" si="7"/>
        <v>400</v>
      </c>
      <c r="L58" s="35">
        <v>12</v>
      </c>
      <c r="M58" s="36" t="s">
        <v>63</v>
      </c>
      <c r="N58" s="37"/>
      <c r="O58" s="38"/>
      <c r="P58" s="39" t="s">
        <v>1</v>
      </c>
      <c r="Q58" s="40">
        <v>1</v>
      </c>
      <c r="R58" s="60">
        <v>200</v>
      </c>
      <c r="S58" s="61" t="s">
        <v>65</v>
      </c>
      <c r="T58" s="62">
        <f t="shared" si="8"/>
        <v>200</v>
      </c>
      <c r="U58" s="35">
        <v>12</v>
      </c>
      <c r="V58" s="36" t="s">
        <v>63</v>
      </c>
      <c r="W58" s="37"/>
      <c r="X58" s="38"/>
      <c r="Y58" s="39" t="s">
        <v>1</v>
      </c>
      <c r="Z58" s="40">
        <v>1</v>
      </c>
      <c r="AA58" s="41">
        <f t="shared" si="2"/>
        <v>300</v>
      </c>
      <c r="AB58" s="41">
        <v>0</v>
      </c>
      <c r="AC58" s="41">
        <f t="shared" si="4"/>
        <v>300</v>
      </c>
    </row>
    <row r="59" spans="2:29" ht="41.25" customHeight="1" thickBot="1" x14ac:dyDescent="0.3">
      <c r="B59" s="35">
        <v>13</v>
      </c>
      <c r="C59" s="36" t="s">
        <v>64</v>
      </c>
      <c r="D59" s="37"/>
      <c r="E59" s="38"/>
      <c r="F59" s="39" t="s">
        <v>1</v>
      </c>
      <c r="G59" s="40">
        <v>1</v>
      </c>
      <c r="H59" s="64">
        <v>600</v>
      </c>
      <c r="I59" s="65" t="s">
        <v>65</v>
      </c>
      <c r="J59" s="66">
        <f t="shared" si="7"/>
        <v>600</v>
      </c>
      <c r="L59" s="35">
        <v>13</v>
      </c>
      <c r="M59" s="36" t="s">
        <v>64</v>
      </c>
      <c r="N59" s="37"/>
      <c r="O59" s="38"/>
      <c r="P59" s="39" t="s">
        <v>1</v>
      </c>
      <c r="Q59" s="40">
        <v>1</v>
      </c>
      <c r="R59" s="64">
        <v>200</v>
      </c>
      <c r="S59" s="65" t="s">
        <v>65</v>
      </c>
      <c r="T59" s="66">
        <f t="shared" si="8"/>
        <v>200</v>
      </c>
      <c r="U59" s="35">
        <v>13</v>
      </c>
      <c r="V59" s="36" t="s">
        <v>64</v>
      </c>
      <c r="W59" s="37"/>
      <c r="X59" s="38"/>
      <c r="Y59" s="39" t="s">
        <v>1</v>
      </c>
      <c r="Z59" s="40">
        <v>1</v>
      </c>
      <c r="AA59" s="41">
        <f t="shared" si="2"/>
        <v>400</v>
      </c>
      <c r="AB59" s="41">
        <v>0</v>
      </c>
      <c r="AC59" s="41">
        <f t="shared" si="4"/>
        <v>400</v>
      </c>
    </row>
    <row r="60" spans="2:29" ht="45" customHeight="1" x14ac:dyDescent="0.25">
      <c r="H60" s="67">
        <f>SUM(H8:H59)</f>
        <v>72700</v>
      </c>
      <c r="I60" s="67">
        <f>SUM(I8:I59)</f>
        <v>2280</v>
      </c>
      <c r="J60" s="67">
        <f>SUM(J8:J59)</f>
        <v>74980</v>
      </c>
      <c r="R60" s="67">
        <f>SUM(R8:R59)</f>
        <v>58900</v>
      </c>
      <c r="S60" s="67">
        <f>SUM(S8:S59)</f>
        <v>1406</v>
      </c>
      <c r="T60" s="67">
        <f>SUM(T8:T59)</f>
        <v>60306</v>
      </c>
      <c r="U60" s="1"/>
      <c r="Y60" s="1"/>
      <c r="Z60" s="1"/>
      <c r="AA60" s="67">
        <f>SUM(AA8:AA59)</f>
        <v>65800</v>
      </c>
      <c r="AB60" s="67">
        <f>SUM(AB8:AB59)</f>
        <v>1843</v>
      </c>
      <c r="AC60" s="67">
        <f>SUM(AC8:AC59)</f>
        <v>67643</v>
      </c>
    </row>
    <row r="61" spans="2:29" ht="45" customHeight="1" x14ac:dyDescent="0.25">
      <c r="S61" s="68"/>
      <c r="T61" s="68"/>
    </row>
    <row r="62" spans="2:29" ht="45" customHeight="1" x14ac:dyDescent="0.25">
      <c r="R62" s="68"/>
      <c r="T62" s="67"/>
    </row>
    <row r="63" spans="2:29" ht="45" customHeight="1" x14ac:dyDescent="0.25"/>
    <row r="64" spans="2:29" ht="45" customHeight="1" x14ac:dyDescent="0.25"/>
  </sheetData>
  <mergeCells count="179">
    <mergeCell ref="V59:X59"/>
    <mergeCell ref="AA3:AC3"/>
    <mergeCell ref="V50:X50"/>
    <mergeCell ref="V51:X51"/>
    <mergeCell ref="V52:X52"/>
    <mergeCell ref="V53:X53"/>
    <mergeCell ref="V54:X54"/>
    <mergeCell ref="V55:X55"/>
    <mergeCell ref="V56:X56"/>
    <mergeCell ref="V57:X57"/>
    <mergeCell ref="V58:X58"/>
    <mergeCell ref="V41:X41"/>
    <mergeCell ref="V42:X42"/>
    <mergeCell ref="V43:X43"/>
    <mergeCell ref="V44:X44"/>
    <mergeCell ref="U45:Z45"/>
    <mergeCell ref="V46:X46"/>
    <mergeCell ref="V47:X47"/>
    <mergeCell ref="V48:X48"/>
    <mergeCell ref="V49:X49"/>
    <mergeCell ref="V32:X32"/>
    <mergeCell ref="V33:X33"/>
    <mergeCell ref="V34:X34"/>
    <mergeCell ref="V35:X35"/>
    <mergeCell ref="V36:X36"/>
    <mergeCell ref="V37:X37"/>
    <mergeCell ref="V38:X38"/>
    <mergeCell ref="U39:Z39"/>
    <mergeCell ref="V40:X40"/>
    <mergeCell ref="V23:X23"/>
    <mergeCell ref="V24:X24"/>
    <mergeCell ref="V25:X25"/>
    <mergeCell ref="V26:X26"/>
    <mergeCell ref="V27:X27"/>
    <mergeCell ref="V28:X28"/>
    <mergeCell ref="V29:X29"/>
    <mergeCell ref="V30:X30"/>
    <mergeCell ref="V31:X31"/>
    <mergeCell ref="B39:G39"/>
    <mergeCell ref="C38:E38"/>
    <mergeCell ref="C37:E37"/>
    <mergeCell ref="C35:E35"/>
    <mergeCell ref="U4:Z5"/>
    <mergeCell ref="AA4:AC5"/>
    <mergeCell ref="V6:X6"/>
    <mergeCell ref="U7:Z7"/>
    <mergeCell ref="AA7:AC7"/>
    <mergeCell ref="V8:X8"/>
    <mergeCell ref="V9:X9"/>
    <mergeCell ref="V10:X10"/>
    <mergeCell ref="V11:X11"/>
    <mergeCell ref="V12:X12"/>
    <mergeCell ref="V13:X13"/>
    <mergeCell ref="V14:X14"/>
    <mergeCell ref="V15:X15"/>
    <mergeCell ref="V16:X16"/>
    <mergeCell ref="V17:X17"/>
    <mergeCell ref="V18:X18"/>
    <mergeCell ref="V19:X19"/>
    <mergeCell ref="V20:X20"/>
    <mergeCell ref="V21:X21"/>
    <mergeCell ref="V22:X22"/>
    <mergeCell ref="C36:E36"/>
    <mergeCell ref="C13:E13"/>
    <mergeCell ref="C19:E19"/>
    <mergeCell ref="C26:E26"/>
    <mergeCell ref="C25:E25"/>
    <mergeCell ref="C24:E24"/>
    <mergeCell ref="C23:E23"/>
    <mergeCell ref="C22:E22"/>
    <mergeCell ref="C21:E21"/>
    <mergeCell ref="C27:E27"/>
    <mergeCell ref="C8:E8"/>
    <mergeCell ref="C12:E12"/>
    <mergeCell ref="C14:E14"/>
    <mergeCell ref="C15:E15"/>
    <mergeCell ref="C16:E16"/>
    <mergeCell ref="C17:E17"/>
    <mergeCell ref="C18:E18"/>
    <mergeCell ref="C31:E31"/>
    <mergeCell ref="C30:E30"/>
    <mergeCell ref="C29:E29"/>
    <mergeCell ref="C28:E28"/>
    <mergeCell ref="C40:E40"/>
    <mergeCell ref="C41:E41"/>
    <mergeCell ref="C42:E42"/>
    <mergeCell ref="C57:E57"/>
    <mergeCell ref="H4:J5"/>
    <mergeCell ref="B2:J2"/>
    <mergeCell ref="B3:C3"/>
    <mergeCell ref="D3:J3"/>
    <mergeCell ref="C6:E6"/>
    <mergeCell ref="B4:G5"/>
    <mergeCell ref="C43:E43"/>
    <mergeCell ref="C44:E44"/>
    <mergeCell ref="C20:E20"/>
    <mergeCell ref="B7:G7"/>
    <mergeCell ref="H7:J7"/>
    <mergeCell ref="C34:E34"/>
    <mergeCell ref="C33:E33"/>
    <mergeCell ref="C32:E32"/>
    <mergeCell ref="B45:G45"/>
    <mergeCell ref="H39:J39"/>
    <mergeCell ref="C11:E11"/>
    <mergeCell ref="C10:E10"/>
    <mergeCell ref="C9:E9"/>
    <mergeCell ref="C58:E58"/>
    <mergeCell ref="C59:E59"/>
    <mergeCell ref="C52:E52"/>
    <mergeCell ref="C53:E53"/>
    <mergeCell ref="C54:E54"/>
    <mergeCell ref="C55:E55"/>
    <mergeCell ref="C56:E56"/>
    <mergeCell ref="C47:E47"/>
    <mergeCell ref="C48:E48"/>
    <mergeCell ref="C49:E49"/>
    <mergeCell ref="C50:E50"/>
    <mergeCell ref="C51:E51"/>
    <mergeCell ref="C46:E46"/>
    <mergeCell ref="M15:O15"/>
    <mergeCell ref="M16:O16"/>
    <mergeCell ref="M17:O17"/>
    <mergeCell ref="M18:O18"/>
    <mergeCell ref="M19:O19"/>
    <mergeCell ref="L2:T2"/>
    <mergeCell ref="L3:M3"/>
    <mergeCell ref="N3:T3"/>
    <mergeCell ref="L4:Q5"/>
    <mergeCell ref="R4:T5"/>
    <mergeCell ref="M6:O6"/>
    <mergeCell ref="L7:Q7"/>
    <mergeCell ref="R7:T7"/>
    <mergeCell ref="M8:O8"/>
    <mergeCell ref="M9:O9"/>
    <mergeCell ref="M10:O10"/>
    <mergeCell ref="M11:O11"/>
    <mergeCell ref="M12:O12"/>
    <mergeCell ref="M13:O13"/>
    <mergeCell ref="M14:O14"/>
    <mergeCell ref="M25:O25"/>
    <mergeCell ref="M26:O26"/>
    <mergeCell ref="M27:O27"/>
    <mergeCell ref="M28:O28"/>
    <mergeCell ref="M29:O29"/>
    <mergeCell ref="M20:O20"/>
    <mergeCell ref="M21:O21"/>
    <mergeCell ref="M22:O22"/>
    <mergeCell ref="M23:O23"/>
    <mergeCell ref="M24:O24"/>
    <mergeCell ref="M35:O35"/>
    <mergeCell ref="M36:O36"/>
    <mergeCell ref="M37:O37"/>
    <mergeCell ref="M38:O38"/>
    <mergeCell ref="L39:Q39"/>
    <mergeCell ref="M30:O30"/>
    <mergeCell ref="M31:O31"/>
    <mergeCell ref="M32:O32"/>
    <mergeCell ref="M33:O33"/>
    <mergeCell ref="M34:O34"/>
    <mergeCell ref="M44:O44"/>
    <mergeCell ref="L45:Q45"/>
    <mergeCell ref="M46:O46"/>
    <mergeCell ref="M47:O47"/>
    <mergeCell ref="M40:O40"/>
    <mergeCell ref="M41:O41"/>
    <mergeCell ref="M42:O42"/>
    <mergeCell ref="M43:O43"/>
    <mergeCell ref="M58:O58"/>
    <mergeCell ref="M59:O59"/>
    <mergeCell ref="M53:O53"/>
    <mergeCell ref="M54:O54"/>
    <mergeCell ref="M55:O55"/>
    <mergeCell ref="M56:O56"/>
    <mergeCell ref="M57:O57"/>
    <mergeCell ref="M48:O48"/>
    <mergeCell ref="M49:O49"/>
    <mergeCell ref="M50:O50"/>
    <mergeCell ref="M51:O51"/>
    <mergeCell ref="M52:O5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Restrepo Tirado</dc:creator>
  <cp:lastModifiedBy>Adriana Maria Gomez Perez</cp:lastModifiedBy>
  <dcterms:created xsi:type="dcterms:W3CDTF">2026-04-13T14:42:57Z</dcterms:created>
  <dcterms:modified xsi:type="dcterms:W3CDTF">2026-06-16T20:47:34Z</dcterms:modified>
</cp:coreProperties>
</file>