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Copia de seguridad\BACKUP MARZO 17 DE 2015\ALMACEN\BAJAS\2026\DOCUMENTOS ADRIANA\"/>
    </mc:Choice>
  </mc:AlternateContent>
  <xr:revisionPtr revIDLastSave="0" documentId="13_ncr:1_{96BB6F29-91E2-4619-87D1-A3232E2BC5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1" i="1" l="1"/>
  <c r="J61" i="1"/>
  <c r="I61" i="1"/>
  <c r="K44" i="1"/>
  <c r="K59" i="1" l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J40" i="1" l="1"/>
  <c r="K40" i="1" s="1"/>
  <c r="J41" i="1"/>
  <c r="K41" i="1" s="1"/>
  <c r="J42" i="1"/>
  <c r="K42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8" i="1"/>
  <c r="K8" i="1" s="1"/>
  <c r="I60" i="1" l="1"/>
  <c r="J43" i="1"/>
  <c r="K43" i="1" s="1"/>
</calcChain>
</file>

<file path=xl/sharedStrings.xml><?xml version="1.0" encoding="utf-8"?>
<sst xmlns="http://schemas.openxmlformats.org/spreadsheetml/2006/main" count="165" uniqueCount="79">
  <si>
    <t>VALOR TOTAL DE LOS ELEMENTOS ENTREGADOS POR LA FGN</t>
  </si>
  <si>
    <t>CANTIDAD</t>
  </si>
  <si>
    <t>Kg</t>
  </si>
  <si>
    <t>ITEM</t>
  </si>
  <si>
    <t>DESCRIPCION</t>
  </si>
  <si>
    <t>UNIDAD DE MEDIDA</t>
  </si>
  <si>
    <t>RESIDUOS PELIGROSOS APROVECHABLES QUE ENTREGA LA FGN</t>
  </si>
  <si>
    <t>VALOR</t>
  </si>
  <si>
    <t>VALOR UNITARIO SIN IVA</t>
  </si>
  <si>
    <t>IVA</t>
  </si>
  <si>
    <t>VALOR TOTAL</t>
  </si>
  <si>
    <t>FORMATO COTIZACION 2026</t>
  </si>
  <si>
    <t>La Subdirección Regional de Apoyo Noroccidental de la Fiscalía General de la Nación, requiere contratar a título de permuta, sin erogación presupuestal, la recolección, transporte y aprovechamiento de los Residuos de Aparatos Eléctricos y Electrónicos (RAEE), resultantes de las actividades de la Fiscalía General de la Nación en Subdirección Regional Noroccidental de la Fiscalía General de la Nación, por elementos o insumos para la gestión ambiental de la Entidad.</t>
  </si>
  <si>
    <t>FIRMA</t>
  </si>
  <si>
    <t>RAZON SOCIAL</t>
  </si>
  <si>
    <t>NIT</t>
  </si>
  <si>
    <t>FECHA</t>
  </si>
  <si>
    <t>RESPONSABLE</t>
  </si>
  <si>
    <t>CEL.</t>
  </si>
  <si>
    <t>RAEEs</t>
  </si>
  <si>
    <t>BATERIAS INDUSTRIALES</t>
  </si>
  <si>
    <t>NEVERAS</t>
  </si>
  <si>
    <t>REFRIGERADORES</t>
  </si>
  <si>
    <t>LAVADORAS</t>
  </si>
  <si>
    <t>ESTUFAS</t>
  </si>
  <si>
    <t>AIRES ACONDICIONADOS</t>
  </si>
  <si>
    <t>HORNOS ELECTRICOS</t>
  </si>
  <si>
    <t>CAFETERAS</t>
  </si>
  <si>
    <t>RELOJES</t>
  </si>
  <si>
    <t>BALANZAS</t>
  </si>
  <si>
    <t>APARATOS DE MEDICION</t>
  </si>
  <si>
    <t>COMPUTADORAS DE ESCRITORIO</t>
  </si>
  <si>
    <t>COMPUTADORES PORTATILES</t>
  </si>
  <si>
    <t>TABLETS</t>
  </si>
  <si>
    <t>IMPRESORAS</t>
  </si>
  <si>
    <t>ESCANERES</t>
  </si>
  <si>
    <t>TELEFONOS FIJOS</t>
  </si>
  <si>
    <t>SMARTPHONES</t>
  </si>
  <si>
    <t>FAXES</t>
  </si>
  <si>
    <t>ROUTERS</t>
  </si>
  <si>
    <t>MODEMS</t>
  </si>
  <si>
    <t>DISCOS DUROS</t>
  </si>
  <si>
    <t>DISCOS EXTERNOS</t>
  </si>
  <si>
    <t>MOTORES ELECTRICOS</t>
  </si>
  <si>
    <t>CONTROLES REMOTOS</t>
  </si>
  <si>
    <t>DRONES</t>
  </si>
  <si>
    <t>DETECTORES DE HUMO</t>
  </si>
  <si>
    <t>TERMOSTATOS</t>
  </si>
  <si>
    <t>REGULADORES DE TEMPERATURA</t>
  </si>
  <si>
    <t>EQUIPOS DE MEDICION INDUSTRIAL</t>
  </si>
  <si>
    <t>TUBOS FLUORECENTES</t>
  </si>
  <si>
    <t>BOMBILLAS AHORRADORAS</t>
  </si>
  <si>
    <t>BATERIAS DE ION</t>
  </si>
  <si>
    <t>BATERIAS DE LITIO</t>
  </si>
  <si>
    <t>BATERIAS ALCALINAS INDUSTRIALES</t>
  </si>
  <si>
    <t>BATERIAS DE NIQUEL - CADMIO</t>
  </si>
  <si>
    <t>BATERIAS DE PLOMO SELLADAS</t>
  </si>
  <si>
    <t>VALOR TOTAL POR KILOGRAMO</t>
  </si>
  <si>
    <t>-</t>
  </si>
  <si>
    <t>Materiales Reciclados Apartado ZOMAC S.A.S</t>
  </si>
  <si>
    <t>901464451-8</t>
  </si>
  <si>
    <t>Liliana Patricia Henao Gómez</t>
  </si>
  <si>
    <t>317 7829099</t>
  </si>
  <si>
    <t>RESIDUOS VOLUMINOSOS Y DE MANEJO ESPECIAL</t>
  </si>
  <si>
    <t>Chatarra ferrosa</t>
  </si>
  <si>
    <t>Chatarra no ferrosa</t>
  </si>
  <si>
    <t>Madera</t>
  </si>
  <si>
    <t>Cobre</t>
  </si>
  <si>
    <t>Bronce</t>
  </si>
  <si>
    <t>Aluminio</t>
  </si>
  <si>
    <t>Material reciclable de estructuras de oficina - Paneles</t>
  </si>
  <si>
    <t>Material reciclable de estructuras de oficina - superficies y divisiones</t>
  </si>
  <si>
    <t>Material reciclable de estructuras de oficina - escritorios</t>
  </si>
  <si>
    <t xml:space="preserve">Material reciclable de estructuras de oficina - sillas </t>
  </si>
  <si>
    <t>Material reciclable de oficina - estructura metálicas de aires acondicionados</t>
  </si>
  <si>
    <t>Material reciclable de oficina - plastico de aires acondicionados</t>
  </si>
  <si>
    <t xml:space="preserve">Carton </t>
  </si>
  <si>
    <t xml:space="preserve">Papel Archivo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</si>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</sst>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Arial Narrow"/>
      <family val="2"/>
    </font>
    <font>
      <b/>
      <sz val="22"/>
      <color theme="1"/>
      <name val="Arial Narrow"/>
      <family val="2"/>
    </font>
    <font>
      <b/>
      <sz val="24"/>
      <color theme="1"/>
      <name val="Arial Narrow"/>
      <family val="2"/>
    </font>
    <font>
      <sz val="16"/>
      <color theme="1"/>
      <name val="Calibri"/>
      <family val="2"/>
      <scheme val="minor"/>
    </font>
    <font>
      <sz val="22"/>
      <color theme="1"/>
      <name val="Arial Narrow"/>
      <family val="2"/>
    </font>
    <font>
      <b/>
      <sz val="22"/>
      <color theme="1"/>
      <name val="Calibri"/>
      <family val="2"/>
      <scheme val="minor"/>
    </font>
    <font>
      <b/>
      <sz val="28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164" fontId="7" fillId="0" borderId="6" xfId="1" applyFont="1" applyFill="1" applyBorder="1" applyAlignment="1">
      <alignment horizontal="center" vertical="center" wrapText="1"/>
    </xf>
    <xf numFmtId="164" fontId="7" fillId="0" borderId="2" xfId="1" applyFont="1" applyFill="1" applyBorder="1" applyAlignment="1">
      <alignment horizontal="center" vertical="center"/>
    </xf>
    <xf numFmtId="164" fontId="7" fillId="0" borderId="7" xfId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64" fontId="6" fillId="0" borderId="6" xfId="1" applyFont="1" applyBorder="1" applyAlignment="1">
      <alignment horizontal="center" vertical="center"/>
    </xf>
    <xf numFmtId="164" fontId="6" fillId="0" borderId="2" xfId="1" applyFont="1" applyBorder="1" applyAlignment="1">
      <alignment horizontal="center" vertical="center"/>
    </xf>
    <xf numFmtId="164" fontId="6" fillId="0" borderId="7" xfId="1" applyFont="1" applyBorder="1" applyAlignment="1">
      <alignment horizontal="center" vertical="center"/>
    </xf>
    <xf numFmtId="0" fontId="0" fillId="0" borderId="1" xfId="0" applyBorder="1"/>
    <xf numFmtId="0" fontId="6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14" fontId="6" fillId="0" borderId="7" xfId="0" applyNumberFormat="1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164" fontId="3" fillId="0" borderId="14" xfId="1" applyFont="1" applyBorder="1" applyAlignment="1">
      <alignment horizontal="center" vertical="center"/>
    </xf>
    <xf numFmtId="164" fontId="3" fillId="0" borderId="15" xfId="1" applyFont="1" applyBorder="1" applyAlignment="1">
      <alignment horizontal="center" vertical="center"/>
    </xf>
    <xf numFmtId="164" fontId="3" fillId="0" borderId="16" xfId="1" applyFont="1" applyBorder="1" applyAlignment="1">
      <alignment horizontal="center" vertical="center"/>
    </xf>
    <xf numFmtId="164" fontId="3" fillId="0" borderId="23" xfId="1" applyFont="1" applyBorder="1" applyAlignment="1">
      <alignment horizontal="center" vertical="center"/>
    </xf>
    <xf numFmtId="164" fontId="3" fillId="0" borderId="24" xfId="1" applyFont="1" applyBorder="1" applyAlignment="1">
      <alignment horizontal="center" vertical="center"/>
    </xf>
    <xf numFmtId="164" fontId="3" fillId="0" borderId="25" xfId="1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4" fillId="2" borderId="14" xfId="1" applyFont="1" applyFill="1" applyBorder="1" applyAlignment="1">
      <alignment horizontal="center" vertical="center"/>
    </xf>
    <xf numFmtId="164" fontId="4" fillId="2" borderId="15" xfId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6" fillId="0" borderId="2" xfId="0" applyFont="1" applyBorder="1" applyAlignment="1">
      <alignment horizontal="left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0" borderId="1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164" fontId="3" fillId="0" borderId="14" xfId="1" applyFont="1" applyBorder="1" applyAlignment="1">
      <alignment vertical="center"/>
    </xf>
    <xf numFmtId="164" fontId="3" fillId="0" borderId="15" xfId="1" applyFont="1" applyBorder="1" applyAlignment="1">
      <alignment vertical="center"/>
    </xf>
    <xf numFmtId="164" fontId="3" fillId="0" borderId="16" xfId="1" applyFont="1" applyBorder="1" applyAlignment="1">
      <alignment vertical="center"/>
    </xf>
    <xf numFmtId="164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23811</xdr:rowOff>
    </xdr:from>
    <xdr:to>
      <xdr:col>2</xdr:col>
      <xdr:colOff>1905000</xdr:colOff>
      <xdr:row>2</xdr:row>
      <xdr:rowOff>1190378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47749"/>
          <a:ext cx="3143250" cy="1166567"/>
        </a:xfrm>
        <a:prstGeom prst="rect">
          <a:avLst/>
        </a:prstGeom>
      </xdr:spPr>
    </xdr:pic>
    <xdr:clientData/>
  </xdr:twoCellAnchor>
  <xdr:twoCellAnchor editAs="oneCell">
    <xdr:from>
      <xdr:col>3</xdr:col>
      <xdr:colOff>2438400</xdr:colOff>
      <xdr:row>61</xdr:row>
      <xdr:rowOff>323850</xdr:rowOff>
    </xdr:from>
    <xdr:to>
      <xdr:col>3</xdr:col>
      <xdr:colOff>6487160</xdr:colOff>
      <xdr:row>64</xdr:row>
      <xdr:rowOff>60960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A0EDFE55-6DDF-843C-2301-40BFEC5ECE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33636" b="52521" l="10000" r="90000">
                      <a14:foregroundMark x1="20222" y1="39438" x2="51667" y2="42313"/>
                      <a14:foregroundMark x1="51667" y1="42313" x2="81556" y2="42188"/>
                      <a14:foregroundMark x1="81556" y1="42188" x2="20000" y2="42188"/>
                      <a14:foregroundMark x1="20000" y1="42188" x2="20000" y2="42188"/>
                      <a14:foregroundMark x1="17667" y1="41563" x2="42222" y2="41563"/>
                      <a14:foregroundMark x1="42222" y1="41563" x2="68444" y2="39875"/>
                      <a14:foregroundMark x1="68444" y1="39875" x2="75444" y2="3525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31275" b="45118"/>
        <a:stretch>
          <a:fillRect/>
        </a:stretch>
      </xdr:blipFill>
      <xdr:spPr bwMode="auto">
        <a:xfrm>
          <a:off x="6210300" y="45929550"/>
          <a:ext cx="4048760" cy="16992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74"/>
  <sheetViews>
    <sheetView tabSelected="1" topLeftCell="A3" zoomScale="50" zoomScaleNormal="50" workbookViewId="0">
      <selection activeCell="F64" sqref="F64"/>
    </sheetView>
  </sheetViews>
  <sheetFormatPr baseColWidth="10" defaultRowHeight="15" x14ac:dyDescent="0.25"/>
  <cols>
    <col min="1" max="1" width="4.5703125" customWidth="1"/>
    <col min="2" max="2" width="18.42578125" style="1" customWidth="1"/>
    <col min="3" max="3" width="33.28515625" customWidth="1"/>
    <col min="4" max="4" width="127" customWidth="1"/>
    <col min="5" max="5" width="34.42578125" customWidth="1"/>
    <col min="6" max="6" width="35.7109375" style="1" customWidth="1"/>
    <col min="7" max="7" width="31.5703125" style="1" customWidth="1"/>
    <col min="8" max="8" width="1.7109375" customWidth="1"/>
    <col min="9" max="10" width="40.5703125" customWidth="1"/>
    <col min="11" max="11" width="40" customWidth="1"/>
    <col min="12" max="12" width="79.42578125" customWidth="1"/>
  </cols>
  <sheetData>
    <row r="1" spans="2:11" ht="37.5" customHeight="1" thickBot="1" x14ac:dyDescent="0.3"/>
    <row r="2" spans="2:11" ht="43.5" customHeight="1" x14ac:dyDescent="0.25">
      <c r="B2" s="41" t="s">
        <v>11</v>
      </c>
      <c r="C2" s="42"/>
      <c r="D2" s="42"/>
      <c r="E2" s="42"/>
      <c r="F2" s="42"/>
      <c r="G2" s="42"/>
      <c r="H2" s="42"/>
      <c r="I2" s="42"/>
      <c r="J2" s="42"/>
      <c r="K2" s="43"/>
    </row>
    <row r="3" spans="2:11" ht="101.25" customHeight="1" thickBot="1" x14ac:dyDescent="0.3">
      <c r="B3" s="44"/>
      <c r="C3" s="45"/>
      <c r="D3" s="46" t="s">
        <v>12</v>
      </c>
      <c r="E3" s="46"/>
      <c r="F3" s="46"/>
      <c r="G3" s="46"/>
      <c r="H3" s="46"/>
      <c r="I3" s="46"/>
      <c r="J3" s="46"/>
      <c r="K3" s="47"/>
    </row>
    <row r="4" spans="2:11" ht="35.25" customHeight="1" x14ac:dyDescent="0.25">
      <c r="B4" s="51" t="s">
        <v>6</v>
      </c>
      <c r="C4" s="52"/>
      <c r="D4" s="52"/>
      <c r="E4" s="52"/>
      <c r="F4" s="52"/>
      <c r="G4" s="53"/>
      <c r="H4" s="60"/>
      <c r="I4" s="35" t="s">
        <v>7</v>
      </c>
      <c r="J4" s="36"/>
      <c r="K4" s="37"/>
    </row>
    <row r="5" spans="2:11" ht="23.25" customHeight="1" x14ac:dyDescent="0.25">
      <c r="B5" s="54"/>
      <c r="C5" s="55"/>
      <c r="D5" s="55"/>
      <c r="E5" s="55"/>
      <c r="F5" s="55"/>
      <c r="G5" s="56"/>
      <c r="H5" s="61"/>
      <c r="I5" s="38"/>
      <c r="J5" s="39"/>
      <c r="K5" s="40"/>
    </row>
    <row r="6" spans="2:11" ht="102.75" customHeight="1" x14ac:dyDescent="0.25">
      <c r="B6" s="2" t="s">
        <v>3</v>
      </c>
      <c r="C6" s="50" t="s">
        <v>4</v>
      </c>
      <c r="D6" s="50"/>
      <c r="E6" s="50"/>
      <c r="F6" s="3" t="s">
        <v>5</v>
      </c>
      <c r="G6" s="4" t="s">
        <v>1</v>
      </c>
      <c r="H6" s="61"/>
      <c r="I6" s="7" t="s">
        <v>8</v>
      </c>
      <c r="J6" s="8" t="s">
        <v>9</v>
      </c>
      <c r="K6" s="9" t="s">
        <v>10</v>
      </c>
    </row>
    <row r="7" spans="2:11" ht="34.5" customHeight="1" x14ac:dyDescent="0.25">
      <c r="B7" s="32" t="s">
        <v>19</v>
      </c>
      <c r="C7" s="33"/>
      <c r="D7" s="33"/>
      <c r="E7" s="33"/>
      <c r="F7" s="33"/>
      <c r="G7" s="34"/>
      <c r="H7" s="61"/>
      <c r="I7" s="63"/>
      <c r="J7" s="64"/>
      <c r="K7" s="65"/>
    </row>
    <row r="8" spans="2:11" ht="34.5" customHeight="1" x14ac:dyDescent="0.25">
      <c r="B8" s="10">
        <v>1</v>
      </c>
      <c r="C8" s="29" t="s">
        <v>21</v>
      </c>
      <c r="D8" s="30"/>
      <c r="E8" s="31"/>
      <c r="F8" s="5" t="s">
        <v>2</v>
      </c>
      <c r="G8" s="6">
        <v>1</v>
      </c>
      <c r="H8" s="61"/>
      <c r="I8" s="11">
        <v>250</v>
      </c>
      <c r="J8" s="12">
        <f>I8*19%</f>
        <v>47.5</v>
      </c>
      <c r="K8" s="13">
        <f>J8+I8</f>
        <v>297.5</v>
      </c>
    </row>
    <row r="9" spans="2:11" ht="34.5" customHeight="1" x14ac:dyDescent="0.25">
      <c r="B9" s="10">
        <v>2</v>
      </c>
      <c r="C9" s="29" t="s">
        <v>22</v>
      </c>
      <c r="D9" s="30"/>
      <c r="E9" s="31"/>
      <c r="F9" s="5" t="s">
        <v>2</v>
      </c>
      <c r="G9" s="6">
        <v>1</v>
      </c>
      <c r="H9" s="61"/>
      <c r="I9" s="11">
        <v>250</v>
      </c>
      <c r="J9" s="12">
        <f t="shared" ref="J9:J38" si="0">I9*19%</f>
        <v>47.5</v>
      </c>
      <c r="K9" s="13">
        <f>J9+I9</f>
        <v>297.5</v>
      </c>
    </row>
    <row r="10" spans="2:11" ht="34.5" customHeight="1" x14ac:dyDescent="0.25">
      <c r="B10" s="10">
        <v>3</v>
      </c>
      <c r="C10" s="29" t="s">
        <v>23</v>
      </c>
      <c r="D10" s="30"/>
      <c r="E10" s="31"/>
      <c r="F10" s="5" t="s">
        <v>2</v>
      </c>
      <c r="G10" s="6">
        <v>1</v>
      </c>
      <c r="H10" s="61"/>
      <c r="I10" s="11">
        <v>250</v>
      </c>
      <c r="J10" s="12">
        <f t="shared" si="0"/>
        <v>47.5</v>
      </c>
      <c r="K10" s="13">
        <f t="shared" ref="K10:K38" si="1">J10+I10</f>
        <v>297.5</v>
      </c>
    </row>
    <row r="11" spans="2:11" ht="34.5" customHeight="1" x14ac:dyDescent="0.25">
      <c r="B11" s="10">
        <v>4</v>
      </c>
      <c r="C11" s="29" t="s">
        <v>24</v>
      </c>
      <c r="D11" s="30"/>
      <c r="E11" s="31"/>
      <c r="F11" s="5" t="s">
        <v>2</v>
      </c>
      <c r="G11" s="6">
        <v>1</v>
      </c>
      <c r="H11" s="61"/>
      <c r="I11" s="11">
        <v>300</v>
      </c>
      <c r="J11" s="12">
        <f t="shared" si="0"/>
        <v>57</v>
      </c>
      <c r="K11" s="13">
        <f t="shared" si="1"/>
        <v>357</v>
      </c>
    </row>
    <row r="12" spans="2:11" ht="34.5" customHeight="1" x14ac:dyDescent="0.25">
      <c r="B12" s="10">
        <v>5</v>
      </c>
      <c r="C12" s="29" t="s">
        <v>25</v>
      </c>
      <c r="D12" s="30"/>
      <c r="E12" s="31"/>
      <c r="F12" s="5" t="s">
        <v>2</v>
      </c>
      <c r="G12" s="6">
        <v>1</v>
      </c>
      <c r="H12" s="61"/>
      <c r="I12" s="11">
        <v>300</v>
      </c>
      <c r="J12" s="12">
        <f t="shared" si="0"/>
        <v>57</v>
      </c>
      <c r="K12" s="13">
        <f t="shared" si="1"/>
        <v>357</v>
      </c>
    </row>
    <row r="13" spans="2:11" ht="34.5" customHeight="1" x14ac:dyDescent="0.25">
      <c r="B13" s="10">
        <v>6</v>
      </c>
      <c r="C13" s="29" t="s">
        <v>26</v>
      </c>
      <c r="D13" s="30"/>
      <c r="E13" s="31"/>
      <c r="F13" s="5" t="s">
        <v>2</v>
      </c>
      <c r="G13" s="6">
        <v>1</v>
      </c>
      <c r="H13" s="61"/>
      <c r="I13" s="11">
        <v>300</v>
      </c>
      <c r="J13" s="12">
        <f t="shared" si="0"/>
        <v>57</v>
      </c>
      <c r="K13" s="13">
        <f t="shared" si="1"/>
        <v>357</v>
      </c>
    </row>
    <row r="14" spans="2:11" ht="34.5" customHeight="1" x14ac:dyDescent="0.25">
      <c r="B14" s="10">
        <v>7</v>
      </c>
      <c r="C14" s="29" t="s">
        <v>27</v>
      </c>
      <c r="D14" s="30"/>
      <c r="E14" s="31"/>
      <c r="F14" s="5" t="s">
        <v>2</v>
      </c>
      <c r="G14" s="6">
        <v>1</v>
      </c>
      <c r="H14" s="61"/>
      <c r="I14" s="11">
        <v>250</v>
      </c>
      <c r="J14" s="12">
        <f t="shared" si="0"/>
        <v>47.5</v>
      </c>
      <c r="K14" s="13">
        <f t="shared" si="1"/>
        <v>297.5</v>
      </c>
    </row>
    <row r="15" spans="2:11" ht="34.5" customHeight="1" x14ac:dyDescent="0.25">
      <c r="B15" s="10">
        <v>8</v>
      </c>
      <c r="C15" s="29" t="s">
        <v>28</v>
      </c>
      <c r="D15" s="30"/>
      <c r="E15" s="31"/>
      <c r="F15" s="5" t="s">
        <v>2</v>
      </c>
      <c r="G15" s="6">
        <v>1</v>
      </c>
      <c r="H15" s="61"/>
      <c r="I15" s="11">
        <v>250</v>
      </c>
      <c r="J15" s="12">
        <f t="shared" si="0"/>
        <v>47.5</v>
      </c>
      <c r="K15" s="13">
        <f t="shared" si="1"/>
        <v>297.5</v>
      </c>
    </row>
    <row r="16" spans="2:11" ht="34.5" customHeight="1" x14ac:dyDescent="0.25">
      <c r="B16" s="10">
        <v>9</v>
      </c>
      <c r="C16" s="29" t="s">
        <v>29</v>
      </c>
      <c r="D16" s="30"/>
      <c r="E16" s="31"/>
      <c r="F16" s="5" t="s">
        <v>2</v>
      </c>
      <c r="G16" s="6">
        <v>1</v>
      </c>
      <c r="H16" s="61"/>
      <c r="I16" s="11">
        <v>250</v>
      </c>
      <c r="J16" s="12">
        <f t="shared" si="0"/>
        <v>47.5</v>
      </c>
      <c r="K16" s="13">
        <f t="shared" si="1"/>
        <v>297.5</v>
      </c>
    </row>
    <row r="17" spans="2:11" ht="34.5" customHeight="1" x14ac:dyDescent="0.25">
      <c r="B17" s="10">
        <v>10</v>
      </c>
      <c r="C17" s="29" t="s">
        <v>30</v>
      </c>
      <c r="D17" s="30"/>
      <c r="E17" s="31"/>
      <c r="F17" s="5" t="s">
        <v>2</v>
      </c>
      <c r="G17" s="6">
        <v>1</v>
      </c>
      <c r="H17" s="61"/>
      <c r="I17" s="11">
        <v>250</v>
      </c>
      <c r="J17" s="12">
        <f t="shared" si="0"/>
        <v>47.5</v>
      </c>
      <c r="K17" s="13">
        <f t="shared" si="1"/>
        <v>297.5</v>
      </c>
    </row>
    <row r="18" spans="2:11" ht="34.5" customHeight="1" x14ac:dyDescent="0.25">
      <c r="B18" s="10">
        <v>11</v>
      </c>
      <c r="C18" s="29" t="s">
        <v>31</v>
      </c>
      <c r="D18" s="30"/>
      <c r="E18" s="31"/>
      <c r="F18" s="5" t="s">
        <v>2</v>
      </c>
      <c r="G18" s="6">
        <v>1</v>
      </c>
      <c r="H18" s="61"/>
      <c r="I18" s="11">
        <v>250</v>
      </c>
      <c r="J18" s="12">
        <f t="shared" si="0"/>
        <v>47.5</v>
      </c>
      <c r="K18" s="13">
        <f t="shared" si="1"/>
        <v>297.5</v>
      </c>
    </row>
    <row r="19" spans="2:11" ht="34.5" customHeight="1" x14ac:dyDescent="0.25">
      <c r="B19" s="10">
        <v>12</v>
      </c>
      <c r="C19" s="29" t="s">
        <v>32</v>
      </c>
      <c r="D19" s="30"/>
      <c r="E19" s="31"/>
      <c r="F19" s="5" t="s">
        <v>2</v>
      </c>
      <c r="G19" s="6">
        <v>1</v>
      </c>
      <c r="H19" s="61"/>
      <c r="I19" s="11">
        <v>250</v>
      </c>
      <c r="J19" s="12">
        <f t="shared" si="0"/>
        <v>47.5</v>
      </c>
      <c r="K19" s="13">
        <f t="shared" si="1"/>
        <v>297.5</v>
      </c>
    </row>
    <row r="20" spans="2:11" ht="34.5" customHeight="1" x14ac:dyDescent="0.25">
      <c r="B20" s="10">
        <v>13</v>
      </c>
      <c r="C20" s="29" t="s">
        <v>33</v>
      </c>
      <c r="D20" s="30"/>
      <c r="E20" s="31"/>
      <c r="F20" s="5" t="s">
        <v>2</v>
      </c>
      <c r="G20" s="6">
        <v>1</v>
      </c>
      <c r="H20" s="61"/>
      <c r="I20" s="11">
        <v>250</v>
      </c>
      <c r="J20" s="12">
        <f t="shared" si="0"/>
        <v>47.5</v>
      </c>
      <c r="K20" s="13">
        <f t="shared" si="1"/>
        <v>297.5</v>
      </c>
    </row>
    <row r="21" spans="2:11" ht="34.5" customHeight="1" x14ac:dyDescent="0.25">
      <c r="B21" s="10">
        <v>14</v>
      </c>
      <c r="C21" s="29" t="s">
        <v>34</v>
      </c>
      <c r="D21" s="30"/>
      <c r="E21" s="31"/>
      <c r="F21" s="5" t="s">
        <v>2</v>
      </c>
      <c r="G21" s="6">
        <v>1</v>
      </c>
      <c r="H21" s="61"/>
      <c r="I21" s="11">
        <v>250</v>
      </c>
      <c r="J21" s="12">
        <f t="shared" si="0"/>
        <v>47.5</v>
      </c>
      <c r="K21" s="13">
        <f t="shared" si="1"/>
        <v>297.5</v>
      </c>
    </row>
    <row r="22" spans="2:11" ht="34.5" customHeight="1" x14ac:dyDescent="0.25">
      <c r="B22" s="10">
        <v>15</v>
      </c>
      <c r="C22" s="29" t="s">
        <v>35</v>
      </c>
      <c r="D22" s="30"/>
      <c r="E22" s="31"/>
      <c r="F22" s="5" t="s">
        <v>2</v>
      </c>
      <c r="G22" s="6">
        <v>1</v>
      </c>
      <c r="H22" s="61"/>
      <c r="I22" s="11">
        <v>250</v>
      </c>
      <c r="J22" s="12">
        <f t="shared" si="0"/>
        <v>47.5</v>
      </c>
      <c r="K22" s="13">
        <f t="shared" si="1"/>
        <v>297.5</v>
      </c>
    </row>
    <row r="23" spans="2:11" ht="34.5" customHeight="1" x14ac:dyDescent="0.25">
      <c r="B23" s="10">
        <v>16</v>
      </c>
      <c r="C23" s="29" t="s">
        <v>36</v>
      </c>
      <c r="D23" s="30"/>
      <c r="E23" s="31"/>
      <c r="F23" s="5" t="s">
        <v>2</v>
      </c>
      <c r="G23" s="6">
        <v>1</v>
      </c>
      <c r="H23" s="61"/>
      <c r="I23" s="11">
        <v>250</v>
      </c>
      <c r="J23" s="12">
        <f t="shared" si="0"/>
        <v>47.5</v>
      </c>
      <c r="K23" s="13">
        <f t="shared" si="1"/>
        <v>297.5</v>
      </c>
    </row>
    <row r="24" spans="2:11" ht="34.5" customHeight="1" x14ac:dyDescent="0.25">
      <c r="B24" s="10">
        <v>17</v>
      </c>
      <c r="C24" s="29" t="s">
        <v>37</v>
      </c>
      <c r="D24" s="30"/>
      <c r="E24" s="31"/>
      <c r="F24" s="5" t="s">
        <v>2</v>
      </c>
      <c r="G24" s="6">
        <v>1</v>
      </c>
      <c r="H24" s="61"/>
      <c r="I24" s="11">
        <v>250</v>
      </c>
      <c r="J24" s="12">
        <f t="shared" si="0"/>
        <v>47.5</v>
      </c>
      <c r="K24" s="13">
        <f t="shared" si="1"/>
        <v>297.5</v>
      </c>
    </row>
    <row r="25" spans="2:11" ht="34.5" customHeight="1" x14ac:dyDescent="0.25">
      <c r="B25" s="10">
        <v>18</v>
      </c>
      <c r="C25" s="29" t="s">
        <v>38</v>
      </c>
      <c r="D25" s="30"/>
      <c r="E25" s="31"/>
      <c r="F25" s="5" t="s">
        <v>2</v>
      </c>
      <c r="G25" s="6">
        <v>1</v>
      </c>
      <c r="H25" s="61"/>
      <c r="I25" s="11">
        <v>250</v>
      </c>
      <c r="J25" s="12">
        <f t="shared" si="0"/>
        <v>47.5</v>
      </c>
      <c r="K25" s="13">
        <f t="shared" si="1"/>
        <v>297.5</v>
      </c>
    </row>
    <row r="26" spans="2:11" ht="34.5" customHeight="1" x14ac:dyDescent="0.25">
      <c r="B26" s="10">
        <v>19</v>
      </c>
      <c r="C26" s="29" t="s">
        <v>39</v>
      </c>
      <c r="D26" s="30"/>
      <c r="E26" s="31"/>
      <c r="F26" s="5" t="s">
        <v>2</v>
      </c>
      <c r="G26" s="6">
        <v>1</v>
      </c>
      <c r="H26" s="61"/>
      <c r="I26" s="11">
        <v>250</v>
      </c>
      <c r="J26" s="12">
        <f t="shared" si="0"/>
        <v>47.5</v>
      </c>
      <c r="K26" s="13">
        <f t="shared" si="1"/>
        <v>297.5</v>
      </c>
    </row>
    <row r="27" spans="2:11" ht="34.5" customHeight="1" x14ac:dyDescent="0.25">
      <c r="B27" s="10">
        <v>20</v>
      </c>
      <c r="C27" s="29" t="s">
        <v>40</v>
      </c>
      <c r="D27" s="30"/>
      <c r="E27" s="31"/>
      <c r="F27" s="5" t="s">
        <v>2</v>
      </c>
      <c r="G27" s="6">
        <v>1</v>
      </c>
      <c r="H27" s="61"/>
      <c r="I27" s="11">
        <v>250</v>
      </c>
      <c r="J27" s="12">
        <f t="shared" si="0"/>
        <v>47.5</v>
      </c>
      <c r="K27" s="13">
        <f t="shared" si="1"/>
        <v>297.5</v>
      </c>
    </row>
    <row r="28" spans="2:11" ht="34.5" customHeight="1" x14ac:dyDescent="0.25">
      <c r="B28" s="10">
        <v>21</v>
      </c>
      <c r="C28" s="29" t="s">
        <v>41</v>
      </c>
      <c r="D28" s="30"/>
      <c r="E28" s="31"/>
      <c r="F28" s="5" t="s">
        <v>2</v>
      </c>
      <c r="G28" s="6">
        <v>1</v>
      </c>
      <c r="H28" s="61"/>
      <c r="I28" s="11">
        <v>250</v>
      </c>
      <c r="J28" s="12">
        <f t="shared" si="0"/>
        <v>47.5</v>
      </c>
      <c r="K28" s="13">
        <f t="shared" si="1"/>
        <v>297.5</v>
      </c>
    </row>
    <row r="29" spans="2:11" ht="34.5" customHeight="1" x14ac:dyDescent="0.25">
      <c r="B29" s="10">
        <v>22</v>
      </c>
      <c r="C29" s="29" t="s">
        <v>42</v>
      </c>
      <c r="D29" s="30"/>
      <c r="E29" s="31"/>
      <c r="F29" s="5" t="s">
        <v>2</v>
      </c>
      <c r="G29" s="6">
        <v>1</v>
      </c>
      <c r="H29" s="61"/>
      <c r="I29" s="11">
        <v>250</v>
      </c>
      <c r="J29" s="12">
        <f t="shared" si="0"/>
        <v>47.5</v>
      </c>
      <c r="K29" s="13">
        <f t="shared" si="1"/>
        <v>297.5</v>
      </c>
    </row>
    <row r="30" spans="2:11" ht="34.5" customHeight="1" x14ac:dyDescent="0.25">
      <c r="B30" s="10">
        <v>23</v>
      </c>
      <c r="C30" s="29" t="s">
        <v>43</v>
      </c>
      <c r="D30" s="30"/>
      <c r="E30" s="31"/>
      <c r="F30" s="5" t="s">
        <v>2</v>
      </c>
      <c r="G30" s="6">
        <v>1</v>
      </c>
      <c r="H30" s="61"/>
      <c r="I30" s="11">
        <v>250</v>
      </c>
      <c r="J30" s="12">
        <f t="shared" si="0"/>
        <v>47.5</v>
      </c>
      <c r="K30" s="13">
        <f t="shared" si="1"/>
        <v>297.5</v>
      </c>
    </row>
    <row r="31" spans="2:11" ht="34.5" customHeight="1" x14ac:dyDescent="0.25">
      <c r="B31" s="10">
        <v>24</v>
      </c>
      <c r="C31" s="29" t="s">
        <v>44</v>
      </c>
      <c r="D31" s="30"/>
      <c r="E31" s="31"/>
      <c r="F31" s="5" t="s">
        <v>2</v>
      </c>
      <c r="G31" s="6">
        <v>1</v>
      </c>
      <c r="H31" s="61"/>
      <c r="I31" s="11">
        <v>250</v>
      </c>
      <c r="J31" s="12">
        <f t="shared" si="0"/>
        <v>47.5</v>
      </c>
      <c r="K31" s="13">
        <f t="shared" si="1"/>
        <v>297.5</v>
      </c>
    </row>
    <row r="32" spans="2:11" ht="34.5" customHeight="1" x14ac:dyDescent="0.25">
      <c r="B32" s="10">
        <v>25</v>
      </c>
      <c r="C32" s="29" t="s">
        <v>45</v>
      </c>
      <c r="D32" s="30"/>
      <c r="E32" s="31"/>
      <c r="F32" s="5" t="s">
        <v>2</v>
      </c>
      <c r="G32" s="6">
        <v>1</v>
      </c>
      <c r="H32" s="61"/>
      <c r="I32" s="11">
        <v>250</v>
      </c>
      <c r="J32" s="12">
        <f t="shared" si="0"/>
        <v>47.5</v>
      </c>
      <c r="K32" s="13">
        <f t="shared" si="1"/>
        <v>297.5</v>
      </c>
    </row>
    <row r="33" spans="2:11" ht="34.5" customHeight="1" x14ac:dyDescent="0.25">
      <c r="B33" s="10">
        <v>26</v>
      </c>
      <c r="C33" s="29" t="s">
        <v>46</v>
      </c>
      <c r="D33" s="30"/>
      <c r="E33" s="31"/>
      <c r="F33" s="5" t="s">
        <v>2</v>
      </c>
      <c r="G33" s="6">
        <v>1</v>
      </c>
      <c r="H33" s="61"/>
      <c r="I33" s="11">
        <v>250</v>
      </c>
      <c r="J33" s="12">
        <f t="shared" si="0"/>
        <v>47.5</v>
      </c>
      <c r="K33" s="13">
        <f t="shared" si="1"/>
        <v>297.5</v>
      </c>
    </row>
    <row r="34" spans="2:11" ht="34.5" customHeight="1" x14ac:dyDescent="0.25">
      <c r="B34" s="10">
        <v>27</v>
      </c>
      <c r="C34" s="29" t="s">
        <v>47</v>
      </c>
      <c r="D34" s="30"/>
      <c r="E34" s="31"/>
      <c r="F34" s="5" t="s">
        <v>2</v>
      </c>
      <c r="G34" s="6">
        <v>1</v>
      </c>
      <c r="H34" s="61"/>
      <c r="I34" s="11">
        <v>250</v>
      </c>
      <c r="J34" s="12">
        <f t="shared" si="0"/>
        <v>47.5</v>
      </c>
      <c r="K34" s="13">
        <f t="shared" si="1"/>
        <v>297.5</v>
      </c>
    </row>
    <row r="35" spans="2:11" ht="34.5" customHeight="1" x14ac:dyDescent="0.25">
      <c r="B35" s="10">
        <v>28</v>
      </c>
      <c r="C35" s="29" t="s">
        <v>48</v>
      </c>
      <c r="D35" s="30"/>
      <c r="E35" s="31"/>
      <c r="F35" s="5" t="s">
        <v>2</v>
      </c>
      <c r="G35" s="6">
        <v>1</v>
      </c>
      <c r="H35" s="61"/>
      <c r="I35" s="11">
        <v>250</v>
      </c>
      <c r="J35" s="12">
        <f t="shared" si="0"/>
        <v>47.5</v>
      </c>
      <c r="K35" s="13">
        <f t="shared" si="1"/>
        <v>297.5</v>
      </c>
    </row>
    <row r="36" spans="2:11" ht="34.5" customHeight="1" x14ac:dyDescent="0.25">
      <c r="B36" s="10">
        <v>29</v>
      </c>
      <c r="C36" s="29" t="s">
        <v>49</v>
      </c>
      <c r="D36" s="30"/>
      <c r="E36" s="31"/>
      <c r="F36" s="5" t="s">
        <v>2</v>
      </c>
      <c r="G36" s="6">
        <v>1</v>
      </c>
      <c r="H36" s="61"/>
      <c r="I36" s="11">
        <v>250</v>
      </c>
      <c r="J36" s="12">
        <f t="shared" si="0"/>
        <v>47.5</v>
      </c>
      <c r="K36" s="13">
        <f t="shared" si="1"/>
        <v>297.5</v>
      </c>
    </row>
    <row r="37" spans="2:11" ht="34.5" customHeight="1" x14ac:dyDescent="0.25">
      <c r="B37" s="10">
        <v>30</v>
      </c>
      <c r="C37" s="29" t="s">
        <v>50</v>
      </c>
      <c r="D37" s="30"/>
      <c r="E37" s="31"/>
      <c r="F37" s="5" t="s">
        <v>2</v>
      </c>
      <c r="G37" s="6">
        <v>1</v>
      </c>
      <c r="H37" s="61"/>
      <c r="I37" s="11">
        <v>0</v>
      </c>
      <c r="J37" s="12">
        <f t="shared" si="0"/>
        <v>0</v>
      </c>
      <c r="K37" s="13">
        <f t="shared" si="1"/>
        <v>0</v>
      </c>
    </row>
    <row r="38" spans="2:11" ht="34.5" customHeight="1" x14ac:dyDescent="0.25">
      <c r="B38" s="10">
        <v>31</v>
      </c>
      <c r="C38" s="29" t="s">
        <v>51</v>
      </c>
      <c r="D38" s="30"/>
      <c r="E38" s="31"/>
      <c r="F38" s="5" t="s">
        <v>2</v>
      </c>
      <c r="G38" s="6">
        <v>1</v>
      </c>
      <c r="H38" s="61"/>
      <c r="I38" s="11">
        <v>0</v>
      </c>
      <c r="J38" s="12">
        <f t="shared" si="0"/>
        <v>0</v>
      </c>
      <c r="K38" s="13">
        <f t="shared" si="1"/>
        <v>0</v>
      </c>
    </row>
    <row r="39" spans="2:11" ht="34.5" customHeight="1" x14ac:dyDescent="0.25">
      <c r="B39" s="32" t="s">
        <v>20</v>
      </c>
      <c r="C39" s="33"/>
      <c r="D39" s="33"/>
      <c r="E39" s="33"/>
      <c r="F39" s="33"/>
      <c r="G39" s="34"/>
      <c r="H39" s="61"/>
      <c r="I39" s="77"/>
      <c r="J39" s="78"/>
      <c r="K39" s="79"/>
    </row>
    <row r="40" spans="2:11" ht="34.5" customHeight="1" x14ac:dyDescent="0.25">
      <c r="B40" s="10">
        <v>1</v>
      </c>
      <c r="C40" s="29" t="s">
        <v>52</v>
      </c>
      <c r="D40" s="30"/>
      <c r="E40" s="31"/>
      <c r="F40" s="5" t="s">
        <v>2</v>
      </c>
      <c r="G40" s="6">
        <v>1</v>
      </c>
      <c r="H40" s="61"/>
      <c r="I40" s="11">
        <v>0</v>
      </c>
      <c r="J40" s="16">
        <f t="shared" ref="J40:J42" si="2">I40*19%</f>
        <v>0</v>
      </c>
      <c r="K40" s="17">
        <f t="shared" ref="K40:K42" si="3">J40+I40</f>
        <v>0</v>
      </c>
    </row>
    <row r="41" spans="2:11" ht="34.5" customHeight="1" x14ac:dyDescent="0.25">
      <c r="B41" s="10">
        <v>2</v>
      </c>
      <c r="C41" s="29" t="s">
        <v>53</v>
      </c>
      <c r="D41" s="30"/>
      <c r="E41" s="31"/>
      <c r="F41" s="5" t="s">
        <v>2</v>
      </c>
      <c r="G41" s="6">
        <v>1</v>
      </c>
      <c r="H41" s="61"/>
      <c r="I41" s="11">
        <v>0</v>
      </c>
      <c r="J41" s="16">
        <f t="shared" si="2"/>
        <v>0</v>
      </c>
      <c r="K41" s="17">
        <f t="shared" si="3"/>
        <v>0</v>
      </c>
    </row>
    <row r="42" spans="2:11" ht="34.5" customHeight="1" x14ac:dyDescent="0.25">
      <c r="B42" s="10">
        <v>3</v>
      </c>
      <c r="C42" s="29" t="s">
        <v>54</v>
      </c>
      <c r="D42" s="30"/>
      <c r="E42" s="31"/>
      <c r="F42" s="5" t="s">
        <v>2</v>
      </c>
      <c r="G42" s="6">
        <v>1</v>
      </c>
      <c r="H42" s="61"/>
      <c r="I42" s="11">
        <v>0</v>
      </c>
      <c r="J42" s="16">
        <f t="shared" si="2"/>
        <v>0</v>
      </c>
      <c r="K42" s="17">
        <f t="shared" si="3"/>
        <v>0</v>
      </c>
    </row>
    <row r="43" spans="2:11" ht="34.5" customHeight="1" x14ac:dyDescent="0.25">
      <c r="B43" s="10">
        <v>4</v>
      </c>
      <c r="C43" s="62" t="s">
        <v>55</v>
      </c>
      <c r="D43" s="62"/>
      <c r="E43" s="62"/>
      <c r="F43" s="5" t="s">
        <v>2</v>
      </c>
      <c r="G43" s="6">
        <v>1</v>
      </c>
      <c r="H43" s="61"/>
      <c r="I43" s="15">
        <v>0</v>
      </c>
      <c r="J43" s="16">
        <f>I43*19%</f>
        <v>0</v>
      </c>
      <c r="K43" s="17">
        <f>J43+I43</f>
        <v>0</v>
      </c>
    </row>
    <row r="44" spans="2:11" ht="41.25" customHeight="1" x14ac:dyDescent="0.25">
      <c r="B44" s="10">
        <v>5</v>
      </c>
      <c r="C44" s="62" t="s">
        <v>56</v>
      </c>
      <c r="D44" s="62"/>
      <c r="E44" s="62"/>
      <c r="F44" s="5" t="s">
        <v>2</v>
      </c>
      <c r="G44" s="6">
        <v>1</v>
      </c>
      <c r="H44" s="61"/>
      <c r="I44" s="15">
        <v>5500</v>
      </c>
      <c r="J44" s="16" t="s">
        <v>58</v>
      </c>
      <c r="K44" s="17">
        <f>I44</f>
        <v>5500</v>
      </c>
    </row>
    <row r="45" spans="2:11" ht="41.25" customHeight="1" x14ac:dyDescent="0.25">
      <c r="B45" s="74" t="s">
        <v>63</v>
      </c>
      <c r="C45" s="75"/>
      <c r="D45" s="75"/>
      <c r="E45" s="75"/>
      <c r="F45" s="75"/>
      <c r="G45" s="76"/>
      <c r="H45" s="61"/>
      <c r="I45" s="80"/>
      <c r="J45" s="81"/>
      <c r="K45" s="82"/>
    </row>
    <row r="46" spans="2:11" ht="41.25" customHeight="1" x14ac:dyDescent="0.25">
      <c r="B46" s="10">
        <v>1</v>
      </c>
      <c r="C46" s="29" t="s">
        <v>64</v>
      </c>
      <c r="D46" s="30" t="s">
        <v>64</v>
      </c>
      <c r="E46" s="31" t="s">
        <v>64</v>
      </c>
      <c r="F46" s="5" t="s">
        <v>2</v>
      </c>
      <c r="G46" s="6">
        <v>1</v>
      </c>
      <c r="H46" s="61"/>
      <c r="I46" s="23">
        <v>450</v>
      </c>
      <c r="J46" s="24" t="s">
        <v>78</v>
      </c>
      <c r="K46" s="25">
        <f>I46</f>
        <v>450</v>
      </c>
    </row>
    <row r="47" spans="2:11" ht="41.25" customHeight="1" x14ac:dyDescent="0.25">
      <c r="B47" s="10">
        <v>2</v>
      </c>
      <c r="C47" s="29" t="s">
        <v>65</v>
      </c>
      <c r="D47" s="30"/>
      <c r="E47" s="31"/>
      <c r="F47" s="5" t="s">
        <v>2</v>
      </c>
      <c r="G47" s="6">
        <v>1</v>
      </c>
      <c r="H47" s="61"/>
      <c r="I47" s="23" t="s">
        <v>58</v>
      </c>
      <c r="J47" s="24" t="s">
        <v>78</v>
      </c>
      <c r="K47" s="25" t="str">
        <f t="shared" ref="K47:K59" si="4">I47</f>
        <v>-</v>
      </c>
    </row>
    <row r="48" spans="2:11" ht="41.25" customHeight="1" x14ac:dyDescent="0.25">
      <c r="B48" s="10">
        <v>3</v>
      </c>
      <c r="C48" s="29" t="s">
        <v>66</v>
      </c>
      <c r="D48" s="30" t="s">
        <v>66</v>
      </c>
      <c r="E48" s="31" t="s">
        <v>66</v>
      </c>
      <c r="F48" s="5" t="s">
        <v>2</v>
      </c>
      <c r="G48" s="6">
        <v>1</v>
      </c>
      <c r="H48" s="61"/>
      <c r="I48" s="23" t="s">
        <v>58</v>
      </c>
      <c r="J48" s="24" t="s">
        <v>78</v>
      </c>
      <c r="K48" s="25" t="str">
        <f t="shared" si="4"/>
        <v>-</v>
      </c>
    </row>
    <row r="49" spans="2:12" ht="41.25" customHeight="1" x14ac:dyDescent="0.25">
      <c r="B49" s="10">
        <v>4</v>
      </c>
      <c r="C49" s="29" t="s">
        <v>67</v>
      </c>
      <c r="D49" s="30" t="s">
        <v>67</v>
      </c>
      <c r="E49" s="31" t="s">
        <v>67</v>
      </c>
      <c r="F49" s="5" t="s">
        <v>2</v>
      </c>
      <c r="G49" s="6">
        <v>1</v>
      </c>
      <c r="H49" s="61"/>
      <c r="I49" s="23">
        <v>23000</v>
      </c>
      <c r="J49" s="24" t="s">
        <v>78</v>
      </c>
      <c r="K49" s="25">
        <f t="shared" si="4"/>
        <v>23000</v>
      </c>
    </row>
    <row r="50" spans="2:12" ht="41.25" customHeight="1" x14ac:dyDescent="0.25">
      <c r="B50" s="10">
        <v>5</v>
      </c>
      <c r="C50" s="29" t="s">
        <v>68</v>
      </c>
      <c r="D50" s="30" t="s">
        <v>68</v>
      </c>
      <c r="E50" s="31" t="s">
        <v>68</v>
      </c>
      <c r="F50" s="5" t="s">
        <v>2</v>
      </c>
      <c r="G50" s="6">
        <v>1</v>
      </c>
      <c r="H50" s="61"/>
      <c r="I50" s="23">
        <v>19000</v>
      </c>
      <c r="J50" s="24" t="s">
        <v>78</v>
      </c>
      <c r="K50" s="25">
        <f t="shared" si="4"/>
        <v>19000</v>
      </c>
    </row>
    <row r="51" spans="2:12" ht="41.25" customHeight="1" x14ac:dyDescent="0.25">
      <c r="B51" s="10">
        <v>6</v>
      </c>
      <c r="C51" s="29" t="s">
        <v>69</v>
      </c>
      <c r="D51" s="30" t="s">
        <v>69</v>
      </c>
      <c r="E51" s="31" t="s">
        <v>69</v>
      </c>
      <c r="F51" s="5" t="s">
        <v>2</v>
      </c>
      <c r="G51" s="6">
        <v>1</v>
      </c>
      <c r="H51" s="61"/>
      <c r="I51" s="23">
        <v>2200</v>
      </c>
      <c r="J51" s="24" t="s">
        <v>78</v>
      </c>
      <c r="K51" s="25">
        <f t="shared" si="4"/>
        <v>2200</v>
      </c>
    </row>
    <row r="52" spans="2:12" ht="41.25" customHeight="1" x14ac:dyDescent="0.25">
      <c r="B52" s="10">
        <v>7</v>
      </c>
      <c r="C52" s="29" t="s">
        <v>70</v>
      </c>
      <c r="D52" s="30" t="s">
        <v>70</v>
      </c>
      <c r="E52" s="31" t="s">
        <v>70</v>
      </c>
      <c r="F52" s="5" t="s">
        <v>2</v>
      </c>
      <c r="G52" s="6">
        <v>1</v>
      </c>
      <c r="H52" s="61"/>
      <c r="I52" s="23">
        <v>100</v>
      </c>
      <c r="J52" s="24" t="s">
        <v>78</v>
      </c>
      <c r="K52" s="25">
        <f t="shared" si="4"/>
        <v>100</v>
      </c>
    </row>
    <row r="53" spans="2:12" ht="41.25" customHeight="1" x14ac:dyDescent="0.25">
      <c r="B53" s="10">
        <v>8</v>
      </c>
      <c r="C53" s="29" t="s">
        <v>71</v>
      </c>
      <c r="D53" s="30" t="s">
        <v>71</v>
      </c>
      <c r="E53" s="31" t="s">
        <v>71</v>
      </c>
      <c r="F53" s="5" t="s">
        <v>2</v>
      </c>
      <c r="G53" s="6">
        <v>1</v>
      </c>
      <c r="H53" s="61"/>
      <c r="I53" s="23">
        <v>100</v>
      </c>
      <c r="J53" s="24" t="s">
        <v>78</v>
      </c>
      <c r="K53" s="25">
        <f t="shared" si="4"/>
        <v>100</v>
      </c>
    </row>
    <row r="54" spans="2:12" ht="41.25" customHeight="1" x14ac:dyDescent="0.25">
      <c r="B54" s="10">
        <v>9</v>
      </c>
      <c r="C54" s="29" t="s">
        <v>72</v>
      </c>
      <c r="D54" s="30" t="s">
        <v>72</v>
      </c>
      <c r="E54" s="31" t="s">
        <v>72</v>
      </c>
      <c r="F54" s="5" t="s">
        <v>2</v>
      </c>
      <c r="G54" s="6">
        <v>1</v>
      </c>
      <c r="H54" s="61"/>
      <c r="I54" s="23">
        <v>100</v>
      </c>
      <c r="J54" s="24" t="s">
        <v>78</v>
      </c>
      <c r="K54" s="25">
        <f t="shared" si="4"/>
        <v>100</v>
      </c>
    </row>
    <row r="55" spans="2:12" ht="41.25" customHeight="1" x14ac:dyDescent="0.25">
      <c r="B55" s="10">
        <v>10</v>
      </c>
      <c r="C55" s="29" t="s">
        <v>73</v>
      </c>
      <c r="D55" s="30" t="s">
        <v>73</v>
      </c>
      <c r="E55" s="31" t="s">
        <v>73</v>
      </c>
      <c r="F55" s="5" t="s">
        <v>2</v>
      </c>
      <c r="G55" s="6">
        <v>1</v>
      </c>
      <c r="H55" s="61"/>
      <c r="I55" s="23">
        <v>100</v>
      </c>
      <c r="J55" s="24" t="s">
        <v>78</v>
      </c>
      <c r="K55" s="25">
        <f t="shared" si="4"/>
        <v>100</v>
      </c>
    </row>
    <row r="56" spans="2:12" ht="41.25" customHeight="1" x14ac:dyDescent="0.25">
      <c r="B56" s="10">
        <v>11</v>
      </c>
      <c r="C56" s="29" t="s">
        <v>74</v>
      </c>
      <c r="D56" s="30" t="s">
        <v>74</v>
      </c>
      <c r="E56" s="31" t="s">
        <v>74</v>
      </c>
      <c r="F56" s="5" t="s">
        <v>2</v>
      </c>
      <c r="G56" s="6">
        <v>1</v>
      </c>
      <c r="H56" s="61"/>
      <c r="I56" s="23">
        <v>450</v>
      </c>
      <c r="J56" s="24" t="s">
        <v>78</v>
      </c>
      <c r="K56" s="25">
        <f t="shared" si="4"/>
        <v>450</v>
      </c>
    </row>
    <row r="57" spans="2:12" ht="41.25" customHeight="1" x14ac:dyDescent="0.25">
      <c r="B57" s="10">
        <v>12</v>
      </c>
      <c r="C57" s="29" t="s">
        <v>75</v>
      </c>
      <c r="D57" s="30" t="s">
        <v>75</v>
      </c>
      <c r="E57" s="31" t="s">
        <v>75</v>
      </c>
      <c r="F57" s="5" t="s">
        <v>2</v>
      </c>
      <c r="G57" s="6">
        <v>1</v>
      </c>
      <c r="H57" s="61"/>
      <c r="I57" s="23">
        <v>100</v>
      </c>
      <c r="J57" s="24" t="s">
        <v>78</v>
      </c>
      <c r="K57" s="25">
        <f t="shared" si="4"/>
        <v>100</v>
      </c>
    </row>
    <row r="58" spans="2:12" ht="41.25" customHeight="1" x14ac:dyDescent="0.25">
      <c r="B58" s="10">
        <v>12</v>
      </c>
      <c r="C58" s="29" t="s">
        <v>76</v>
      </c>
      <c r="D58" s="30"/>
      <c r="E58" s="31"/>
      <c r="F58" s="5" t="s">
        <v>2</v>
      </c>
      <c r="G58" s="6">
        <v>1</v>
      </c>
      <c r="H58" s="61"/>
      <c r="I58" s="23">
        <v>200</v>
      </c>
      <c r="J58" s="24" t="s">
        <v>78</v>
      </c>
      <c r="K58" s="25">
        <f t="shared" si="4"/>
        <v>200</v>
      </c>
    </row>
    <row r="59" spans="2:12" ht="41.25" customHeight="1" thickBot="1" x14ac:dyDescent="0.3">
      <c r="B59" s="10">
        <v>13</v>
      </c>
      <c r="C59" s="29" t="s">
        <v>77</v>
      </c>
      <c r="D59" s="30"/>
      <c r="E59" s="31"/>
      <c r="F59" s="5" t="s">
        <v>2</v>
      </c>
      <c r="G59" s="6">
        <v>1</v>
      </c>
      <c r="H59" s="61"/>
      <c r="I59" s="26">
        <v>200</v>
      </c>
      <c r="J59" s="27" t="s">
        <v>78</v>
      </c>
      <c r="K59" s="28">
        <f t="shared" si="4"/>
        <v>200</v>
      </c>
    </row>
    <row r="60" spans="2:12" ht="74.25" customHeight="1" x14ac:dyDescent="0.25">
      <c r="B60" s="57" t="s">
        <v>0</v>
      </c>
      <c r="C60" s="58"/>
      <c r="D60" s="58"/>
      <c r="E60" s="58"/>
      <c r="F60" s="58"/>
      <c r="G60" s="59"/>
      <c r="H60" s="61"/>
      <c r="I60" s="48">
        <f>SUM(K40:K59, K8:K38)</f>
        <v>60306</v>
      </c>
      <c r="J60" s="49"/>
      <c r="K60" s="49"/>
      <c r="L60" s="14" t="s">
        <v>57</v>
      </c>
    </row>
    <row r="61" spans="2:12" ht="45" customHeight="1" x14ac:dyDescent="0.25">
      <c r="I61" s="83">
        <f>SUM(I8:I59)</f>
        <v>58900</v>
      </c>
      <c r="J61" s="83">
        <f>SUM(J8:J59)</f>
        <v>1406</v>
      </c>
      <c r="K61" s="83">
        <f>SUM(K8:K59)</f>
        <v>60306</v>
      </c>
    </row>
    <row r="62" spans="2:12" ht="45" customHeight="1" thickBot="1" x14ac:dyDescent="0.3"/>
    <row r="63" spans="2:12" ht="64.5" customHeight="1" thickBot="1" x14ac:dyDescent="0.3">
      <c r="B63" s="66" t="s">
        <v>13</v>
      </c>
      <c r="C63" s="67"/>
      <c r="D63" s="18"/>
    </row>
    <row r="64" spans="2:12" ht="45" customHeight="1" x14ac:dyDescent="0.35">
      <c r="B64" s="72" t="s">
        <v>14</v>
      </c>
      <c r="C64" s="73"/>
      <c r="D64" s="19" t="s">
        <v>59</v>
      </c>
    </row>
    <row r="65" spans="2:4" ht="45" customHeight="1" x14ac:dyDescent="0.35">
      <c r="B65" s="70" t="s">
        <v>15</v>
      </c>
      <c r="C65" s="71"/>
      <c r="D65" s="20" t="s">
        <v>60</v>
      </c>
    </row>
    <row r="66" spans="2:4" ht="45" customHeight="1" x14ac:dyDescent="0.35">
      <c r="B66" s="70" t="s">
        <v>16</v>
      </c>
      <c r="C66" s="71"/>
      <c r="D66" s="21">
        <v>46175</v>
      </c>
    </row>
    <row r="67" spans="2:4" ht="45" customHeight="1" x14ac:dyDescent="0.35">
      <c r="B67" s="70" t="s">
        <v>17</v>
      </c>
      <c r="C67" s="71"/>
      <c r="D67" s="20" t="s">
        <v>61</v>
      </c>
    </row>
    <row r="68" spans="2:4" ht="45" customHeight="1" thickBot="1" x14ac:dyDescent="0.4">
      <c r="B68" s="68" t="s">
        <v>18</v>
      </c>
      <c r="C68" s="69"/>
      <c r="D68" s="22" t="s">
        <v>62</v>
      </c>
    </row>
    <row r="69" spans="2:4" ht="45" customHeight="1" x14ac:dyDescent="0.25"/>
    <row r="70" spans="2:4" ht="45" customHeight="1" x14ac:dyDescent="0.25"/>
    <row r="71" spans="2:4" ht="45" customHeight="1" x14ac:dyDescent="0.25"/>
    <row r="72" spans="2:4" ht="45" customHeight="1" x14ac:dyDescent="0.25"/>
    <row r="73" spans="2:4" ht="45" customHeight="1" x14ac:dyDescent="0.25"/>
    <row r="74" spans="2:4" ht="45" customHeight="1" x14ac:dyDescent="0.25"/>
  </sheetData>
  <mergeCells count="69">
    <mergeCell ref="C40:E40"/>
    <mergeCell ref="C41:E41"/>
    <mergeCell ref="C42:E42"/>
    <mergeCell ref="B45:G45"/>
    <mergeCell ref="C46:E46"/>
    <mergeCell ref="C47:E47"/>
    <mergeCell ref="C48:E48"/>
    <mergeCell ref="C49:E49"/>
    <mergeCell ref="C50:E50"/>
    <mergeCell ref="C51:E51"/>
    <mergeCell ref="B63:C63"/>
    <mergeCell ref="B68:C68"/>
    <mergeCell ref="B67:C67"/>
    <mergeCell ref="B66:C66"/>
    <mergeCell ref="B65:C65"/>
    <mergeCell ref="B64:C64"/>
    <mergeCell ref="C57:E57"/>
    <mergeCell ref="C58:E58"/>
    <mergeCell ref="C59:E59"/>
    <mergeCell ref="C52:E52"/>
    <mergeCell ref="C53:E53"/>
    <mergeCell ref="C54:E54"/>
    <mergeCell ref="C55:E55"/>
    <mergeCell ref="C56:E56"/>
    <mergeCell ref="I4:K5"/>
    <mergeCell ref="B2:K2"/>
    <mergeCell ref="B3:C3"/>
    <mergeCell ref="D3:K3"/>
    <mergeCell ref="I60:K60"/>
    <mergeCell ref="C6:E6"/>
    <mergeCell ref="B4:G5"/>
    <mergeCell ref="B60:G60"/>
    <mergeCell ref="H4:H60"/>
    <mergeCell ref="C43:E43"/>
    <mergeCell ref="C44:E44"/>
    <mergeCell ref="C20:E20"/>
    <mergeCell ref="B7:G7"/>
    <mergeCell ref="I7:K7"/>
    <mergeCell ref="C11:E11"/>
    <mergeCell ref="C10:E10"/>
    <mergeCell ref="C9:E9"/>
    <mergeCell ref="C8:E8"/>
    <mergeCell ref="C12:E12"/>
    <mergeCell ref="C13:E13"/>
    <mergeCell ref="C19:E19"/>
    <mergeCell ref="C26:E26"/>
    <mergeCell ref="C25:E25"/>
    <mergeCell ref="C24:E24"/>
    <mergeCell ref="C23:E23"/>
    <mergeCell ref="C22:E22"/>
    <mergeCell ref="C21:E21"/>
    <mergeCell ref="C14:E14"/>
    <mergeCell ref="C15:E15"/>
    <mergeCell ref="C16:E16"/>
    <mergeCell ref="C17:E17"/>
    <mergeCell ref="C18:E18"/>
    <mergeCell ref="C27:E27"/>
    <mergeCell ref="B39:G39"/>
    <mergeCell ref="C38:E38"/>
    <mergeCell ref="C37:E37"/>
    <mergeCell ref="C35:E35"/>
    <mergeCell ref="C31:E31"/>
    <mergeCell ref="C30:E30"/>
    <mergeCell ref="C29:E29"/>
    <mergeCell ref="C28:E28"/>
    <mergeCell ref="C36:E36"/>
    <mergeCell ref="C34:E34"/>
    <mergeCell ref="C33:E33"/>
    <mergeCell ref="C32:E3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Andres Restrepo Tirado</dc:creator>
  <cp:lastModifiedBy>Adriana Maria Gomez Perez</cp:lastModifiedBy>
  <dcterms:created xsi:type="dcterms:W3CDTF">2026-04-13T14:42:57Z</dcterms:created>
  <dcterms:modified xsi:type="dcterms:W3CDTF">2026-06-16T14:58:41Z</dcterms:modified>
</cp:coreProperties>
</file>