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Copia de seguridad\BACKUP MARZO 17 DE 2015\ALMACEN\BAJAS\2026\DOCUMENTOS ADRIANA\"/>
    </mc:Choice>
  </mc:AlternateContent>
  <xr:revisionPtr revIDLastSave="0" documentId="8_{22B38D57-9078-4C55-84AA-97878735084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Matriz Riesgos " sheetId="1" r:id="rId1"/>
    <sheet name="TABLAS VALORACIÓN" sheetId="2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'Matriz Riesgos 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1" l="1"/>
  <c r="L7" i="1"/>
  <c r="M7" i="1"/>
  <c r="N7" i="1"/>
  <c r="S7" i="1"/>
  <c r="U7" i="1"/>
  <c r="V7" i="1"/>
  <c r="W7" i="1" s="1"/>
  <c r="U9" i="1" l="1"/>
  <c r="U6" i="1"/>
  <c r="S6" i="1"/>
  <c r="U10" i="1"/>
  <c r="S10" i="1"/>
  <c r="M10" i="1"/>
  <c r="N10" i="1" s="1"/>
  <c r="L10" i="1"/>
  <c r="J10" i="1"/>
  <c r="M8" i="1"/>
  <c r="V10" i="1" l="1"/>
  <c r="W10" i="1" s="1"/>
  <c r="V6" i="1"/>
  <c r="W6" i="1" s="1"/>
  <c r="M6" i="1"/>
  <c r="N6" i="1" s="1"/>
  <c r="L6" i="1"/>
  <c r="J6" i="1"/>
  <c r="S9" i="1"/>
  <c r="M9" i="1"/>
  <c r="N9" i="1" s="1"/>
  <c r="L9" i="1"/>
  <c r="J9" i="1"/>
  <c r="U8" i="1"/>
  <c r="S8" i="1"/>
  <c r="N8" i="1"/>
  <c r="L8" i="1"/>
  <c r="J8" i="1"/>
  <c r="V8" i="1" l="1"/>
  <c r="W8" i="1" s="1"/>
  <c r="V9" i="1"/>
  <c r="W9" i="1" s="1"/>
</calcChain>
</file>

<file path=xl/sharedStrings.xml><?xml version="1.0" encoding="utf-8"?>
<sst xmlns="http://schemas.openxmlformats.org/spreadsheetml/2006/main" count="254" uniqueCount="186">
  <si>
    <t>TIPIFICACIÓN DEL RIESGO: ETAPA CONTRACTUAL Y POST CONTRACTUAL</t>
  </si>
  <si>
    <t>CARACTERIZACIÓN DEL RIESGO</t>
  </si>
  <si>
    <t>ASIGNACIÓN DEL RIESGO</t>
  </si>
  <si>
    <t>IMPACTO DESPUES DEL TRATAMIENTO</t>
  </si>
  <si>
    <t>MONITOREO Y GESTIÓN DEL RIESGO</t>
  </si>
  <si>
    <t xml:space="preserve">No. </t>
  </si>
  <si>
    <t xml:space="preserve">CLASE </t>
  </si>
  <si>
    <t>FUENTE</t>
  </si>
  <si>
    <t>TIPO</t>
  </si>
  <si>
    <t>DESCRIPCIÓN</t>
  </si>
  <si>
    <t>CONSECUENCIA</t>
  </si>
  <si>
    <t>PROBABILIDAD</t>
  </si>
  <si>
    <t>IMPACTO</t>
  </si>
  <si>
    <t>ASIGNACION</t>
  </si>
  <si>
    <t>TRATAMIENTO - (CONTROLES A SER IMPLEMENTADOS)</t>
  </si>
  <si>
    <t>MANEJO DEL RIESGO</t>
  </si>
  <si>
    <t>MONITOREO</t>
  </si>
  <si>
    <t>FGN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</si>
  <si>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</si>
  <si>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</si>
  <si>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</si>
  <si>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</si>
  <si>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</si>
  <si>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</si>
  <si>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</si>
  <si>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</si>
  <si>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General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</si>
  <si>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</si>
  <si>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</si>
  <si>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</si>
  <si>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</si>
  <si>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Riesgos Económicos:</t>
  </si>
  <si>
    <t>son los derivados del comportamiento del mercado, tales como la fluctuación
de los precios de los insumos, desabastecimiento y especulación de los mismos, entre otros.</t>
  </si>
  <si>
    <t>Específico</t>
  </si>
  <si>
    <t>es un Riesgo propio del Proceso de Contratación objeto de análisis.</t>
  </si>
  <si>
    <t>Riesgos Sociales o Políticos</t>
  </si>
  <si>
    <t>Riesgos Operacionales</t>
  </si>
  <si>
    <t>Fuente del Riesgo</t>
  </si>
  <si>
    <t>Selección</t>
  </si>
  <si>
    <t xml:space="preserve"> Adjudicación o la declaración de desierto del Proceso de Contratación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</si>
  <si>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</si>
  <si>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</si>
  <si>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>Interno</t>
  </si>
  <si>
    <t>Contratación</t>
  </si>
  <si>
    <t xml:space="preserve"> Adjudicación del contrato objeto del proceso de contratación</t>
  </si>
  <si>
    <t>Perfeccionamiento</t>
  </si>
  <si>
    <t>Riesgos Regulatorios</t>
  </si>
  <si>
    <t xml:space="preserve">derivados de cambios regulatorios o reglamentarios que afecten la ecuación
económica del contrato. </t>
  </si>
  <si>
    <t>Externo</t>
  </si>
  <si>
    <t>es un Riesgo del sector del objeto del Proceso de Contratación, o asociado a asuntos no referidos a la Entidad Estatal (desastres económicos, existencia de monopolios, circunstancias electorales).</t>
  </si>
  <si>
    <t>Ejecución</t>
  </si>
  <si>
    <t>Vencimiento del plazo o acta de liquidación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</si>
  <si>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</si>
  <si>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</si>
  <si>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</si>
  <si>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</si>
  <si>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</si>
  <si>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</si>
  <si>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</si>
  <si>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</si>
  <si>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</si>
  <si>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</si>
  <si>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</si>
  <si>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</si>
  <si>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</si>
  <si>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</si>
  <si>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</si>
  <si>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</si>
  <si>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</si>
  <si>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</si>
  <si>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</si>
  <si>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</si>
  <si>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</si>
  <si>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</si>
  <si>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</si>
  <si>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</si>
  <si>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</si>
  <si>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</si>
  <si>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</si>
  <si>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</si>
  <si>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</si>
  <si>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</si>
  <si>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</si>
  <si>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</si>
  <si>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</si>
  <si>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</si>
  <si>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</si>
  <si>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</si>
  <si>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</si>
  <si>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</si>
  <si>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</si>
  <si>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</si>
  <si>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</si>
  <si>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</si>
  <si>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</si>
  <si>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</si>
  <si>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</si>
  <si>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</si>
  <si>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</si>
  <si>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</si>
  <si>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</si>
  <si>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</si>
  <si>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Contratista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</si>
  <si>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</si>
  <si>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</si>
  <si>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</si>
  <si>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</si>
  <si>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</si>
  <si>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</si>
  <si>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</si>
  <si>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</si>
  <si>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</si>
  <si>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</si>
  <si>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</si>
  <si>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</si>
  <si>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</si>
  <si>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EXTERNO</t>
  </si>
  <si>
    <t>EJECUCION</t>
  </si>
  <si>
    <t>GENERAL</t>
  </si>
  <si>
    <t>CONTRATACION</t>
  </si>
  <si>
    <t>Nivel de 
probabilidad</t>
  </si>
  <si>
    <t>Nivel
Riesgo</t>
  </si>
  <si>
    <t>Afecta la ejecución
del contrato?</t>
  </si>
  <si>
    <t>SI</t>
  </si>
  <si>
    <t>Persona responsable
del tratamiento</t>
  </si>
  <si>
    <t>Fecha estimada
inicio tratamiento</t>
  </si>
  <si>
    <t>Fecha estimada
terminación
tratamiento</t>
  </si>
  <si>
    <t>¿Cómo se realiza
el monitoreo?</t>
  </si>
  <si>
    <t>Periodicidad 
¿Cuándo?</t>
  </si>
  <si>
    <t>ETAPA</t>
  </si>
  <si>
    <t>Esta etapa puede extenderse cuando hay lugar a garantías de calidad, estabilidad y mantenimiento, o a condiciones de disposición final o recuperación ambiental de las obras o bienes.
En esta etapa se cumplen con las obligaciones previstas en el contrato, permitiendo el logro del objeto del Proceso de Contratación; en consecuencia los Riesgos frecuentes son los asociados al cumplimiento del contrato y el logro del objeto propuesto, el rompimiento del equilibrio económico del contrato, los asociados a la liquidación y terminación del contrato y aquellos relacionados con el incumplimiento de la normativa posconsumo.</t>
  </si>
  <si>
    <t xml:space="preserve">es un Riesgo asociado a la operación, capacidad, o situación particular de la Entidad Estatal (reputacional, tecnológico). </t>
  </si>
  <si>
    <t xml:space="preserve"> En esta etapa los Riesgos frecuentes son los siguientes:
(i) Riesgo de que no se firme el contrato.
(ii) Riesgo de que no se presenten las garantías requeridas en los Documentos del Proceso de Contratación o que su presentación sea tardía.
(iii) Riesgos asociados al incumplimiento de la publicación o el registro presupuestal del contrato.
(iv) Riesgos asociados a los reclamos de terceros sobre la selección del oferente que retrasen el perfeccionamiento del contrato.</t>
  </si>
  <si>
    <t>En la etapa de selección la Entidad Estatal selecciona al contratista. En esta etapa los Riesgos frecuentes son los siguientes:
(i) Falta de capacidad de la Entidad Estatal para promover y adelantar la selección del contratista, incluyendo el riesgo de seleccionar aquellos que no cumplan con la totalidad de los requisitos habilitantes o se encuentren incursos en alguna inhabilidad o incompatibilidad.
(ii) Riesgo de colusión.
(iii) Riesgo de ofertas artificialmente bajas.</t>
  </si>
  <si>
    <t>Durante esta estapa, la Entidad elabora los estudios previos y el proyecto de pliegos de condiciones o sus equivalentes. Dentro de las preguntas que la Entidad Estatal debe hacerse para identificar los Riesgos de la etapa de planeación se encuentran las siguientes:
(i) La modalidad de contratación es adecuada para el bien servicio u obra necesitado.
(ii)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 y competencia entre los proponentes.
(vi) El estudio de mercado permite identificar los aspectos de oferta y demanda del mercado respectivo.
(vii) El diseño del Proceso de Contratación permite satisfacer las necesidades de la Entidad Estatal, cumplir su misión y si es coherente con el cumplimiento de sus objetivos y metas.</t>
  </si>
  <si>
    <t>Terminación de ejecución del contrato</t>
  </si>
  <si>
    <t>ESPECÍFICO</t>
  </si>
  <si>
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</si>
  <si>
    <t>son los derivados de los cambios de las políticas gubernamentales y de cambios en las condiciones sociales que tengan impacto en la ejecución del contrato.</t>
  </si>
  <si>
    <t>Permanente</t>
  </si>
  <si>
    <t>Nivel
Probab.</t>
  </si>
  <si>
    <t>Nivel
Impacto</t>
  </si>
  <si>
    <t>INTERNO</t>
  </si>
  <si>
    <t>CONTRAT.</t>
  </si>
  <si>
    <t>CALIF.</t>
  </si>
  <si>
    <t>CALIF.
(1- 5)</t>
  </si>
  <si>
    <t>SELECCIÓN</t>
  </si>
  <si>
    <t>Atraso en la suscripcion, perfeccionamiento y  legalización de las pólizas de cumplimiento del contrato.</t>
  </si>
  <si>
    <t>VALORACION 
- CATEGORIA</t>
  </si>
  <si>
    <t>VALORACION
- CATEGORIA</t>
  </si>
  <si>
    <t>Que el dia del cierre no se presenten proponentes al proceso</t>
  </si>
  <si>
    <t>Se declara desierto el proceso.
Reprocesos administrativos</t>
  </si>
  <si>
    <t>Establecer estrategias de divulgacion para dar a conocer el proceso de contratacion.
Revisar las observaciones frente a las condiciones tecnicas y lamanifestacion de la necesidad con el fin de que las reglas del proceso sean claras para todos los interesados.</t>
  </si>
  <si>
    <t>ENTIDAD</t>
  </si>
  <si>
    <t>Desde la identificacion de los motivos por los cuales no sepresento ningun contratista que este interesado.</t>
  </si>
  <si>
    <t>cuando existan oferentes interesados</t>
  </si>
  <si>
    <t>Publicacion o divulgacion en los medios establecidos para dicho fin.</t>
  </si>
  <si>
    <t>Demoras en el cronograma establecido para la ejecucion contractual.
Retrasos en el inicio de la ejecucion del cntrato</t>
  </si>
  <si>
    <t>Tanto el contratista como la entidad deben cumplir con las fechas establecidas en el proceso para la etapa de suscripcion y perfeccionamiento del contrato.</t>
  </si>
  <si>
    <t>CONTRATISTA
ENTIDAD</t>
  </si>
  <si>
    <t>Firma del contrato</t>
  </si>
  <si>
    <t>Oficios de solicitud de poliza y su aprobacion.</t>
  </si>
  <si>
    <t>Al perfeccionamiento del acuerdo o sus prorrogas.</t>
  </si>
  <si>
    <t>MATRIZ PARA LA TIPIFICACION, ESTIMACION Y ASIGANCION DE RIESGOS PREVISIBLES PARA "CONTRATAR A TITULO DE PERMUTA SIN EROGACION PRESUPUESTAL, LA RECOLECCION, TRANSPORTE Y APROVECHAMIENTO O DISPOCISION FINAL DE RESIDUOS RAEES Y EN COMPENSACION ENTREGA DE ELEMENTOS QUE PERMITAN GARANTIZAR LA ADECUADA SEPARACION EN LA FUENTE DE LOS RESIDUOS DE LA FISCALIA GENERAL DE LA NACION - SUBDIRECCION REGIONAL NOROCCIDENTAL."</t>
  </si>
  <si>
    <t>SELECCIÓN - EJECUCION</t>
  </si>
  <si>
    <t>OPERACIONALES</t>
  </si>
  <si>
    <t>Condutas relaconadas con posibles actos de corrupcion del porponente o adjudicatario</t>
  </si>
  <si>
    <t>Afectacion al proceso de Selección o en la ejecucion contractual o postcontractual
Sanciones Penales
Afectacion de la imagen de la entidad</t>
  </si>
  <si>
    <t>Por parte de la entidad:
1. Hacer firmar el anexo "ompromiso Anticorrupcion".
El adjudicatario:
1. Garantizar el cumplimiento a lo establecido en el compromiso anticorrupcion.</t>
  </si>
  <si>
    <t>Preseleccion
Presentacion de la Oferta</t>
  </si>
  <si>
    <t>Una vez firmado el compromiso anticorrupcion
Contratista:
Prestacion del Servicio Acordado</t>
  </si>
  <si>
    <t>Documento Firmado</t>
  </si>
  <si>
    <t>Entidad: Una sola vez
Contratista: Permanente</t>
  </si>
  <si>
    <t>EXTERNO - INTERNO</t>
  </si>
  <si>
    <t>SOCIALES / POLITICOS</t>
  </si>
  <si>
    <t>Confinamiento total o parcial decretado por el Gobierno Nacional o Local a causa de cualquier tipo de pandemia, que afecte la salud de las partes interesadas dentro del proceso.</t>
  </si>
  <si>
    <t>Atrasos en los cronogramas del proceso.
Demoras en el proceso de recoleccion de los Residuos de Aparatos Electricos y Electronicos aprovechables generados por la entidad.
Posibilidad de afectacion en la salud de los servidores.</t>
  </si>
  <si>
    <t>Analisis de la situacion cuando se presente por parte del contratista y la entidad y tomar las medidas a que haya lugar.</t>
  </si>
  <si>
    <t>Adjudicacion</t>
  </si>
  <si>
    <t>Hasta la presentacion del servicio acordado en su totalidad y la expedicion del certificado de aprovechamiento.</t>
  </si>
  <si>
    <t>Informe de supervision del contrato con el registro del analisis realizado.</t>
  </si>
  <si>
    <t>Cunado se presente la eventualidad.</t>
  </si>
  <si>
    <t>Cuando se presente la eventualidad</t>
  </si>
  <si>
    <t>Certificados de aprovechamiento expedidos por el contratissta</t>
  </si>
  <si>
    <t>INTERNO - EXTERNO</t>
  </si>
  <si>
    <t>Huelgas, paros, sabotaje, actos terroristas que puedan interrumpir el cronograma de la permuta.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</si>
</sst>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F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0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4" fillId="2" borderId="0" applyNumberFormat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0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justify" vertical="center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5" borderId="1" xfId="0" applyFont="1" applyFill="1" applyBorder="1" applyAlignment="1">
      <alignment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justify" vertical="center"/>
    </xf>
    <xf numFmtId="0" fontId="8" fillId="7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/>
    </xf>
    <xf numFmtId="0" fontId="8" fillId="8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8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9" fontId="5" fillId="4" borderId="16" xfId="1" applyNumberFormat="1" applyFont="1" applyFill="1" applyBorder="1" applyAlignment="1">
      <alignment horizontal="center" vertical="center" wrapText="1"/>
    </xf>
    <xf numFmtId="9" fontId="5" fillId="13" borderId="16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textRotation="90" wrapText="1"/>
    </xf>
    <xf numFmtId="0" fontId="13" fillId="3" borderId="16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 wrapText="1"/>
    </xf>
    <xf numFmtId="0" fontId="14" fillId="4" borderId="16" xfId="0" applyFont="1" applyFill="1" applyBorder="1" applyAlignment="1">
      <alignment vertical="center"/>
    </xf>
    <xf numFmtId="0" fontId="15" fillId="4" borderId="16" xfId="0" applyFont="1" applyFill="1" applyBorder="1" applyAlignment="1">
      <alignment horizontal="center" vertical="center" textRotation="90"/>
    </xf>
    <xf numFmtId="0" fontId="12" fillId="4" borderId="16" xfId="0" applyFont="1" applyFill="1" applyBorder="1" applyAlignment="1">
      <alignment horizontal="center" vertical="center" textRotation="90" wrapText="1"/>
    </xf>
    <xf numFmtId="0" fontId="14" fillId="12" borderId="16" xfId="1" applyFont="1" applyFill="1" applyBorder="1" applyAlignment="1">
      <alignment horizontal="center" vertical="center"/>
    </xf>
    <xf numFmtId="0" fontId="12" fillId="4" borderId="16" xfId="0" applyFont="1" applyFill="1" applyBorder="1" applyAlignment="1">
      <alignment horizontal="center" vertical="center"/>
    </xf>
    <xf numFmtId="9" fontId="9" fillId="4" borderId="16" xfId="1" applyNumberFormat="1" applyFont="1" applyFill="1" applyBorder="1" applyAlignment="1">
      <alignment horizontal="center" vertical="center" wrapText="1"/>
    </xf>
    <xf numFmtId="9" fontId="9" fillId="3" borderId="16" xfId="3" applyFont="1" applyFill="1" applyBorder="1" applyAlignment="1">
      <alignment horizontal="center" vertical="center" wrapText="1"/>
    </xf>
    <xf numFmtId="9" fontId="9" fillId="4" borderId="16" xfId="0" applyNumberFormat="1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165" fontId="9" fillId="3" borderId="16" xfId="2" applyNumberFormat="1" applyFont="1" applyFill="1" applyBorder="1" applyAlignment="1">
      <alignment horizontal="left" vertical="center" wrapText="1"/>
    </xf>
    <xf numFmtId="9" fontId="9" fillId="3" borderId="17" xfId="3" applyFont="1" applyFill="1" applyBorder="1" applyAlignment="1">
      <alignment horizontal="center" vertical="center" wrapText="1"/>
    </xf>
    <xf numFmtId="15" fontId="9" fillId="4" borderId="1" xfId="0" applyNumberFormat="1" applyFont="1" applyFill="1" applyBorder="1" applyAlignment="1">
      <alignment horizontal="center" vertical="center" wrapText="1"/>
    </xf>
    <xf numFmtId="0" fontId="16" fillId="12" borderId="16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12" fillId="3" borderId="16" xfId="2" applyNumberFormat="1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16" xfId="0" applyFont="1" applyBorder="1" applyAlignment="1">
      <alignment horizontal="justify" vertical="center"/>
    </xf>
    <xf numFmtId="0" fontId="9" fillId="0" borderId="16" xfId="0" applyFont="1" applyBorder="1" applyAlignment="1">
      <alignment horizontal="justify" vertical="center" wrapText="1"/>
    </xf>
    <xf numFmtId="0" fontId="9" fillId="0" borderId="18" xfId="0" applyFont="1" applyBorder="1" applyAlignment="1">
      <alignment horizontal="center" vertical="center" wrapText="1"/>
    </xf>
    <xf numFmtId="15" fontId="9" fillId="0" borderId="16" xfId="0" applyNumberFormat="1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wrapText="1"/>
    </xf>
    <xf numFmtId="0" fontId="11" fillId="6" borderId="23" xfId="0" applyFont="1" applyFill="1" applyBorder="1" applyAlignment="1">
      <alignment horizontal="center" vertical="center"/>
    </xf>
    <xf numFmtId="0" fontId="11" fillId="6" borderId="16" xfId="0" applyFont="1" applyFill="1" applyBorder="1" applyAlignment="1">
      <alignment horizontal="center" vertical="center"/>
    </xf>
    <xf numFmtId="0" fontId="11" fillId="6" borderId="24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 textRotation="255"/>
    </xf>
    <xf numFmtId="0" fontId="12" fillId="3" borderId="24" xfId="0" applyFont="1" applyFill="1" applyBorder="1" applyAlignment="1">
      <alignment horizontal="center" vertical="center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textRotation="90"/>
    </xf>
    <xf numFmtId="0" fontId="8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/>
    </xf>
    <xf numFmtId="0" fontId="8" fillId="7" borderId="13" xfId="0" applyFont="1" applyFill="1" applyBorder="1" applyAlignment="1">
      <alignment horizontal="center" vertical="center"/>
    </xf>
    <xf numFmtId="0" fontId="8" fillId="7" borderId="15" xfId="0" applyFont="1" applyFill="1" applyBorder="1" applyAlignment="1">
      <alignment horizontal="center" vertical="center"/>
    </xf>
    <xf numFmtId="0" fontId="8" fillId="7" borderId="14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/>
    </xf>
    <xf numFmtId="0" fontId="8" fillId="0" borderId="13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left" vertical="top"/>
    </xf>
    <xf numFmtId="0" fontId="8" fillId="5" borderId="1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</cellXfs>
  <cellStyles count="4">
    <cellStyle name="Énfasis1" xfId="1" builtinId="29"/>
    <cellStyle name="Millares" xfId="2" builtinId="3"/>
    <cellStyle name="Normal" xfId="0" builtinId="0"/>
    <cellStyle name="Porcentaje" xfId="3" builtinId="5"/>
  </cellStyles>
  <dxfs count="108"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C10"/>
  <sheetViews>
    <sheetView showGridLines="0" tabSelected="1" topLeftCell="A7" zoomScale="55" zoomScaleNormal="55" zoomScaleSheetLayoutView="110" workbookViewId="0">
      <selection activeCell="J7" sqref="J7"/>
    </sheetView>
  </sheetViews>
  <sheetFormatPr baseColWidth="10" defaultColWidth="11.42578125" defaultRowHeight="12.75" x14ac:dyDescent="0.25"/>
  <cols>
    <col min="1" max="1" width="3.7109375" style="3" customWidth="1"/>
    <col min="2" max="2" width="4.85546875" style="1" customWidth="1"/>
    <col min="3" max="3" width="19.42578125" style="2" customWidth="1"/>
    <col min="4" max="4" width="5.7109375" style="2" customWidth="1"/>
    <col min="5" max="5" width="7.28515625" style="2" customWidth="1"/>
    <col min="6" max="6" width="8.7109375" style="30" bestFit="1" customWidth="1"/>
    <col min="7" max="7" width="41.140625" style="3" customWidth="1"/>
    <col min="8" max="8" width="33.7109375" style="3" customWidth="1"/>
    <col min="9" max="9" width="8.7109375" style="2" customWidth="1"/>
    <col min="10" max="10" width="14.28515625" style="3" customWidth="1"/>
    <col min="11" max="11" width="8.7109375" style="3" customWidth="1"/>
    <col min="12" max="12" width="14" style="3" customWidth="1"/>
    <col min="13" max="13" width="8.7109375" style="49" customWidth="1"/>
    <col min="14" max="14" width="11.7109375" style="3" customWidth="1"/>
    <col min="15" max="15" width="7.7109375" style="3" customWidth="1"/>
    <col min="16" max="16" width="11.7109375" style="3" customWidth="1"/>
    <col min="17" max="17" width="33.140625" style="4" customWidth="1"/>
    <col min="18" max="18" width="6.7109375" style="3" customWidth="1"/>
    <col min="19" max="19" width="14.28515625" style="3" customWidth="1"/>
    <col min="20" max="20" width="6.85546875" style="3" customWidth="1"/>
    <col min="21" max="21" width="14.85546875" style="3" customWidth="1"/>
    <col min="22" max="22" width="6.85546875" style="5" customWidth="1"/>
    <col min="23" max="23" width="11" style="3" customWidth="1"/>
    <col min="24" max="24" width="15.85546875" style="1" customWidth="1"/>
    <col min="25" max="25" width="15.7109375" style="3" customWidth="1"/>
    <col min="26" max="26" width="15.85546875" style="3" customWidth="1"/>
    <col min="27" max="27" width="17.7109375" style="3" customWidth="1"/>
    <col min="28" max="28" width="29.28515625" style="3" customWidth="1"/>
    <col min="29" max="29" width="23.140625" style="1" customWidth="1"/>
    <col min="30" max="16384" width="11.42578125" style="3"/>
  </cols>
  <sheetData>
    <row r="1" spans="2:29" ht="15.6" customHeight="1" thickBot="1" x14ac:dyDescent="0.3"/>
    <row r="2" spans="2:29" ht="96" customHeight="1" x14ac:dyDescent="0.25">
      <c r="B2" s="58" t="s">
        <v>163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60"/>
    </row>
    <row r="3" spans="2:29" ht="28.5" customHeight="1" x14ac:dyDescent="0.25">
      <c r="B3" s="61" t="s">
        <v>0</v>
      </c>
      <c r="C3" s="62"/>
      <c r="D3" s="62"/>
      <c r="E3" s="62"/>
      <c r="F3" s="62"/>
      <c r="G3" s="62"/>
      <c r="H3" s="62"/>
      <c r="I3" s="62" t="s">
        <v>1</v>
      </c>
      <c r="J3" s="62"/>
      <c r="K3" s="62"/>
      <c r="L3" s="62"/>
      <c r="M3" s="62"/>
      <c r="N3" s="62"/>
      <c r="O3" s="62" t="s">
        <v>2</v>
      </c>
      <c r="P3" s="62"/>
      <c r="Q3" s="62"/>
      <c r="R3" s="62" t="s">
        <v>3</v>
      </c>
      <c r="S3" s="62"/>
      <c r="T3" s="62"/>
      <c r="U3" s="62"/>
      <c r="V3" s="62"/>
      <c r="W3" s="62"/>
      <c r="X3" s="62" t="s">
        <v>4</v>
      </c>
      <c r="Y3" s="62"/>
      <c r="Z3" s="62"/>
      <c r="AA3" s="62"/>
      <c r="AB3" s="62"/>
      <c r="AC3" s="63"/>
    </row>
    <row r="4" spans="2:29" ht="30" customHeight="1" x14ac:dyDescent="0.25">
      <c r="B4" s="66" t="s">
        <v>5</v>
      </c>
      <c r="C4" s="65" t="s">
        <v>6</v>
      </c>
      <c r="D4" s="67" t="s">
        <v>7</v>
      </c>
      <c r="E4" s="67" t="s">
        <v>129</v>
      </c>
      <c r="F4" s="67" t="s">
        <v>8</v>
      </c>
      <c r="G4" s="65" t="s">
        <v>9</v>
      </c>
      <c r="H4" s="65" t="s">
        <v>10</v>
      </c>
      <c r="I4" s="65" t="s">
        <v>11</v>
      </c>
      <c r="J4" s="65"/>
      <c r="K4" s="65" t="s">
        <v>12</v>
      </c>
      <c r="L4" s="65"/>
      <c r="M4" s="64" t="s">
        <v>148</v>
      </c>
      <c r="N4" s="65"/>
      <c r="O4" s="65" t="s">
        <v>13</v>
      </c>
      <c r="P4" s="65"/>
      <c r="Q4" s="64" t="s">
        <v>14</v>
      </c>
      <c r="R4" s="65" t="s">
        <v>11</v>
      </c>
      <c r="S4" s="65"/>
      <c r="T4" s="65" t="s">
        <v>12</v>
      </c>
      <c r="U4" s="65"/>
      <c r="V4" s="64" t="s">
        <v>149</v>
      </c>
      <c r="W4" s="65"/>
      <c r="X4" s="65" t="s">
        <v>15</v>
      </c>
      <c r="Y4" s="65"/>
      <c r="Z4" s="65"/>
      <c r="AA4" s="65"/>
      <c r="AB4" s="65" t="s">
        <v>16</v>
      </c>
      <c r="AC4" s="68"/>
    </row>
    <row r="5" spans="2:29" ht="65.099999999999994" customHeight="1" x14ac:dyDescent="0.25">
      <c r="B5" s="66"/>
      <c r="C5" s="65"/>
      <c r="D5" s="67"/>
      <c r="E5" s="67"/>
      <c r="F5" s="67"/>
      <c r="G5" s="65"/>
      <c r="H5" s="65"/>
      <c r="I5" s="31" t="s">
        <v>145</v>
      </c>
      <c r="J5" s="32" t="s">
        <v>140</v>
      </c>
      <c r="K5" s="31" t="s">
        <v>145</v>
      </c>
      <c r="L5" s="32" t="s">
        <v>141</v>
      </c>
      <c r="M5" s="33" t="s">
        <v>144</v>
      </c>
      <c r="N5" s="32" t="s">
        <v>121</v>
      </c>
      <c r="O5" s="33" t="s">
        <v>17</v>
      </c>
      <c r="P5" s="33" t="s">
        <v>143</v>
      </c>
      <c r="Q5" s="64"/>
      <c r="R5" s="31" t="s">
        <v>145</v>
      </c>
      <c r="S5" s="32" t="s">
        <v>120</v>
      </c>
      <c r="T5" s="31" t="s">
        <v>145</v>
      </c>
      <c r="U5" s="32" t="s">
        <v>120</v>
      </c>
      <c r="V5" s="33" t="s">
        <v>144</v>
      </c>
      <c r="W5" s="32" t="s">
        <v>121</v>
      </c>
      <c r="X5" s="34" t="s">
        <v>122</v>
      </c>
      <c r="Y5" s="32" t="s">
        <v>124</v>
      </c>
      <c r="Z5" s="32" t="s">
        <v>125</v>
      </c>
      <c r="AA5" s="32" t="s">
        <v>126</v>
      </c>
      <c r="AB5" s="32" t="s">
        <v>127</v>
      </c>
      <c r="AC5" s="51" t="s">
        <v>128</v>
      </c>
    </row>
    <row r="6" spans="2:29" ht="159.94999999999999" customHeight="1" x14ac:dyDescent="0.25">
      <c r="B6" s="52">
        <v>1</v>
      </c>
      <c r="C6" s="35" t="s">
        <v>118</v>
      </c>
      <c r="D6" s="36" t="s">
        <v>116</v>
      </c>
      <c r="E6" s="36" t="s">
        <v>146</v>
      </c>
      <c r="F6" s="37" t="s">
        <v>165</v>
      </c>
      <c r="G6" s="53" t="s">
        <v>150</v>
      </c>
      <c r="H6" s="54" t="s">
        <v>151</v>
      </c>
      <c r="I6" s="38">
        <v>3</v>
      </c>
      <c r="J6" s="29" t="str">
        <f>IF(I6=0,"",IF(I6=5,"CASI CIERTO",IF(I6=4,"PROBABLE",IF(I6=3,"POSIBLE",IF(I6=2,"IMPROBABLE","RARO")))))</f>
        <v>POSIBLE</v>
      </c>
      <c r="K6" s="39">
        <v>4</v>
      </c>
      <c r="L6" s="40" t="str">
        <f>IF(K6=0,"",IF(K6=5,"CATASTRÓFICO",IF(K6=4,"MAYOR",IF(K6=3,"MODERADO",IF(K6=2,"MENOR","INSIGNIFICANTE")))))</f>
        <v>MAYOR</v>
      </c>
      <c r="M6" s="50">
        <f>+K6+I6</f>
        <v>7</v>
      </c>
      <c r="N6" s="41" t="str">
        <f>IF(M6=0,"",IF(M6&gt;7.9,"EXTREMO",IF(M6&gt;5.9,"ALTO",IF(M6&gt;4.9,"MEDIO",IF(M6&gt;2.9,"BAJO","MUY BAJO")))))</f>
        <v>ALTO</v>
      </c>
      <c r="O6" s="42">
        <v>1</v>
      </c>
      <c r="P6" s="42"/>
      <c r="Q6" s="54" t="s">
        <v>152</v>
      </c>
      <c r="R6" s="43">
        <v>2</v>
      </c>
      <c r="S6" s="28" t="str">
        <f t="shared" ref="S6:S7" si="0">IF(R6=0,"",IF(R6=5,"CASI CIERTO",IF(R6=4,"PROBABLE",IF(R6=3,"POSIBLE",IF(R6=2,"IMPROBABLE","RARO")))))</f>
        <v>IMPROBABLE</v>
      </c>
      <c r="T6" s="44">
        <v>4</v>
      </c>
      <c r="U6" s="40" t="str">
        <f t="shared" ref="U6:U7" si="1">IF(T6=0,"",IF(T6=5,"CATASTRÓFICO",IF(T6=4,"MAYOR",IF(T6=3,"MODERADO",IF(T6=2,"MENOR","INSIGNIFICANTE")))))</f>
        <v>MAYOR</v>
      </c>
      <c r="V6" s="45">
        <f t="shared" ref="V6" si="2">SUM(R6:S6)+SUM(T6:U6)</f>
        <v>6</v>
      </c>
      <c r="W6" s="46" t="str">
        <f t="shared" ref="W6:W7" si="3">IF(V6=0,"",IF(V6&gt;7.9,"EXTREMO",IF(V6&gt;5.9,"ALTO",IF(V6&gt;4.9,"MEDIO",IF(V6&gt;2.9,"BAJO","MUY BAJO")))))</f>
        <v>ALTO</v>
      </c>
      <c r="X6" s="47" t="s">
        <v>123</v>
      </c>
      <c r="Y6" s="55" t="s">
        <v>153</v>
      </c>
      <c r="Z6" s="56" t="s">
        <v>154</v>
      </c>
      <c r="AA6" s="56" t="s">
        <v>155</v>
      </c>
      <c r="AB6" s="53" t="s">
        <v>156</v>
      </c>
      <c r="AC6" s="57" t="s">
        <v>139</v>
      </c>
    </row>
    <row r="7" spans="2:29" ht="258.75" customHeight="1" x14ac:dyDescent="0.25">
      <c r="B7" s="52">
        <v>2</v>
      </c>
      <c r="C7" s="35" t="s">
        <v>136</v>
      </c>
      <c r="D7" s="36" t="s">
        <v>142</v>
      </c>
      <c r="E7" s="36" t="s">
        <v>119</v>
      </c>
      <c r="F7" s="37" t="s">
        <v>165</v>
      </c>
      <c r="G7" s="53" t="s">
        <v>147</v>
      </c>
      <c r="H7" s="54" t="s">
        <v>157</v>
      </c>
      <c r="I7" s="39">
        <v>3</v>
      </c>
      <c r="J7" s="29" t="str">
        <f t="shared" ref="J7" si="4">IF(I7=0,"",IF(I7=5,"CASI CIERTO",IF(I7=4,"PROBABLE",IF(I7=3,"POSIBLE",IF(I7=2,"IMPROBABLE","RARO")))))</f>
        <v>POSIBLE</v>
      </c>
      <c r="K7" s="39">
        <v>3</v>
      </c>
      <c r="L7" s="40" t="str">
        <f t="shared" ref="L7" si="5">IF(K7=0,"",IF(K7=5,"CATASTRÓFICO",IF(K7=4,"MAYOR",IF(K7=3,"MODERADO",IF(K7=2,"MENOR","INSIGNIFICANTE")))))</f>
        <v>MODERADO</v>
      </c>
      <c r="M7" s="50">
        <f t="shared" ref="M7" si="6">+K7+I7</f>
        <v>6</v>
      </c>
      <c r="N7" s="41" t="str">
        <f t="shared" ref="N7" si="7">IF(M7=0,"",IF(M7&gt;7.9,"EXTREMO",IF(M7&gt;5.9,"ALTO",IF(M7&gt;4.9,"MEDIO",IF(M7&gt;2.9,"BAJO","MUY BAJO")))))</f>
        <v>ALTO</v>
      </c>
      <c r="O7" s="42">
        <v>0.5</v>
      </c>
      <c r="P7" s="42">
        <v>0.5</v>
      </c>
      <c r="Q7" s="54" t="s">
        <v>158</v>
      </c>
      <c r="R7" s="43">
        <v>2</v>
      </c>
      <c r="S7" s="28" t="str">
        <f t="shared" si="0"/>
        <v>IMPROBABLE</v>
      </c>
      <c r="T7" s="44">
        <v>3</v>
      </c>
      <c r="U7" s="40" t="str">
        <f t="shared" si="1"/>
        <v>MODERADO</v>
      </c>
      <c r="V7" s="45">
        <f t="shared" ref="V7" si="8">+T7+R7</f>
        <v>5</v>
      </c>
      <c r="W7" s="46" t="str">
        <f t="shared" si="3"/>
        <v>MEDIO</v>
      </c>
      <c r="X7" s="47" t="s">
        <v>123</v>
      </c>
      <c r="Y7" s="55" t="s">
        <v>159</v>
      </c>
      <c r="Z7" s="56" t="s">
        <v>160</v>
      </c>
      <c r="AA7" s="56" t="s">
        <v>135</v>
      </c>
      <c r="AB7" s="53" t="s">
        <v>161</v>
      </c>
      <c r="AC7" s="53" t="s">
        <v>162</v>
      </c>
    </row>
    <row r="8" spans="2:29" ht="170.1" customHeight="1" x14ac:dyDescent="0.25">
      <c r="B8" s="52">
        <v>3</v>
      </c>
      <c r="C8" s="35" t="s">
        <v>118</v>
      </c>
      <c r="D8" s="36" t="s">
        <v>142</v>
      </c>
      <c r="E8" s="36" t="s">
        <v>164</v>
      </c>
      <c r="F8" s="37" t="s">
        <v>165</v>
      </c>
      <c r="G8" s="53" t="s">
        <v>166</v>
      </c>
      <c r="H8" s="54" t="s">
        <v>167</v>
      </c>
      <c r="I8" s="48">
        <v>3</v>
      </c>
      <c r="J8" s="29" t="str">
        <f t="shared" ref="J8:J9" si="9">IF(I8=0,"",IF(I8=5,"CASI CIERTO",IF(I8=4,"PROBABLE",IF(I8=3,"POSIBLE",IF(I8=2,"IMPROBABLE","RARO")))))</f>
        <v>POSIBLE</v>
      </c>
      <c r="K8" s="39">
        <v>4</v>
      </c>
      <c r="L8" s="40" t="str">
        <f t="shared" ref="L8:L9" si="10">IF(K8=0,"",IF(K8=5,"CATASTRÓFICO",IF(K8=4,"MAYOR",IF(K8=3,"MODERADO",IF(K8=2,"MENOR","INSIGNIFICANTE")))))</f>
        <v>MAYOR</v>
      </c>
      <c r="M8" s="50">
        <f>+K8+I8</f>
        <v>7</v>
      </c>
      <c r="N8" s="41" t="str">
        <f t="shared" ref="N8:N9" si="11">IF(M8=0,"",IF(M8&gt;7.9,"EXTREMO",IF(M8&gt;5.9,"ALTO",IF(M8&gt;4.9,"MEDIO",IF(M8&gt;2.9,"BAJO","MUY BAJO")))))</f>
        <v>ALTO</v>
      </c>
      <c r="O8" s="42"/>
      <c r="P8" s="42">
        <v>1</v>
      </c>
      <c r="Q8" s="54" t="s">
        <v>168</v>
      </c>
      <c r="R8" s="43">
        <v>2</v>
      </c>
      <c r="S8" s="28" t="str">
        <f t="shared" ref="S8:S9" si="12">IF(R8=0,"",IF(R8=5,"CASI CIERTO",IF(R8=4,"PROBABLE",IF(R8=3,"POSIBLE",IF(R8=2,"IMPROBABLE","RARO")))))</f>
        <v>IMPROBABLE</v>
      </c>
      <c r="T8" s="44">
        <v>4</v>
      </c>
      <c r="U8" s="40" t="str">
        <f t="shared" ref="U8:U9" si="13">IF(T8=0,"",IF(T8=5,"CATASTRÓFICO",IF(T8=4,"MAYOR",IF(T8=3,"MODERADO",IF(T8=2,"MENOR","INSIGNIFICANTE")))))</f>
        <v>MAYOR</v>
      </c>
      <c r="V8" s="45">
        <f t="shared" ref="V8:V9" si="14">SUM(R8:S8)+SUM(T8:U8)</f>
        <v>6</v>
      </c>
      <c r="W8" s="46" t="str">
        <f t="shared" ref="W8:W9" si="15">IF(V8=0,"",IF(V8&gt;7.9,"EXTREMO",IF(V8&gt;5.9,"ALTO",IF(V8&gt;4.9,"MEDIO",IF(V8&gt;2.9,"BAJO","MUY BAJO")))))</f>
        <v>ALTO</v>
      </c>
      <c r="X8" s="47" t="s">
        <v>123</v>
      </c>
      <c r="Y8" s="55" t="s">
        <v>159</v>
      </c>
      <c r="Z8" s="56" t="s">
        <v>169</v>
      </c>
      <c r="AA8" s="56" t="s">
        <v>170</v>
      </c>
      <c r="AB8" s="53" t="s">
        <v>171</v>
      </c>
      <c r="AC8" s="57" t="s">
        <v>172</v>
      </c>
    </row>
    <row r="9" spans="2:29" ht="150" customHeight="1" x14ac:dyDescent="0.25">
      <c r="B9" s="52">
        <v>4</v>
      </c>
      <c r="C9" s="35" t="s">
        <v>118</v>
      </c>
      <c r="D9" s="36" t="s">
        <v>173</v>
      </c>
      <c r="E9" s="36" t="s">
        <v>117</v>
      </c>
      <c r="F9" s="37" t="s">
        <v>174</v>
      </c>
      <c r="G9" s="53" t="s">
        <v>175</v>
      </c>
      <c r="H9" s="54" t="s">
        <v>176</v>
      </c>
      <c r="I9" s="38">
        <v>3</v>
      </c>
      <c r="J9" s="29" t="str">
        <f t="shared" si="9"/>
        <v>POSIBLE</v>
      </c>
      <c r="K9" s="39">
        <v>3</v>
      </c>
      <c r="L9" s="40" t="str">
        <f t="shared" si="10"/>
        <v>MODERADO</v>
      </c>
      <c r="M9" s="50">
        <f t="shared" ref="M9" si="16">+K9+I9</f>
        <v>6</v>
      </c>
      <c r="N9" s="41" t="str">
        <f t="shared" si="11"/>
        <v>ALTO</v>
      </c>
      <c r="O9" s="42">
        <v>0.5</v>
      </c>
      <c r="P9" s="42">
        <v>0.5</v>
      </c>
      <c r="Q9" s="54" t="s">
        <v>177</v>
      </c>
      <c r="R9" s="43">
        <v>2</v>
      </c>
      <c r="S9" s="28" t="str">
        <f t="shared" si="12"/>
        <v>IMPROBABLE</v>
      </c>
      <c r="T9" s="44">
        <v>3</v>
      </c>
      <c r="U9" s="40" t="str">
        <f t="shared" si="13"/>
        <v>MODERADO</v>
      </c>
      <c r="V9" s="45">
        <f t="shared" si="14"/>
        <v>5</v>
      </c>
      <c r="W9" s="46" t="str">
        <f t="shared" si="15"/>
        <v>MEDIO</v>
      </c>
      <c r="X9" s="47" t="s">
        <v>123</v>
      </c>
      <c r="Y9" s="55" t="s">
        <v>159</v>
      </c>
      <c r="Z9" s="56" t="s">
        <v>178</v>
      </c>
      <c r="AA9" s="56" t="s">
        <v>179</v>
      </c>
      <c r="AB9" s="53" t="s">
        <v>180</v>
      </c>
      <c r="AC9" s="57" t="s">
        <v>181</v>
      </c>
    </row>
    <row r="10" spans="2:29" ht="150" customHeight="1" x14ac:dyDescent="0.25">
      <c r="B10" s="52">
        <v>5</v>
      </c>
      <c r="C10" s="35" t="s">
        <v>118</v>
      </c>
      <c r="D10" s="36" t="s">
        <v>184</v>
      </c>
      <c r="E10" s="36" t="s">
        <v>117</v>
      </c>
      <c r="F10" s="37" t="s">
        <v>174</v>
      </c>
      <c r="G10" s="53" t="s">
        <v>185</v>
      </c>
      <c r="H10" s="54" t="s">
        <v>176</v>
      </c>
      <c r="I10" s="38">
        <v>3</v>
      </c>
      <c r="J10" s="29" t="str">
        <f t="shared" ref="J10" si="17">IF(I10=0,"",IF(I10=5,"CASI CIERTO",IF(I10=4,"PROBABLE",IF(I10=3,"POSIBLE",IF(I10=2,"IMPROBABLE","RARO")))))</f>
        <v>POSIBLE</v>
      </c>
      <c r="K10" s="39">
        <v>3</v>
      </c>
      <c r="L10" s="40" t="str">
        <f t="shared" ref="L10" si="18">IF(K10=0,"",IF(K10=5,"CATASTRÓFICO",IF(K10=4,"MAYOR",IF(K10=3,"MODERADO",IF(K10=2,"MENOR","INSIGNIFICANTE")))))</f>
        <v>MODERADO</v>
      </c>
      <c r="M10" s="50">
        <f t="shared" ref="M10" si="19">+K10+I10</f>
        <v>6</v>
      </c>
      <c r="N10" s="41" t="str">
        <f t="shared" ref="N10" si="20">IF(M10=0,"",IF(M10&gt;7.9,"EXTREMO",IF(M10&gt;5.9,"ALTO",IF(M10&gt;4.9,"MEDIO",IF(M10&gt;2.9,"BAJO","MUY BAJO")))))</f>
        <v>ALTO</v>
      </c>
      <c r="O10" s="42">
        <v>0.5</v>
      </c>
      <c r="P10" s="42">
        <v>0.5</v>
      </c>
      <c r="Q10" s="54" t="s">
        <v>177</v>
      </c>
      <c r="R10" s="43">
        <v>2</v>
      </c>
      <c r="S10" s="28" t="str">
        <f>IF(R10=0,"",IF(R10=5,"CASI CIERTO",IF(R10=4,"PROBABLE",IF(R10=3,"POSIBLE",IF(R10=2,"IMPROBABLE","RARO")))))</f>
        <v>IMPROBABLE</v>
      </c>
      <c r="T10" s="44">
        <v>3</v>
      </c>
      <c r="U10" s="40" t="str">
        <f>IF(T10=0,"",IF(T10=5,"CATASTRÓFICO",IF(T10=4,"MAYOR",IF(T10=3,"MODERADO",IF(T10=2,"MENOR","INSIGNIFICANTE")))))</f>
        <v>MODERADO</v>
      </c>
      <c r="V10" s="45">
        <f>SUM(R10:S10)+SUM(T10:U10)</f>
        <v>5</v>
      </c>
      <c r="W10" s="46" t="str">
        <f>IF(V10=0,"",IF(V10&gt;7.9,"EXTREMO",IF(V10&gt;5.9,"ALTO",IF(V10&gt;4.9,"MEDIO",IF(V10&gt;2.9,"BAJO","MUY BAJO")))))</f>
        <v>MEDIO</v>
      </c>
      <c r="X10" s="47" t="s">
        <v>123</v>
      </c>
      <c r="Y10" s="55" t="s">
        <v>159</v>
      </c>
      <c r="Z10" s="56" t="s">
        <v>178</v>
      </c>
      <c r="AA10" s="56" t="s">
        <v>179</v>
      </c>
      <c r="AB10" s="53" t="s">
        <v>183</v>
      </c>
      <c r="AC10" s="57" t="s">
        <v>182</v>
      </c>
    </row>
  </sheetData>
  <mergeCells count="23">
    <mergeCell ref="R4:S4"/>
    <mergeCell ref="T4:U4"/>
    <mergeCell ref="V4:W4"/>
    <mergeCell ref="X4:AA4"/>
    <mergeCell ref="AB4:AC4"/>
    <mergeCell ref="Q4:Q5"/>
    <mergeCell ref="G4:G5"/>
    <mergeCell ref="B4:B5"/>
    <mergeCell ref="C4:C5"/>
    <mergeCell ref="D4:D5"/>
    <mergeCell ref="E4:E5"/>
    <mergeCell ref="F4:F5"/>
    <mergeCell ref="H4:H5"/>
    <mergeCell ref="I4:J4"/>
    <mergeCell ref="K4:L4"/>
    <mergeCell ref="M4:N4"/>
    <mergeCell ref="O4:P4"/>
    <mergeCell ref="B2:AC2"/>
    <mergeCell ref="B3:H3"/>
    <mergeCell ref="I3:N3"/>
    <mergeCell ref="O3:Q3"/>
    <mergeCell ref="R3:W3"/>
    <mergeCell ref="X3:AC3"/>
  </mergeCells>
  <conditionalFormatting sqref="I6 I8:I9">
    <cfRule type="top10" dxfId="107" priority="2993" rank="4"/>
    <cfRule type="cellIs" dxfId="106" priority="2994" operator="equal">
      <formula>5</formula>
    </cfRule>
  </conditionalFormatting>
  <conditionalFormatting sqref="I6 I8:I10">
    <cfRule type="cellIs" dxfId="105" priority="2934" operator="equal">
      <formula>5</formula>
    </cfRule>
  </conditionalFormatting>
  <conditionalFormatting sqref="I6:I10">
    <cfRule type="cellIs" dxfId="104" priority="317" operator="lessThan">
      <formula>5</formula>
    </cfRule>
    <cfRule type="cellIs" dxfId="103" priority="318" operator="equal">
      <formula>5</formula>
    </cfRule>
  </conditionalFormatting>
  <conditionalFormatting sqref="I7">
    <cfRule type="cellIs" dxfId="102" priority="316" operator="equal">
      <formula>5</formula>
    </cfRule>
    <cfRule type="top10" dxfId="101" priority="315" rank="4"/>
  </conditionalFormatting>
  <conditionalFormatting sqref="I8:I10 I6">
    <cfRule type="top10" dxfId="100" priority="2933" rank="4"/>
  </conditionalFormatting>
  <conditionalFormatting sqref="I8:I10 K7:K10">
    <cfRule type="cellIs" dxfId="99" priority="1280" operator="equal">
      <formula>5</formula>
    </cfRule>
    <cfRule type="cellIs" dxfId="98" priority="1279" operator="lessThan">
      <formula>5</formula>
    </cfRule>
  </conditionalFormatting>
  <conditionalFormatting sqref="I10">
    <cfRule type="top10" dxfId="97" priority="1262" rank="4"/>
    <cfRule type="cellIs" dxfId="96" priority="1263" operator="equal">
      <formula>5</formula>
    </cfRule>
  </conditionalFormatting>
  <conditionalFormatting sqref="J6 J8:J9">
    <cfRule type="cellIs" dxfId="95" priority="2939" operator="greaterThan">
      <formula>0.5</formula>
    </cfRule>
    <cfRule type="cellIs" dxfId="94" priority="2938" operator="equal">
      <formula>5</formula>
    </cfRule>
  </conditionalFormatting>
  <conditionalFormatting sqref="J6:J10">
    <cfRule type="colorScale" priority="3036">
      <colorScale>
        <cfvo type="percent" val="50"/>
        <cfvo type="max"/>
        <color rgb="FFFF7128"/>
        <color rgb="FFFFEF9C"/>
      </colorScale>
    </cfRule>
    <cfRule type="colorScale" priority="303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93" priority="3033" rank="50"/>
    <cfRule type="colorScale" priority="3032">
      <colorScale>
        <cfvo type="min"/>
        <cfvo type="max"/>
        <color rgb="FFFF7128"/>
        <color rgb="FFFFEF9C"/>
      </colorScale>
    </cfRule>
    <cfRule type="dataBar" priority="303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{828E223F-75B4-B643-911F-6F9A2781D2AF}</x14:id>
        </ext>
      </extLst>
    </cfRule>
    <cfRule type="top10" dxfId="92" priority="3030" percent="1" rank="50"/>
    <cfRule type="colorScale" priority="302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028">
      <colorScale>
        <cfvo type="min"/>
        <cfvo type="max"/>
        <color rgb="FFFF7128"/>
        <color rgb="FFFFEF9C"/>
      </colorScale>
    </cfRule>
    <cfRule type="iconSet" priority="3027">
      <iconSet iconSet="3Arrows">
        <cfvo type="percent" val="0"/>
        <cfvo type="percent" val="33"/>
        <cfvo type="percent" val="67"/>
      </iconSet>
    </cfRule>
    <cfRule type="iconSet" priority="3026">
      <iconSet iconSet="4Rating">
        <cfvo type="percent" val="0"/>
        <cfvo type="percent" val="25"/>
        <cfvo type="percent" val="50"/>
        <cfvo type="percent" val="75"/>
      </iconSet>
    </cfRule>
    <cfRule type="cellIs" dxfId="91" priority="3025" operator="greaterThan">
      <formula>0.5</formula>
    </cfRule>
    <cfRule type="cellIs" dxfId="90" priority="3024" operator="equal">
      <formula>5</formula>
    </cfRule>
    <cfRule type="colorScale" priority="3023">
      <colorScale>
        <cfvo type="min"/>
        <cfvo type="percentile" val="50"/>
        <cfvo type="max"/>
        <color rgb="FF63BE7B"/>
        <color rgb="FFFFEB84"/>
        <color rgb="FFF8696B"/>
      </colorScale>
    </cfRule>
    <cfRule type="cellIs" priority="669" operator="between">
      <formula>0.5</formula>
      <formula>1</formula>
    </cfRule>
  </conditionalFormatting>
  <conditionalFormatting sqref="J7">
    <cfRule type="iconSet" priority="660">
      <iconSet iconSet="4Rating">
        <cfvo type="percent" val="0"/>
        <cfvo type="percent" val="25"/>
        <cfvo type="percent" val="50"/>
        <cfvo type="percent" val="75"/>
      </iconSet>
    </cfRule>
    <cfRule type="iconSet" priority="661">
      <iconSet iconSet="3Arrows">
        <cfvo type="percent" val="0"/>
        <cfvo type="percent" val="33"/>
        <cfvo type="percent" val="67"/>
      </iconSet>
    </cfRule>
    <cfRule type="colorScale" priority="65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9" priority="658" operator="equal">
      <formula>5</formula>
    </cfRule>
    <cfRule type="cellIs" dxfId="88" priority="659" operator="greaterThan">
      <formula>0.5</formula>
    </cfRule>
    <cfRule type="colorScale" priority="66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87" priority="664" percent="1" rank="50"/>
    <cfRule type="dataBar" priority="66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{E368EC91-AF92-4112-B254-E47BD1FF9790}</x14:id>
        </ext>
      </extLst>
    </cfRule>
    <cfRule type="top10" dxfId="86" priority="667" rank="50"/>
    <cfRule type="colorScale" priority="66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70">
      <colorScale>
        <cfvo type="percent" val="50"/>
        <cfvo type="max"/>
        <color rgb="FFFF7128"/>
        <color rgb="FFFFEF9C"/>
      </colorScale>
    </cfRule>
    <cfRule type="colorScale" priority="666">
      <colorScale>
        <cfvo type="min"/>
        <cfvo type="max"/>
        <color rgb="FFFF7128"/>
        <color rgb="FFFFEF9C"/>
      </colorScale>
    </cfRule>
    <cfRule type="colorScale" priority="662">
      <colorScale>
        <cfvo type="min"/>
        <cfvo type="max"/>
        <color rgb="FFFF7128"/>
        <color rgb="FFFFEF9C"/>
      </colorScale>
    </cfRule>
  </conditionalFormatting>
  <conditionalFormatting sqref="J8:J9 J6">
    <cfRule type="dataBar" priority="295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{A33FFA30-DC79-443F-AB65-9CE1DB05D5AA}</x14:id>
        </ext>
      </extLst>
    </cfRule>
    <cfRule type="colorScale" priority="2962">
      <colorScale>
        <cfvo type="percent" val="50"/>
        <cfvo type="max"/>
        <color rgb="FFFF7128"/>
        <color rgb="FFFFEF9C"/>
      </colorScale>
    </cfRule>
    <cfRule type="colorScale" priority="294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942">
      <colorScale>
        <cfvo type="min"/>
        <cfvo type="max"/>
        <color rgb="FFFF7128"/>
        <color rgb="FFFFEF9C"/>
      </colorScale>
    </cfRule>
    <cfRule type="colorScale" priority="295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85" priority="2951" percent="1" rank="50"/>
    <cfRule type="iconSet" priority="2940">
      <iconSet iconSet="4Rating">
        <cfvo type="percent" val="0"/>
        <cfvo type="percent" val="25"/>
        <cfvo type="percent" val="50"/>
        <cfvo type="percent" val="75"/>
      </iconSet>
    </cfRule>
    <cfRule type="top10" dxfId="84" priority="2954" rank="50"/>
    <cfRule type="colorScale" priority="2953">
      <colorScale>
        <cfvo type="min"/>
        <cfvo type="max"/>
        <color rgb="FFFF7128"/>
        <color rgb="FFFFEF9C"/>
      </colorScale>
    </cfRule>
    <cfRule type="colorScale" priority="2937">
      <colorScale>
        <cfvo type="min"/>
        <cfvo type="percentile" val="50"/>
        <cfvo type="max"/>
        <color rgb="FF63BE7B"/>
        <color rgb="FFFFEB84"/>
        <color rgb="FFF8696B"/>
      </colorScale>
    </cfRule>
    <cfRule type="iconSet" priority="2941">
      <iconSet iconSet="3Arrows">
        <cfvo type="percent" val="0"/>
        <cfvo type="percent" val="33"/>
        <cfvo type="percent" val="67"/>
      </iconSet>
    </cfRule>
  </conditionalFormatting>
  <conditionalFormatting sqref="J10">
    <cfRule type="colorScale" priority="123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3" priority="1235" operator="equal">
      <formula>5</formula>
    </cfRule>
    <cfRule type="cellIs" dxfId="82" priority="1236" operator="greaterThan">
      <formula>0.5</formula>
    </cfRule>
    <cfRule type="iconSet" priority="1237">
      <iconSet iconSet="4Rating">
        <cfvo type="percent" val="0"/>
        <cfvo type="percent" val="25"/>
        <cfvo type="percent" val="50"/>
        <cfvo type="percent" val="75"/>
      </iconSet>
    </cfRule>
    <cfRule type="colorScale" priority="1239">
      <colorScale>
        <cfvo type="min"/>
        <cfvo type="max"/>
        <color rgb="FFFF7128"/>
        <color rgb="FFFFEF9C"/>
      </colorScale>
    </cfRule>
    <cfRule type="colorScale" priority="124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81" priority="1241" percent="1" rank="50"/>
    <cfRule type="dataBar" priority="124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{36264394-CBE9-3E45-90CE-8AFC922AB446}</x14:id>
        </ext>
      </extLst>
    </cfRule>
    <cfRule type="colorScale" priority="1243">
      <colorScale>
        <cfvo type="min"/>
        <cfvo type="max"/>
        <color rgb="FFFF7128"/>
        <color rgb="FFFFEF9C"/>
      </colorScale>
    </cfRule>
    <cfRule type="top10" dxfId="80" priority="1244" rank="50"/>
    <cfRule type="colorScale" priority="124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247">
      <colorScale>
        <cfvo type="percent" val="50"/>
        <cfvo type="max"/>
        <color rgb="FFFF7128"/>
        <color rgb="FFFFEF9C"/>
      </colorScale>
    </cfRule>
    <cfRule type="iconSet" priority="1238">
      <iconSet iconSet="3Arrows">
        <cfvo type="percent" val="0"/>
        <cfvo type="percent" val="33"/>
        <cfvo type="percent" val="67"/>
      </iconSet>
    </cfRule>
  </conditionalFormatting>
  <conditionalFormatting sqref="K6">
    <cfRule type="top10" dxfId="79" priority="321" rank="4"/>
    <cfRule type="cellIs" dxfId="78" priority="322" operator="equal">
      <formula>5</formula>
    </cfRule>
  </conditionalFormatting>
  <conditionalFormatting sqref="K6:K7">
    <cfRule type="cellIs" dxfId="77" priority="323" operator="lessThan">
      <formula>5</formula>
    </cfRule>
    <cfRule type="cellIs" dxfId="76" priority="324" operator="equal">
      <formula>5</formula>
    </cfRule>
  </conditionalFormatting>
  <conditionalFormatting sqref="K7">
    <cfRule type="top10" dxfId="75" priority="614" rank="4"/>
    <cfRule type="cellIs" dxfId="74" priority="615" operator="equal">
      <formula>5</formula>
    </cfRule>
  </conditionalFormatting>
  <conditionalFormatting sqref="K7:K10">
    <cfRule type="top10" dxfId="73" priority="1185" rank="4"/>
    <cfRule type="cellIs" dxfId="72" priority="1186" operator="equal">
      <formula>5</formula>
    </cfRule>
    <cfRule type="cellIs" dxfId="71" priority="1230" operator="lessThan">
      <formula>5</formula>
    </cfRule>
    <cfRule type="cellIs" dxfId="70" priority="1231" operator="equal">
      <formula>5</formula>
    </cfRule>
  </conditionalFormatting>
  <conditionalFormatting sqref="K8:K9">
    <cfRule type="top10" dxfId="69" priority="1555" rank="4"/>
    <cfRule type="cellIs" dxfId="68" priority="1556" operator="equal">
      <formula>5</formula>
    </cfRule>
  </conditionalFormatting>
  <conditionalFormatting sqref="K10">
    <cfRule type="top10" dxfId="67" priority="329" rank="4"/>
    <cfRule type="cellIs" dxfId="66" priority="1233" operator="equal">
      <formula>5</formula>
    </cfRule>
    <cfRule type="top10" dxfId="65" priority="1232" rank="4"/>
    <cfRule type="cellIs" dxfId="64" priority="327" operator="lessThan">
      <formula>5</formula>
    </cfRule>
    <cfRule type="cellIs" dxfId="63" priority="328" operator="equal">
      <formula>5</formula>
    </cfRule>
    <cfRule type="cellIs" dxfId="62" priority="330" operator="equal">
      <formula>5</formula>
    </cfRule>
  </conditionalFormatting>
  <conditionalFormatting sqref="L6 L8:L9">
    <cfRule type="cellIs" dxfId="61" priority="2966" operator="equal">
      <formula>5</formula>
    </cfRule>
    <cfRule type="cellIs" dxfId="60" priority="2967" operator="greaterThan">
      <formula>0.5</formula>
    </cfRule>
  </conditionalFormatting>
  <conditionalFormatting sqref="L6:L10">
    <cfRule type="cellIs" dxfId="59" priority="3039" operator="greaterThan">
      <formula>0.5</formula>
    </cfRule>
    <cfRule type="colorScale" priority="3050">
      <colorScale>
        <cfvo type="percent" val="50"/>
        <cfvo type="max"/>
        <color rgb="FFFF7128"/>
        <color rgb="FFFFEF9C"/>
      </colorScale>
    </cfRule>
    <cfRule type="colorScale" priority="304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58" priority="3047" rank="50"/>
    <cfRule type="colorScale" priority="3046">
      <colorScale>
        <cfvo type="min"/>
        <cfvo type="max"/>
        <color rgb="FFFF7128"/>
        <color rgb="FFFFEF9C"/>
      </colorScale>
    </cfRule>
    <cfRule type="dataBar" priority="304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{30CCC23D-4205-E142-8B2D-6B91B3B5CFA4}</x14:id>
        </ext>
      </extLst>
    </cfRule>
    <cfRule type="top10" dxfId="57" priority="3044" percent="1" rank="50"/>
    <cfRule type="colorScale" priority="304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042">
      <colorScale>
        <cfvo type="min"/>
        <cfvo type="max"/>
        <color rgb="FFFF7128"/>
        <color rgb="FFFFEF9C"/>
      </colorScale>
    </cfRule>
    <cfRule type="colorScale" priority="3037">
      <colorScale>
        <cfvo type="min"/>
        <cfvo type="percentile" val="50"/>
        <cfvo type="max"/>
        <color rgb="FF63BE7B"/>
        <color rgb="FFFFEB84"/>
        <color rgb="FFF8696B"/>
      </colorScale>
    </cfRule>
    <cfRule type="iconSet" priority="3041">
      <iconSet iconSet="3Arrows">
        <cfvo type="percent" val="0"/>
        <cfvo type="percent" val="33"/>
        <cfvo type="percent" val="67"/>
      </iconSet>
    </cfRule>
    <cfRule type="iconSet" priority="3040">
      <iconSet iconSet="4Rating">
        <cfvo type="percent" val="0"/>
        <cfvo type="percent" val="25"/>
        <cfvo type="percent" val="50"/>
        <cfvo type="percent" val="75"/>
      </iconSet>
    </cfRule>
    <cfRule type="cellIs" dxfId="56" priority="3038" operator="equal">
      <formula>5</formula>
    </cfRule>
    <cfRule type="cellIs" priority="343" operator="between">
      <formula>0.5</formula>
      <formula>1</formula>
    </cfRule>
  </conditionalFormatting>
  <conditionalFormatting sqref="L7">
    <cfRule type="colorScale" priority="680">
      <colorScale>
        <cfvo type="min"/>
        <cfvo type="max"/>
        <color rgb="FFFF7128"/>
        <color rgb="FFFFEF9C"/>
      </colorScale>
    </cfRule>
    <cfRule type="colorScale" priority="33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5" priority="332" operator="equal">
      <formula>5</formula>
    </cfRule>
    <cfRule type="cellIs" dxfId="54" priority="333" operator="greaterThan">
      <formula>0.5</formula>
    </cfRule>
    <cfRule type="iconSet" priority="334">
      <iconSet iconSet="4Rating">
        <cfvo type="percent" val="0"/>
        <cfvo type="percent" val="25"/>
        <cfvo type="percent" val="50"/>
        <cfvo type="percent" val="75"/>
      </iconSet>
    </cfRule>
    <cfRule type="iconSet" priority="335">
      <iconSet iconSet="3Arrows">
        <cfvo type="percent" val="0"/>
        <cfvo type="percent" val="33"/>
        <cfvo type="percent" val="67"/>
      </iconSet>
    </cfRule>
    <cfRule type="colorScale" priority="336">
      <colorScale>
        <cfvo type="min"/>
        <cfvo type="max"/>
        <color rgb="FFFF7128"/>
        <color rgb="FFFFEF9C"/>
      </colorScale>
    </cfRule>
    <cfRule type="colorScale" priority="33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53" priority="338" percent="1" rank="50"/>
    <cfRule type="dataBar" priority="33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{32A0408A-8A1C-4912-BB84-736B32617BA5}</x14:id>
        </ext>
      </extLst>
    </cfRule>
    <cfRule type="colorScale" priority="340">
      <colorScale>
        <cfvo type="min"/>
        <cfvo type="max"/>
        <color rgb="FFFF7128"/>
        <color rgb="FFFFEF9C"/>
      </colorScale>
    </cfRule>
    <cfRule type="top10" dxfId="52" priority="341" rank="50"/>
    <cfRule type="colorScale" priority="34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44">
      <colorScale>
        <cfvo type="percent" val="50"/>
        <cfvo type="max"/>
        <color rgb="FFFF7128"/>
        <color rgb="FFFFEF9C"/>
      </colorScale>
    </cfRule>
    <cfRule type="top10" dxfId="51" priority="681" rank="50"/>
    <cfRule type="colorScale" priority="68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50" priority="673" operator="greaterThan">
      <formula>0.5</formula>
    </cfRule>
    <cfRule type="iconSet" priority="675">
      <iconSet iconSet="3Arrows">
        <cfvo type="percent" val="0"/>
        <cfvo type="percent" val="33"/>
        <cfvo type="percent" val="67"/>
      </iconSet>
    </cfRule>
    <cfRule type="colorScale" priority="684">
      <colorScale>
        <cfvo type="percent" val="50"/>
        <cfvo type="max"/>
        <color rgb="FFFF7128"/>
        <color rgb="FFFFEF9C"/>
      </colorScale>
    </cfRule>
    <cfRule type="colorScale" priority="67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9" priority="672" operator="equal">
      <formula>5</formula>
    </cfRule>
    <cfRule type="iconSet" priority="674">
      <iconSet iconSet="4Rating">
        <cfvo type="percent" val="0"/>
        <cfvo type="percent" val="25"/>
        <cfvo type="percent" val="50"/>
        <cfvo type="percent" val="75"/>
      </iconSet>
    </cfRule>
    <cfRule type="colorScale" priority="676">
      <colorScale>
        <cfvo type="min"/>
        <cfvo type="max"/>
        <color rgb="FFFF7128"/>
        <color rgb="FFFFEF9C"/>
      </colorScale>
    </cfRule>
    <cfRule type="colorScale" priority="67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48" priority="678" percent="1" rank="50"/>
    <cfRule type="dataBar" priority="67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{CF48E65C-8737-486B-B75E-564BB76BB9EE}</x14:id>
        </ext>
      </extLst>
    </cfRule>
  </conditionalFormatting>
  <conditionalFormatting sqref="L8:L9 L6">
    <cfRule type="colorScale" priority="2965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981">
      <colorScale>
        <cfvo type="min"/>
        <cfvo type="max"/>
        <color rgb="FFFF7128"/>
        <color rgb="FFFFEF9C"/>
      </colorScale>
    </cfRule>
    <cfRule type="top10" dxfId="47" priority="2982" rank="50"/>
    <cfRule type="colorScale" priority="298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990">
      <colorScale>
        <cfvo type="percent" val="50"/>
        <cfvo type="max"/>
        <color rgb="FFFF7128"/>
        <color rgb="FFFFEF9C"/>
      </colorScale>
    </cfRule>
    <cfRule type="iconSet" priority="2969">
      <iconSet iconSet="3Arrows">
        <cfvo type="percent" val="0"/>
        <cfvo type="percent" val="33"/>
        <cfvo type="percent" val="67"/>
      </iconSet>
    </cfRule>
    <cfRule type="top10" dxfId="46" priority="2979" percent="1" rank="50"/>
    <cfRule type="colorScale" priority="297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970">
      <colorScale>
        <cfvo type="min"/>
        <cfvo type="max"/>
        <color rgb="FFFF7128"/>
        <color rgb="FFFFEF9C"/>
      </colorScale>
    </cfRule>
    <cfRule type="iconSet" priority="2968">
      <iconSet iconSet="4Rating">
        <cfvo type="percent" val="0"/>
        <cfvo type="percent" val="25"/>
        <cfvo type="percent" val="50"/>
        <cfvo type="percent" val="75"/>
      </iconSet>
    </cfRule>
    <cfRule type="dataBar" priority="298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{1910CC2D-0EC8-4F5C-BF56-8F98A29D13CC}</x14:id>
        </ext>
      </extLst>
    </cfRule>
  </conditionalFormatting>
  <conditionalFormatting sqref="L10">
    <cfRule type="colorScale" priority="124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5" priority="1249" operator="equal">
      <formula>5</formula>
    </cfRule>
    <cfRule type="top10" dxfId="44" priority="1255" percent="1" rank="50"/>
    <cfRule type="iconSet" priority="1252">
      <iconSet iconSet="3Arrows">
        <cfvo type="percent" val="0"/>
        <cfvo type="percent" val="33"/>
        <cfvo type="percent" val="67"/>
      </iconSet>
    </cfRule>
    <cfRule type="iconSet" priority="1251">
      <iconSet iconSet="4Rating">
        <cfvo type="percent" val="0"/>
        <cfvo type="percent" val="25"/>
        <cfvo type="percent" val="50"/>
        <cfvo type="percent" val="75"/>
      </iconSet>
    </cfRule>
    <cfRule type="colorScale" priority="1261">
      <colorScale>
        <cfvo type="percent" val="50"/>
        <cfvo type="max"/>
        <color rgb="FFFF7128"/>
        <color rgb="FFFFEF9C"/>
      </colorScale>
    </cfRule>
    <cfRule type="dataBar" priority="125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{6EF63681-01FE-074A-96C0-7EE796FC92BC}</x14:id>
        </ext>
      </extLst>
    </cfRule>
    <cfRule type="colorScale" priority="1257">
      <colorScale>
        <cfvo type="min"/>
        <cfvo type="max"/>
        <color rgb="FFFF7128"/>
        <color rgb="FFFFEF9C"/>
      </colorScale>
    </cfRule>
    <cfRule type="cellIs" dxfId="43" priority="1250" operator="greaterThan">
      <formula>0.5</formula>
    </cfRule>
    <cfRule type="top10" dxfId="42" priority="1258" rank="50"/>
    <cfRule type="colorScale" priority="125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53">
      <colorScale>
        <cfvo type="min"/>
        <cfvo type="max"/>
        <color rgb="FFFF7128"/>
        <color rgb="FFFFEF9C"/>
      </colorScale>
    </cfRule>
    <cfRule type="colorScale" priority="125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6:N10">
    <cfRule type="cellIs" dxfId="41" priority="687" operator="greaterThan">
      <formula>0.5</formula>
    </cfRule>
    <cfRule type="colorScale" priority="3054">
      <colorScale>
        <cfvo type="min"/>
        <cfvo type="percentile" val="50"/>
        <cfvo type="max"/>
        <color rgb="FFF8696B"/>
        <color rgb="FFFCFCFF"/>
        <color rgb="FF5A8AC6"/>
      </colorScale>
    </cfRule>
    <cfRule type="cellIs" priority="698" operator="between">
      <formula>0.5</formula>
      <formula>1</formula>
    </cfRule>
    <cfRule type="cellIs" dxfId="40" priority="3051" operator="greaterThan">
      <formula>0.5</formula>
    </cfRule>
    <cfRule type="iconSet" priority="3052">
      <iconSet iconSet="4Rating">
        <cfvo type="percent" val="0"/>
        <cfvo type="percent" val="25"/>
        <cfvo type="percent" val="50"/>
        <cfvo type="percent" val="75"/>
      </iconSet>
    </cfRule>
    <cfRule type="iconSet" priority="3053">
      <iconSet iconSet="3Arrows">
        <cfvo type="percent" val="0"/>
        <cfvo type="percent" val="33"/>
        <cfvo type="percent" val="67"/>
      </iconSet>
    </cfRule>
    <cfRule type="colorScale" priority="3055">
      <colorScale>
        <cfvo type="min"/>
        <cfvo type="max"/>
        <color rgb="FFFF7128"/>
        <color rgb="FFFFEF9C"/>
      </colorScale>
    </cfRule>
    <cfRule type="colorScale" priority="305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9" priority="3057" percent="1" rank="50"/>
    <cfRule type="dataBar" priority="305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{8457CB00-BE05-6E41-8144-8BB8BE540D96}</x14:id>
        </ext>
      </extLst>
    </cfRule>
    <cfRule type="colorScale" priority="3059">
      <colorScale>
        <cfvo type="min"/>
        <cfvo type="max"/>
        <color rgb="FFFF7128"/>
        <color rgb="FFFFEF9C"/>
      </colorScale>
    </cfRule>
    <cfRule type="top10" dxfId="38" priority="3060" rank="50"/>
    <cfRule type="colorScale" priority="306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063">
      <colorScale>
        <cfvo type="percent" val="50"/>
        <cfvo type="max"/>
        <color rgb="FFFF7128"/>
        <color rgb="FFFFEF9C"/>
      </colorScale>
    </cfRule>
  </conditionalFormatting>
  <conditionalFormatting sqref="N7">
    <cfRule type="top10" dxfId="37" priority="696" rank="50"/>
    <cfRule type="colorScale" priority="695">
      <colorScale>
        <cfvo type="min"/>
        <cfvo type="max"/>
        <color rgb="FFFF7128"/>
        <color rgb="FFFFEF9C"/>
      </colorScale>
    </cfRule>
    <cfRule type="dataBar" priority="69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{51C2C499-1E5C-4DBE-BB37-E2F95F99D5CB}</x14:id>
        </ext>
      </extLst>
    </cfRule>
    <cfRule type="iconSet" priority="689">
      <iconSet iconSet="3Arrows">
        <cfvo type="percent" val="0"/>
        <cfvo type="percent" val="33"/>
        <cfvo type="percent" val="67"/>
      </iconSet>
    </cfRule>
    <cfRule type="colorScale" priority="699">
      <colorScale>
        <cfvo type="percent" val="50"/>
        <cfvo type="max"/>
        <color rgb="FFFF7128"/>
        <color rgb="FFFFEF9C"/>
      </colorScale>
    </cfRule>
    <cfRule type="iconSet" priority="688">
      <iconSet iconSet="4Rating">
        <cfvo type="percent" val="0"/>
        <cfvo type="percent" val="25"/>
        <cfvo type="percent" val="50"/>
        <cfvo type="percent" val="75"/>
      </iconSet>
    </cfRule>
    <cfRule type="colorScale" priority="69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691">
      <colorScale>
        <cfvo type="min"/>
        <cfvo type="max"/>
        <color rgb="FFFF7128"/>
        <color rgb="FFFFEF9C"/>
      </colorScale>
    </cfRule>
    <cfRule type="colorScale" priority="69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9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6" priority="693" percent="1" rank="50"/>
  </conditionalFormatting>
  <conditionalFormatting sqref="N8:N9 N6">
    <cfRule type="dataBar" priority="301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{3FD7A241-7179-462E-8717-87D1894FF68C}</x14:id>
        </ext>
      </extLst>
    </cfRule>
    <cfRule type="colorScale" priority="3000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2998">
      <iconSet iconSet="4Rating">
        <cfvo type="percent" val="0"/>
        <cfvo type="percent" val="25"/>
        <cfvo type="percent" val="50"/>
        <cfvo type="percent" val="75"/>
      </iconSet>
    </cfRule>
    <cfRule type="iconSet" priority="2999">
      <iconSet iconSet="3Arrows">
        <cfvo type="percent" val="0"/>
        <cfvo type="percent" val="33"/>
        <cfvo type="percent" val="67"/>
      </iconSet>
    </cfRule>
    <cfRule type="colorScale" priority="3001">
      <colorScale>
        <cfvo type="min"/>
        <cfvo type="max"/>
        <color rgb="FFFF7128"/>
        <color rgb="FFFFEF9C"/>
      </colorScale>
    </cfRule>
    <cfRule type="colorScale" priority="300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5" priority="3009" percent="1" rank="50"/>
    <cfRule type="colorScale" priority="3011">
      <colorScale>
        <cfvo type="min"/>
        <cfvo type="max"/>
        <color rgb="FFFF7128"/>
        <color rgb="FFFFEF9C"/>
      </colorScale>
    </cfRule>
    <cfRule type="top10" dxfId="34" priority="3012" rank="50"/>
    <cfRule type="colorScale" priority="301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020">
      <colorScale>
        <cfvo type="percent" val="50"/>
        <cfvo type="max"/>
        <color rgb="FFFF7128"/>
        <color rgb="FFFFEF9C"/>
      </colorScale>
    </cfRule>
  </conditionalFormatting>
  <conditionalFormatting sqref="N10">
    <cfRule type="colorScale" priority="1268">
      <colorScale>
        <cfvo type="min"/>
        <cfvo type="max"/>
        <color rgb="FFFF7128"/>
        <color rgb="FFFFEF9C"/>
      </colorScale>
    </cfRule>
    <cfRule type="colorScale" priority="1276">
      <colorScale>
        <cfvo type="percent" val="50"/>
        <cfvo type="max"/>
        <color rgb="FFFF7128"/>
        <color rgb="FFFFEF9C"/>
      </colorScale>
    </cfRule>
    <cfRule type="top10" dxfId="33" priority="1270" percent="1" rank="50"/>
    <cfRule type="colorScale" priority="127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32" priority="1273" rank="50"/>
    <cfRule type="colorScale" priority="126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272">
      <colorScale>
        <cfvo type="min"/>
        <cfvo type="max"/>
        <color rgb="FFFF7128"/>
        <color rgb="FFFFEF9C"/>
      </colorScale>
    </cfRule>
    <cfRule type="dataBar" priority="127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{5B3E7C87-2E1C-1B45-B86F-4985CCF39157}</x14:id>
        </ext>
      </extLst>
    </cfRule>
    <cfRule type="colorScale" priority="1269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1265">
      <iconSet iconSet="4Rating">
        <cfvo type="percent" val="0"/>
        <cfvo type="percent" val="25"/>
        <cfvo type="percent" val="50"/>
        <cfvo type="percent" val="75"/>
      </iconSet>
    </cfRule>
    <cfRule type="iconSet" priority="1266">
      <iconSet iconSet="3Arrows">
        <cfvo type="percent" val="0"/>
        <cfvo type="percent" val="33"/>
        <cfvo type="percent" val="67"/>
      </iconSet>
    </cfRule>
  </conditionalFormatting>
  <conditionalFormatting sqref="S6:S10">
    <cfRule type="colorScale" priority="308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090">
      <colorScale>
        <cfvo type="percent" val="50"/>
        <cfvo type="max"/>
        <color rgb="FFFF7128"/>
        <color rgb="FFFFEF9C"/>
      </colorScale>
    </cfRule>
    <cfRule type="cellIs" priority="641" operator="between">
      <formula>0.5</formula>
      <formula>1</formula>
    </cfRule>
    <cfRule type="iconSet" priority="3080">
      <iconSet iconSet="4Rating">
        <cfvo type="percent" val="0"/>
        <cfvo type="percent" val="25"/>
        <cfvo type="percent" val="50"/>
        <cfvo type="percent" val="75"/>
      </iconSet>
    </cfRule>
    <cfRule type="colorScale" priority="307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1" priority="3078" operator="equal">
      <formula>5</formula>
    </cfRule>
    <cfRule type="cellIs" dxfId="30" priority="3079" operator="greaterThan">
      <formula>0.5</formula>
    </cfRule>
    <cfRule type="iconSet" priority="3081">
      <iconSet iconSet="3Arrows">
        <cfvo type="percent" val="0"/>
        <cfvo type="percent" val="33"/>
        <cfvo type="percent" val="67"/>
      </iconSet>
    </cfRule>
    <cfRule type="colorScale" priority="3082">
      <colorScale>
        <cfvo type="min"/>
        <cfvo type="max"/>
        <color rgb="FFFF7128"/>
        <color rgb="FFFFEF9C"/>
      </colorScale>
    </cfRule>
    <cfRule type="colorScale" priority="308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9" priority="3084" percent="1" rank="50"/>
    <cfRule type="dataBar" priority="308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{104F5A0D-0453-8240-9E20-8BAD85D8C335}</x14:id>
        </ext>
      </extLst>
    </cfRule>
    <cfRule type="colorScale" priority="3086">
      <colorScale>
        <cfvo type="min"/>
        <cfvo type="max"/>
        <color rgb="FFFF7128"/>
        <color rgb="FFFFEF9C"/>
      </colorScale>
    </cfRule>
    <cfRule type="top10" dxfId="28" priority="3087" rank="50"/>
  </conditionalFormatting>
  <conditionalFormatting sqref="S7">
    <cfRule type="dataBar" priority="63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{CC7F1A21-C68F-4C4B-9A10-85D71A50639C}</x14:id>
        </ext>
      </extLst>
    </cfRule>
    <cfRule type="colorScale" priority="638">
      <colorScale>
        <cfvo type="min"/>
        <cfvo type="max"/>
        <color rgb="FFFF7128"/>
        <color rgb="FFFFEF9C"/>
      </colorScale>
    </cfRule>
    <cfRule type="colorScale" priority="64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42">
      <colorScale>
        <cfvo type="percent" val="50"/>
        <cfvo type="max"/>
        <color rgb="FFFF7128"/>
        <color rgb="FFFFEF9C"/>
      </colorScale>
    </cfRule>
    <cfRule type="colorScale" priority="62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7" priority="631" operator="greaterThan">
      <formula>0.5</formula>
    </cfRule>
    <cfRule type="top10" dxfId="26" priority="639" rank="50"/>
    <cfRule type="iconSet" priority="632">
      <iconSet iconSet="4Rating">
        <cfvo type="percent" val="0"/>
        <cfvo type="percent" val="25"/>
        <cfvo type="percent" val="50"/>
        <cfvo type="percent" val="75"/>
      </iconSet>
    </cfRule>
    <cfRule type="iconSet" priority="633">
      <iconSet iconSet="3Arrows">
        <cfvo type="percent" val="0"/>
        <cfvo type="percent" val="33"/>
        <cfvo type="percent" val="67"/>
      </iconSet>
    </cfRule>
    <cfRule type="cellIs" dxfId="25" priority="630" operator="equal">
      <formula>5</formula>
    </cfRule>
    <cfRule type="colorScale" priority="634">
      <colorScale>
        <cfvo type="min"/>
        <cfvo type="max"/>
        <color rgb="FFFF7128"/>
        <color rgb="FFFFEF9C"/>
      </colorScale>
    </cfRule>
    <cfRule type="colorScale" priority="63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4" priority="636" percent="1" rank="50"/>
  </conditionalFormatting>
  <conditionalFormatting sqref="S8:S9">
    <cfRule type="cellIs" dxfId="23" priority="2906" operator="equal">
      <formula>5</formula>
    </cfRule>
    <cfRule type="cellIs" dxfId="22" priority="2907" operator="greaterThan">
      <formula>0.5</formula>
    </cfRule>
    <cfRule type="dataBar" priority="291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{022EC38F-B611-42A0-A23A-9F383BEDA6D1}</x14:id>
        </ext>
      </extLst>
    </cfRule>
    <cfRule type="colorScale" priority="2905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21" priority="2912" percent="1" rank="50"/>
    <cfRule type="colorScale" priority="2910">
      <colorScale>
        <cfvo type="min"/>
        <cfvo type="max"/>
        <color rgb="FFFF7128"/>
        <color rgb="FFFFEF9C"/>
      </colorScale>
    </cfRule>
    <cfRule type="colorScale" priority="2911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2909">
      <iconSet iconSet="3Arrows">
        <cfvo type="percent" val="0"/>
        <cfvo type="percent" val="33"/>
        <cfvo type="percent" val="67"/>
      </iconSet>
    </cfRule>
    <cfRule type="iconSet" priority="2908">
      <iconSet iconSet="4Rating">
        <cfvo type="percent" val="0"/>
        <cfvo type="percent" val="25"/>
        <cfvo type="percent" val="50"/>
        <cfvo type="percent" val="75"/>
      </iconSet>
    </cfRule>
    <cfRule type="colorScale" priority="2918">
      <colorScale>
        <cfvo type="percent" val="50"/>
        <cfvo type="max"/>
        <color rgb="FFFF7128"/>
        <color rgb="FFFFEF9C"/>
      </colorScale>
    </cfRule>
    <cfRule type="colorScale" priority="291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0" priority="2915" rank="50"/>
    <cfRule type="colorScale" priority="2914">
      <colorScale>
        <cfvo type="min"/>
        <cfvo type="max"/>
        <color rgb="FFFF7128"/>
        <color rgb="FFFFEF9C"/>
      </colorScale>
    </cfRule>
  </conditionalFormatting>
  <conditionalFormatting sqref="U6:U10">
    <cfRule type="cellIs" priority="655" operator="between">
      <formula>0.5</formula>
      <formula>1</formula>
    </cfRule>
    <cfRule type="colorScale" priority="310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104">
      <colorScale>
        <cfvo type="percent" val="50"/>
        <cfvo type="max"/>
        <color rgb="FFFF7128"/>
        <color rgb="FFFFEF9C"/>
      </colorScale>
    </cfRule>
    <cfRule type="colorScale" priority="309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" priority="3092" operator="equal">
      <formula>5</formula>
    </cfRule>
    <cfRule type="cellIs" dxfId="18" priority="3093" operator="greaterThan">
      <formula>0.5</formula>
    </cfRule>
    <cfRule type="iconSet" priority="3094">
      <iconSet iconSet="4Rating">
        <cfvo type="percent" val="0"/>
        <cfvo type="percent" val="25"/>
        <cfvo type="percent" val="50"/>
        <cfvo type="percent" val="75"/>
      </iconSet>
    </cfRule>
    <cfRule type="iconSet" priority="3095">
      <iconSet iconSet="3Arrows">
        <cfvo type="percent" val="0"/>
        <cfvo type="percent" val="33"/>
        <cfvo type="percent" val="67"/>
      </iconSet>
    </cfRule>
    <cfRule type="colorScale" priority="3096">
      <colorScale>
        <cfvo type="min"/>
        <cfvo type="max"/>
        <color rgb="FFFF7128"/>
        <color rgb="FFFFEF9C"/>
      </colorScale>
    </cfRule>
    <cfRule type="colorScale" priority="309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7" priority="3098" percent="1" rank="50"/>
    <cfRule type="dataBar" priority="309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{AD8C3D50-AD84-9544-9818-A46A896B29FA}</x14:id>
        </ext>
      </extLst>
    </cfRule>
    <cfRule type="colorScale" priority="3100">
      <colorScale>
        <cfvo type="min"/>
        <cfvo type="max"/>
        <color rgb="FFFF7128"/>
        <color rgb="FFFFEF9C"/>
      </colorScale>
    </cfRule>
    <cfRule type="top10" dxfId="16" priority="3101" rank="50"/>
  </conditionalFormatting>
  <conditionalFormatting sqref="U7">
    <cfRule type="cellIs" dxfId="15" priority="644" operator="equal">
      <formula>5</formula>
    </cfRule>
    <cfRule type="colorScale" priority="643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14" priority="653" rank="50"/>
    <cfRule type="colorScale" priority="65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13" priority="645" operator="greaterThan">
      <formula>0.5</formula>
    </cfRule>
    <cfRule type="iconSet" priority="646">
      <iconSet iconSet="4Rating">
        <cfvo type="percent" val="0"/>
        <cfvo type="percent" val="25"/>
        <cfvo type="percent" val="50"/>
        <cfvo type="percent" val="75"/>
      </iconSet>
    </cfRule>
    <cfRule type="iconSet" priority="647">
      <iconSet iconSet="3Arrows">
        <cfvo type="percent" val="0"/>
        <cfvo type="percent" val="33"/>
        <cfvo type="percent" val="67"/>
      </iconSet>
    </cfRule>
    <cfRule type="colorScale" priority="648">
      <colorScale>
        <cfvo type="min"/>
        <cfvo type="max"/>
        <color rgb="FFFF7128"/>
        <color rgb="FFFFEF9C"/>
      </colorScale>
    </cfRule>
    <cfRule type="colorScale" priority="64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2" priority="650" percent="1" rank="50"/>
    <cfRule type="colorScale" priority="656">
      <colorScale>
        <cfvo type="percent" val="50"/>
        <cfvo type="max"/>
        <color rgb="FFFF7128"/>
        <color rgb="FFFFEF9C"/>
      </colorScale>
    </cfRule>
    <cfRule type="dataBar" priority="65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{506E0107-6139-4660-9319-78F66C95529A}</x14:id>
        </ext>
      </extLst>
    </cfRule>
    <cfRule type="colorScale" priority="652">
      <colorScale>
        <cfvo type="min"/>
        <cfvo type="max"/>
        <color rgb="FFFF7128"/>
        <color rgb="FFFFEF9C"/>
      </colorScale>
    </cfRule>
  </conditionalFormatting>
  <conditionalFormatting sqref="U8:U9">
    <cfRule type="iconSet" priority="2922">
      <iconSet iconSet="4Rating">
        <cfvo type="percent" val="0"/>
        <cfvo type="percent" val="25"/>
        <cfvo type="percent" val="50"/>
        <cfvo type="percent" val="75"/>
      </iconSet>
    </cfRule>
    <cfRule type="iconSet" priority="2923">
      <iconSet iconSet="3Arrows">
        <cfvo type="percent" val="0"/>
        <cfvo type="percent" val="33"/>
        <cfvo type="percent" val="67"/>
      </iconSet>
    </cfRule>
    <cfRule type="colorScale" priority="2924">
      <colorScale>
        <cfvo type="min"/>
        <cfvo type="max"/>
        <color rgb="FFFF7128"/>
        <color rgb="FFFFEF9C"/>
      </colorScale>
    </cfRule>
    <cfRule type="cellIs" dxfId="11" priority="2921" operator="greaterThan">
      <formula>0.5</formula>
    </cfRule>
    <cfRule type="cellIs" dxfId="10" priority="2920" operator="equal">
      <formula>5</formula>
    </cfRule>
    <cfRule type="colorScale" priority="291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92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9" priority="2929" rank="50"/>
    <cfRule type="colorScale" priority="293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928">
      <colorScale>
        <cfvo type="min"/>
        <cfvo type="max"/>
        <color rgb="FFFF7128"/>
        <color rgb="FFFFEF9C"/>
      </colorScale>
    </cfRule>
    <cfRule type="dataBar" priority="292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{16BC5BE8-7BB7-4C6D-8B0F-B064A1F2D3AE}</x14:id>
        </ext>
      </extLst>
    </cfRule>
    <cfRule type="top10" dxfId="8" priority="2926" percent="1" rank="50"/>
    <cfRule type="colorScale" priority="2932">
      <colorScale>
        <cfvo type="percent" val="50"/>
        <cfvo type="max"/>
        <color rgb="FFFF7128"/>
        <color rgb="FFFFEF9C"/>
      </colorScale>
    </cfRule>
  </conditionalFormatting>
  <conditionalFormatting sqref="W6:W10">
    <cfRule type="cellIs" dxfId="7" priority="3064" operator="greaterThan">
      <formula>0.5</formula>
    </cfRule>
    <cfRule type="cellIs" priority="627" operator="between">
      <formula>0.5</formula>
      <formula>1</formula>
    </cfRule>
    <cfRule type="top10" dxfId="6" priority="3070" percent="1" rank="50"/>
    <cfRule type="colorScale" priority="3076">
      <colorScale>
        <cfvo type="percent" val="50"/>
        <cfvo type="max"/>
        <color rgb="FFFF7128"/>
        <color rgb="FFFFEF9C"/>
      </colorScale>
    </cfRule>
    <cfRule type="colorScale" priority="307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5" priority="3073" rank="50"/>
    <cfRule type="dataBar" priority="307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{CB705DEC-B626-F941-A232-10859E70B54A}</x14:id>
        </ext>
      </extLst>
    </cfRule>
    <cfRule type="colorScale" priority="306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068">
      <colorScale>
        <cfvo type="min"/>
        <cfvo type="max"/>
        <color rgb="FFFF7128"/>
        <color rgb="FFFFEF9C"/>
      </colorScale>
    </cfRule>
    <cfRule type="colorScale" priority="3067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3066">
      <iconSet iconSet="3Arrows">
        <cfvo type="percent" val="0"/>
        <cfvo type="percent" val="33"/>
        <cfvo type="percent" val="67"/>
      </iconSet>
    </cfRule>
    <cfRule type="iconSet" priority="3065">
      <iconSet iconSet="4Rating">
        <cfvo type="percent" val="0"/>
        <cfvo type="percent" val="25"/>
        <cfvo type="percent" val="50"/>
        <cfvo type="percent" val="75"/>
      </iconSet>
    </cfRule>
    <cfRule type="colorScale" priority="3072">
      <colorScale>
        <cfvo type="min"/>
        <cfvo type="max"/>
        <color rgb="FFFF7128"/>
        <color rgb="FFFFEF9C"/>
      </colorScale>
    </cfRule>
  </conditionalFormatting>
  <conditionalFormatting sqref="W7">
    <cfRule type="colorScale" priority="620">
      <colorScale>
        <cfvo type="min"/>
        <cfvo type="max"/>
        <color rgb="FFFF7128"/>
        <color rgb="FFFFEF9C"/>
      </colorScale>
    </cfRule>
    <cfRule type="iconSet" priority="617">
      <iconSet iconSet="4Rating">
        <cfvo type="percent" val="0"/>
        <cfvo type="percent" val="25"/>
        <cfvo type="percent" val="50"/>
        <cfvo type="percent" val="75"/>
      </iconSet>
    </cfRule>
    <cfRule type="iconSet" priority="618">
      <iconSet iconSet="3Arrows">
        <cfvo type="percent" val="0"/>
        <cfvo type="percent" val="33"/>
        <cfvo type="percent" val="67"/>
      </iconSet>
    </cfRule>
    <cfRule type="colorScale" priority="61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62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4" priority="622" percent="1" rank="50"/>
    <cfRule type="dataBar" priority="62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{A1BE5A11-FCDD-4141-806D-1F012AF0C981}</x14:id>
        </ext>
      </extLst>
    </cfRule>
    <cfRule type="top10" dxfId="3" priority="625" rank="50"/>
    <cfRule type="colorScale" priority="62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28">
      <colorScale>
        <cfvo type="percent" val="50"/>
        <cfvo type="max"/>
        <color rgb="FFFF7128"/>
        <color rgb="FFFFEF9C"/>
      </colorScale>
    </cfRule>
    <cfRule type="colorScale" priority="624">
      <colorScale>
        <cfvo type="min"/>
        <cfvo type="max"/>
        <color rgb="FFFF7128"/>
        <color rgb="FFFFEF9C"/>
      </colorScale>
    </cfRule>
  </conditionalFormatting>
  <conditionalFormatting sqref="W7:W9">
    <cfRule type="cellIs" dxfId="2" priority="616" operator="greaterThan">
      <formula>0.5</formula>
    </cfRule>
  </conditionalFormatting>
  <conditionalFormatting sqref="W8:W9">
    <cfRule type="colorScale" priority="2897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2893">
      <iconSet iconSet="4Rating">
        <cfvo type="percent" val="0"/>
        <cfvo type="percent" val="25"/>
        <cfvo type="percent" val="50"/>
        <cfvo type="percent" val="75"/>
      </iconSet>
    </cfRule>
    <cfRule type="colorScale" priority="2896">
      <colorScale>
        <cfvo type="min"/>
        <cfvo type="max"/>
        <color rgb="FFFF7128"/>
        <color rgb="FFFFEF9C"/>
      </colorScale>
    </cfRule>
    <cfRule type="colorScale" priority="2895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2894">
      <iconSet iconSet="3Arrows">
        <cfvo type="percent" val="0"/>
        <cfvo type="percent" val="33"/>
        <cfvo type="percent" val="67"/>
      </iconSet>
    </cfRule>
    <cfRule type="colorScale" priority="2904">
      <colorScale>
        <cfvo type="percent" val="50"/>
        <cfvo type="max"/>
        <color rgb="FFFF7128"/>
        <color rgb="FFFFEF9C"/>
      </colorScale>
    </cfRule>
    <cfRule type="colorScale" priority="290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" priority="2901" rank="50"/>
    <cfRule type="colorScale" priority="2900">
      <colorScale>
        <cfvo type="min"/>
        <cfvo type="max"/>
        <color rgb="FFFF7128"/>
        <color rgb="FFFFEF9C"/>
      </colorScale>
    </cfRule>
    <cfRule type="dataBar" priority="289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{30A34353-E2AD-449E-BED0-A05412C6B341}</x14:id>
        </ext>
      </extLst>
    </cfRule>
    <cfRule type="top10" dxfId="0" priority="2898" percent="1" rank="50"/>
  </conditionalFormatting>
  <printOptions horizontalCentered="1" verticalCentered="1"/>
  <pageMargins left="0.19685039370078741" right="0" top="0.39370078740157483" bottom="0.39370078740157483" header="0" footer="0"/>
  <pageSetup paperSize="9" scale="36" fitToHeight="2" orientation="landscape" blackAndWhite="1" r:id="rId1"/>
  <headerFooter>
    <oddHeader>&amp;C&amp;14
Matríz de Riesgos</oddHead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28E223F-75B4-B643-911F-6F9A2781D2AF}">
            <x14:dataBar minLength="0" maxLength="100" negativeBarColorSameAsPositive="1" axisPosition="none">
              <x14:cfvo type="percent">
                <xm:f>0.5</xm:f>
              </x14:cfvo>
              <x14:cfvo type="max"/>
            </x14:dataBar>
          </x14:cfRule>
          <xm:sqref>J6:J10</xm:sqref>
        </x14:conditionalFormatting>
        <x14:conditionalFormatting xmlns:xm="http://schemas.microsoft.com/office/excel/2006/main">
          <x14:cfRule type="dataBar" id="{E368EC91-AF92-4112-B254-E47BD1FF9790}">
            <x14:dataBar minLength="0" maxLength="100" negativeBarColorSameAsPositive="1" axisPosition="none">
              <x14:cfvo type="percent">
                <xm:f>0.5</xm:f>
              </x14:cfvo>
              <x14:cfvo type="max"/>
            </x14:dataBar>
          </x14:cfRule>
          <xm:sqref>J7</xm:sqref>
        </x14:conditionalFormatting>
        <x14:conditionalFormatting xmlns:xm="http://schemas.microsoft.com/office/excel/2006/main">
          <x14:cfRule type="dataBar" id="{A33FFA30-DC79-443F-AB65-9CE1DB05D5AA}">
            <x14:dataBar minLength="0" maxLength="100" negativeBarColorSameAsPositive="1" axisPosition="none">
              <x14:cfvo type="percent">
                <xm:f>0.5</xm:f>
              </x14:cfvo>
              <x14:cfvo type="max"/>
            </x14:dataBar>
          </x14:cfRule>
          <xm:sqref>J8:J9 J6</xm:sqref>
        </x14:conditionalFormatting>
        <x14:conditionalFormatting xmlns:xm="http://schemas.microsoft.com/office/excel/2006/main">
          <x14:cfRule type="dataBar" id="{36264394-CBE9-3E45-90CE-8AFC922AB446}">
            <x14:dataBar minLength="0" maxLength="100" negativeBarColorSameAsPositive="1" axisPosition="none">
              <x14:cfvo type="percent">
                <xm:f>0.5</xm:f>
              </x14:cfvo>
              <x14:cfvo type="max"/>
            </x14:dataBar>
          </x14:cfRule>
          <xm:sqref>J10</xm:sqref>
        </x14:conditionalFormatting>
        <x14:conditionalFormatting xmlns:xm="http://schemas.microsoft.com/office/excel/2006/main">
          <x14:cfRule type="dataBar" id="{30CCC23D-4205-E142-8B2D-6B91B3B5CFA4}">
            <x14:dataBar minLength="0" maxLength="100" negativeBarColorSameAsPositive="1" axisPosition="none">
              <x14:cfvo type="percent">
                <xm:f>0.5</xm:f>
              </x14:cfvo>
              <x14:cfvo type="max"/>
            </x14:dataBar>
          </x14:cfRule>
          <xm:sqref>L6:L10</xm:sqref>
        </x14:conditionalFormatting>
        <x14:conditionalFormatting xmlns:xm="http://schemas.microsoft.com/office/excel/2006/main">
          <x14:cfRule type="dataBar" id="{32A0408A-8A1C-4912-BB84-736B32617BA5}">
            <x14:dataBar minLength="0" maxLength="100" negativeBarColorSameAsPositive="1" axisPosition="none">
              <x14:cfvo type="percent">
                <xm:f>0.5</xm:f>
              </x14:cfvo>
              <x14:cfvo type="max"/>
            </x14:dataBar>
          </x14:cfRule>
          <x14:cfRule type="dataBar" id="{CF48E65C-8737-486B-B75E-564BB76BB9EE}">
            <x14:dataBar minLength="0" maxLength="100" negativeBarColorSameAsPositive="1" axisPosition="none">
              <x14:cfvo type="percent">
                <xm:f>0.5</xm:f>
              </x14:cfvo>
              <x14:cfvo type="max"/>
            </x14:dataBar>
          </x14:cfRule>
          <xm:sqref>L7</xm:sqref>
        </x14:conditionalFormatting>
        <x14:conditionalFormatting xmlns:xm="http://schemas.microsoft.com/office/excel/2006/main">
          <x14:cfRule type="dataBar" id="{1910CC2D-0EC8-4F5C-BF56-8F98A29D13CC}">
            <x14:dataBar minLength="0" maxLength="100" negativeBarColorSameAsPositive="1" axisPosition="none">
              <x14:cfvo type="percent">
                <xm:f>0.5</xm:f>
              </x14:cfvo>
              <x14:cfvo type="max"/>
            </x14:dataBar>
          </x14:cfRule>
          <xm:sqref>L8:L9 L6</xm:sqref>
        </x14:conditionalFormatting>
        <x14:conditionalFormatting xmlns:xm="http://schemas.microsoft.com/office/excel/2006/main">
          <x14:cfRule type="dataBar" id="{6EF63681-01FE-074A-96C0-7EE796FC92BC}">
            <x14:dataBar minLength="0" maxLength="100" negativeBarColorSameAsPositive="1" axisPosition="none">
              <x14:cfvo type="percent">
                <xm:f>0.5</xm:f>
              </x14:cfvo>
              <x14:cfvo type="max"/>
            </x14:dataBar>
          </x14:cfRule>
          <xm:sqref>L10</xm:sqref>
        </x14:conditionalFormatting>
        <x14:conditionalFormatting xmlns:xm="http://schemas.microsoft.com/office/excel/2006/main">
          <x14:cfRule type="dataBar" id="{8457CB00-BE05-6E41-8144-8BB8BE540D96}">
            <x14:dataBar minLength="0" maxLength="100" negativeBarColorSameAsPositive="1" axisPosition="none">
              <x14:cfvo type="percent">
                <xm:f>0.5</xm:f>
              </x14:cfvo>
              <x14:cfvo type="max"/>
            </x14:dataBar>
          </x14:cfRule>
          <xm:sqref>N6:N10</xm:sqref>
        </x14:conditionalFormatting>
        <x14:conditionalFormatting xmlns:xm="http://schemas.microsoft.com/office/excel/2006/main">
          <x14:cfRule type="dataBar" id="{51C2C499-1E5C-4DBE-BB37-E2F95F99D5CB}">
            <x14:dataBar minLength="0" maxLength="100" negativeBarColorSameAsPositive="1" axisPosition="none">
              <x14:cfvo type="percent">
                <xm:f>0.5</xm:f>
              </x14:cfvo>
              <x14:cfvo type="max"/>
            </x14:dataBar>
          </x14:cfRule>
          <xm:sqref>N7</xm:sqref>
        </x14:conditionalFormatting>
        <x14:conditionalFormatting xmlns:xm="http://schemas.microsoft.com/office/excel/2006/main">
          <x14:cfRule type="dataBar" id="{3FD7A241-7179-462E-8717-87D1894FF68C}">
            <x14:dataBar minLength="0" maxLength="100" negativeBarColorSameAsPositive="1" axisPosition="none">
              <x14:cfvo type="percent">
                <xm:f>0.5</xm:f>
              </x14:cfvo>
              <x14:cfvo type="max"/>
            </x14:dataBar>
          </x14:cfRule>
          <xm:sqref>N8:N9 N6</xm:sqref>
        </x14:conditionalFormatting>
        <x14:conditionalFormatting xmlns:xm="http://schemas.microsoft.com/office/excel/2006/main">
          <x14:cfRule type="dataBar" id="{5B3E7C87-2E1C-1B45-B86F-4985CCF39157}">
            <x14:dataBar minLength="0" maxLength="100" negativeBarColorSameAsPositive="1" axisPosition="none">
              <x14:cfvo type="percent">
                <xm:f>0.5</xm:f>
              </x14:cfvo>
              <x14:cfvo type="max"/>
            </x14:dataBar>
          </x14:cfRule>
          <xm:sqref>N10</xm:sqref>
        </x14:conditionalFormatting>
        <x14:conditionalFormatting xmlns:xm="http://schemas.microsoft.com/office/excel/2006/main">
          <x14:cfRule type="dataBar" id="{104F5A0D-0453-8240-9E20-8BAD85D8C335}">
            <x14:dataBar minLength="0" maxLength="100" negativeBarColorSameAsPositive="1" axisPosition="none">
              <x14:cfvo type="percent">
                <xm:f>0.5</xm:f>
              </x14:cfvo>
              <x14:cfvo type="max"/>
            </x14:dataBar>
          </x14:cfRule>
          <xm:sqref>S6:S10</xm:sqref>
        </x14:conditionalFormatting>
        <x14:conditionalFormatting xmlns:xm="http://schemas.microsoft.com/office/excel/2006/main">
          <x14:cfRule type="dataBar" id="{CC7F1A21-C68F-4C4B-9A10-85D71A50639C}">
            <x14:dataBar minLength="0" maxLength="100" negativeBarColorSameAsPositive="1" axisPosition="none">
              <x14:cfvo type="percent">
                <xm:f>0.5</xm:f>
              </x14:cfvo>
              <x14:cfvo type="max"/>
            </x14:dataBar>
          </x14:cfRule>
          <xm:sqref>S7</xm:sqref>
        </x14:conditionalFormatting>
        <x14:conditionalFormatting xmlns:xm="http://schemas.microsoft.com/office/excel/2006/main">
          <x14:cfRule type="dataBar" id="{022EC38F-B611-42A0-A23A-9F383BEDA6D1}">
            <x14:dataBar minLength="0" maxLength="100" negativeBarColorSameAsPositive="1" axisPosition="none">
              <x14:cfvo type="percent">
                <xm:f>0.5</xm:f>
              </x14:cfvo>
              <x14:cfvo type="max"/>
            </x14:dataBar>
          </x14:cfRule>
          <xm:sqref>S8:S9</xm:sqref>
        </x14:conditionalFormatting>
        <x14:conditionalFormatting xmlns:xm="http://schemas.microsoft.com/office/excel/2006/main">
          <x14:cfRule type="dataBar" id="{AD8C3D50-AD84-9544-9818-A46A896B29FA}">
            <x14:dataBar minLength="0" maxLength="100" negativeBarColorSameAsPositive="1" axisPosition="none">
              <x14:cfvo type="percent">
                <xm:f>0.5</xm:f>
              </x14:cfvo>
              <x14:cfvo type="max"/>
            </x14:dataBar>
          </x14:cfRule>
          <xm:sqref>U6:U10</xm:sqref>
        </x14:conditionalFormatting>
        <x14:conditionalFormatting xmlns:xm="http://schemas.microsoft.com/office/excel/2006/main">
          <x14:cfRule type="dataBar" id="{506E0107-6139-4660-9319-78F66C95529A}">
            <x14:dataBar minLength="0" maxLength="100" negativeBarColorSameAsPositive="1" axisPosition="none">
              <x14:cfvo type="percent">
                <xm:f>0.5</xm:f>
              </x14:cfvo>
              <x14:cfvo type="max"/>
            </x14:dataBar>
          </x14:cfRule>
          <xm:sqref>U7</xm:sqref>
        </x14:conditionalFormatting>
        <x14:conditionalFormatting xmlns:xm="http://schemas.microsoft.com/office/excel/2006/main">
          <x14:cfRule type="dataBar" id="{16BC5BE8-7BB7-4C6D-8B0F-B064A1F2D3AE}">
            <x14:dataBar minLength="0" maxLength="100" negativeBarColorSameAsPositive="1" axisPosition="none">
              <x14:cfvo type="percent">
                <xm:f>0.5</xm:f>
              </x14:cfvo>
              <x14:cfvo type="max"/>
            </x14:dataBar>
          </x14:cfRule>
          <xm:sqref>U8:U9</xm:sqref>
        </x14:conditionalFormatting>
        <x14:conditionalFormatting xmlns:xm="http://schemas.microsoft.com/office/excel/2006/main">
          <x14:cfRule type="dataBar" id="{CB705DEC-B626-F941-A232-10859E70B54A}">
            <x14:dataBar minLength="0" maxLength="100" negativeBarColorSameAsPositive="1" axisPosition="none">
              <x14:cfvo type="percent">
                <xm:f>0.5</xm:f>
              </x14:cfvo>
              <x14:cfvo type="max"/>
            </x14:dataBar>
          </x14:cfRule>
          <xm:sqref>W6:W10</xm:sqref>
        </x14:conditionalFormatting>
        <x14:conditionalFormatting xmlns:xm="http://schemas.microsoft.com/office/excel/2006/main">
          <x14:cfRule type="dataBar" id="{A1BE5A11-FCDD-4141-806D-1F012AF0C981}">
            <x14:dataBar minLength="0" maxLength="100" negativeBarColorSameAsPositive="1" axisPosition="none">
              <x14:cfvo type="percent">
                <xm:f>0.5</xm:f>
              </x14:cfvo>
              <x14:cfvo type="max"/>
            </x14:dataBar>
          </x14:cfRule>
          <xm:sqref>W7</xm:sqref>
        </x14:conditionalFormatting>
        <x14:conditionalFormatting xmlns:xm="http://schemas.microsoft.com/office/excel/2006/main">
          <x14:cfRule type="dataBar" id="{30A34353-E2AD-449E-BED0-A05412C6B341}">
            <x14:dataBar minLength="0" maxLength="100" negativeBarColorSameAsPositive="1" axisPosition="none">
              <x14:cfvo type="percent">
                <xm:f>0.5</xm:f>
              </x14:cfvo>
              <x14:cfvo type="max"/>
            </x14:dataBar>
          </x14:cfRule>
          <xm:sqref>W8:W9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8"/>
  <sheetViews>
    <sheetView showGridLines="0" zoomScale="90" zoomScaleNormal="90" workbookViewId="0">
      <selection activeCell="G9" sqref="G9:G10"/>
    </sheetView>
  </sheetViews>
  <sheetFormatPr baseColWidth="10" defaultColWidth="0" defaultRowHeight="11.25" zeroHeight="1" x14ac:dyDescent="0.2"/>
  <cols>
    <col min="1" max="1" width="1.7109375" style="7" customWidth="1"/>
    <col min="2" max="2" width="13.28515625" style="7" customWidth="1"/>
    <col min="3" max="3" width="20.7109375" style="7" customWidth="1"/>
    <col min="4" max="4" width="11.42578125" style="7" customWidth="1"/>
    <col min="5" max="5" width="6.7109375" style="7" customWidth="1"/>
    <col min="6" max="6" width="25.28515625" style="7" customWidth="1"/>
    <col min="7" max="9" width="21.140625" style="7" customWidth="1"/>
    <col min="10" max="11" width="21.42578125" style="7" customWidth="1"/>
    <col min="12" max="12" width="11.42578125" style="7" customWidth="1"/>
    <col min="13" max="13" width="10.7109375" style="7" customWidth="1"/>
    <col min="14" max="14" width="16.7109375" style="7" customWidth="1"/>
    <col min="15" max="15" width="23" style="7" customWidth="1"/>
    <col min="16" max="16" width="24" style="7" customWidth="1"/>
    <col min="17" max="17" width="17" style="7" customWidth="1"/>
    <col min="18" max="18" width="24" style="7" customWidth="1"/>
    <col min="19" max="19" width="23.28515625" style="7" customWidth="1"/>
    <col min="20" max="21" width="11.42578125" style="7" customWidth="1"/>
    <col min="22" max="22" width="19" style="7" customWidth="1"/>
    <col min="23" max="23" width="28" style="7" customWidth="1"/>
    <col min="24" max="16384" width="11.42578125" style="7" hidden="1"/>
  </cols>
  <sheetData>
    <row r="1" spans="1:25" ht="15" x14ac:dyDescent="0.25">
      <c r="A1" s="6" t="s">
        <v>18</v>
      </c>
    </row>
    <row r="2" spans="1:25" s="8" customFormat="1" x14ac:dyDescent="0.2"/>
    <row r="3" spans="1:25" s="8" customFormat="1" x14ac:dyDescent="0.2">
      <c r="B3" s="9" t="s">
        <v>19</v>
      </c>
      <c r="C3" s="89" t="s">
        <v>20</v>
      </c>
      <c r="D3" s="89"/>
      <c r="F3" s="9" t="s">
        <v>21</v>
      </c>
      <c r="G3" s="10" t="s">
        <v>22</v>
      </c>
      <c r="H3" s="10" t="s">
        <v>23</v>
      </c>
      <c r="I3" s="89" t="s">
        <v>24</v>
      </c>
      <c r="J3" s="89"/>
      <c r="K3" s="89"/>
      <c r="L3" s="89"/>
      <c r="N3" s="9" t="s">
        <v>25</v>
      </c>
      <c r="O3" s="89" t="s">
        <v>20</v>
      </c>
      <c r="P3" s="89"/>
      <c r="Q3" s="89"/>
    </row>
    <row r="4" spans="1:25" s="8" customFormat="1" ht="53.45" customHeight="1" x14ac:dyDescent="0.2">
      <c r="B4" s="11" t="s">
        <v>26</v>
      </c>
      <c r="C4" s="75" t="s">
        <v>27</v>
      </c>
      <c r="D4" s="76"/>
      <c r="F4" s="82" t="s">
        <v>28</v>
      </c>
      <c r="G4" s="82" t="s">
        <v>29</v>
      </c>
      <c r="H4" s="84" t="s">
        <v>30</v>
      </c>
      <c r="I4" s="92" t="s">
        <v>134</v>
      </c>
      <c r="J4" s="93"/>
      <c r="K4" s="93"/>
      <c r="L4" s="94"/>
      <c r="N4" s="12" t="s">
        <v>31</v>
      </c>
      <c r="O4" s="75" t="s">
        <v>32</v>
      </c>
      <c r="P4" s="76"/>
      <c r="Q4" s="76"/>
    </row>
    <row r="5" spans="1:25" s="8" customFormat="1" ht="53.45" customHeight="1" x14ac:dyDescent="0.2">
      <c r="B5" s="11" t="s">
        <v>33</v>
      </c>
      <c r="C5" s="75" t="s">
        <v>34</v>
      </c>
      <c r="D5" s="75"/>
      <c r="F5" s="90"/>
      <c r="G5" s="90"/>
      <c r="H5" s="91"/>
      <c r="I5" s="95"/>
      <c r="J5" s="96"/>
      <c r="K5" s="96"/>
      <c r="L5" s="97"/>
      <c r="N5" s="12" t="s">
        <v>35</v>
      </c>
      <c r="O5" s="75" t="s">
        <v>138</v>
      </c>
      <c r="P5" s="76"/>
      <c r="Q5" s="76"/>
    </row>
    <row r="6" spans="1:25" s="8" customFormat="1" ht="60" customHeight="1" x14ac:dyDescent="0.2">
      <c r="F6" s="83"/>
      <c r="G6" s="83"/>
      <c r="H6" s="85"/>
      <c r="I6" s="98"/>
      <c r="J6" s="99"/>
      <c r="K6" s="99"/>
      <c r="L6" s="100"/>
      <c r="N6" s="12" t="s">
        <v>36</v>
      </c>
      <c r="O6" s="75" t="s">
        <v>137</v>
      </c>
      <c r="P6" s="76"/>
      <c r="Q6" s="76"/>
    </row>
    <row r="7" spans="1:25" s="8" customFormat="1" ht="84.75" customHeight="1" x14ac:dyDescent="0.2">
      <c r="B7" s="9" t="s">
        <v>37</v>
      </c>
      <c r="C7" s="89" t="s">
        <v>20</v>
      </c>
      <c r="D7" s="89"/>
      <c r="F7" s="13" t="s">
        <v>38</v>
      </c>
      <c r="G7" s="14" t="s">
        <v>30</v>
      </c>
      <c r="H7" s="14" t="s">
        <v>39</v>
      </c>
      <c r="I7" s="74" t="s">
        <v>133</v>
      </c>
      <c r="J7" s="74"/>
      <c r="K7" s="74"/>
      <c r="L7" s="74"/>
      <c r="N7" s="15" t="s">
        <v>40</v>
      </c>
      <c r="O7" s="75" t="s">
        <v>41</v>
      </c>
      <c r="P7" s="76"/>
      <c r="Q7" s="76"/>
    </row>
    <row r="8" spans="1:25" s="8" customFormat="1" ht="47.25" customHeight="1" x14ac:dyDescent="0.2">
      <c r="B8" s="16" t="s">
        <v>42</v>
      </c>
      <c r="C8" s="87" t="s">
        <v>131</v>
      </c>
      <c r="D8" s="88"/>
      <c r="F8" s="13" t="s">
        <v>43</v>
      </c>
      <c r="G8" s="14" t="s">
        <v>44</v>
      </c>
      <c r="H8" s="13" t="s">
        <v>45</v>
      </c>
      <c r="I8" s="74" t="s">
        <v>132</v>
      </c>
      <c r="J8" s="74"/>
      <c r="K8" s="74"/>
      <c r="L8" s="74"/>
      <c r="N8" s="15" t="s">
        <v>46</v>
      </c>
      <c r="O8" s="75" t="s">
        <v>47</v>
      </c>
      <c r="P8" s="76"/>
      <c r="Q8" s="76"/>
    </row>
    <row r="9" spans="1:25" s="8" customFormat="1" ht="61.5" customHeight="1" x14ac:dyDescent="0.2">
      <c r="B9" s="16" t="s">
        <v>48</v>
      </c>
      <c r="C9" s="80" t="s">
        <v>49</v>
      </c>
      <c r="D9" s="81"/>
      <c r="F9" s="82" t="s">
        <v>50</v>
      </c>
      <c r="G9" s="82" t="s">
        <v>45</v>
      </c>
      <c r="H9" s="84" t="s">
        <v>51</v>
      </c>
      <c r="I9" s="75" t="s">
        <v>130</v>
      </c>
      <c r="J9" s="75"/>
      <c r="K9" s="75"/>
      <c r="L9" s="75"/>
      <c r="N9" s="15" t="s">
        <v>52</v>
      </c>
      <c r="O9" s="75" t="s">
        <v>53</v>
      </c>
      <c r="P9" s="76"/>
      <c r="Q9" s="76"/>
    </row>
    <row r="10" spans="1:25" s="8" customFormat="1" ht="30" customHeight="1" x14ac:dyDescent="0.2">
      <c r="F10" s="83"/>
      <c r="G10" s="83"/>
      <c r="H10" s="85"/>
      <c r="I10" s="75"/>
      <c r="J10" s="75"/>
      <c r="K10" s="75"/>
      <c r="L10" s="75"/>
      <c r="N10" s="74" t="s">
        <v>54</v>
      </c>
      <c r="O10" s="75" t="s">
        <v>55</v>
      </c>
      <c r="P10" s="75"/>
      <c r="Q10" s="75"/>
    </row>
    <row r="11" spans="1:25" s="8" customFormat="1" ht="39" customHeight="1" x14ac:dyDescent="0.2">
      <c r="N11" s="74"/>
      <c r="O11" s="75"/>
      <c r="P11" s="75"/>
      <c r="Q11" s="75"/>
    </row>
    <row r="12" spans="1:25" s="8" customFormat="1" ht="53.1" customHeight="1" x14ac:dyDescent="0.2">
      <c r="H12" s="17"/>
      <c r="I12" s="17"/>
      <c r="N12" s="15" t="s">
        <v>56</v>
      </c>
      <c r="O12" s="75" t="s">
        <v>57</v>
      </c>
      <c r="P12" s="75"/>
      <c r="Q12" s="75"/>
    </row>
    <row r="13" spans="1:25" s="8" customFormat="1" x14ac:dyDescent="0.2">
      <c r="F13" s="17"/>
      <c r="G13" s="17"/>
      <c r="H13" s="17"/>
      <c r="I13" s="17"/>
    </row>
    <row r="14" spans="1:25" s="8" customFormat="1" x14ac:dyDescent="0.2">
      <c r="C14" s="86" t="s">
        <v>58</v>
      </c>
      <c r="D14" s="86"/>
      <c r="F14" s="73" t="s">
        <v>59</v>
      </c>
      <c r="G14" s="73"/>
      <c r="H14" s="73"/>
      <c r="I14" s="73"/>
      <c r="J14" s="73"/>
      <c r="K14" s="73"/>
      <c r="L14" s="73"/>
      <c r="O14" s="77" t="s">
        <v>60</v>
      </c>
      <c r="P14" s="78"/>
      <c r="Q14" s="78"/>
      <c r="R14" s="78"/>
      <c r="S14" s="78"/>
      <c r="T14" s="78"/>
      <c r="U14" s="79"/>
      <c r="X14" s="69" t="s">
        <v>61</v>
      </c>
      <c r="Y14" s="70"/>
    </row>
    <row r="15" spans="1:25" s="8" customFormat="1" ht="63" customHeight="1" x14ac:dyDescent="0.2">
      <c r="C15" s="18" t="s">
        <v>62</v>
      </c>
      <c r="D15" s="18" t="s">
        <v>63</v>
      </c>
      <c r="F15" s="77" t="s">
        <v>60</v>
      </c>
      <c r="G15" s="78"/>
      <c r="H15" s="78"/>
      <c r="I15" s="78"/>
      <c r="J15" s="78"/>
      <c r="K15" s="78"/>
      <c r="L15" s="79"/>
      <c r="N15" s="19"/>
      <c r="O15" s="72" t="s">
        <v>64</v>
      </c>
      <c r="P15" s="72"/>
      <c r="Q15" s="14" t="s">
        <v>65</v>
      </c>
      <c r="R15" s="14" t="s">
        <v>66</v>
      </c>
      <c r="S15" s="14" t="s">
        <v>67</v>
      </c>
      <c r="T15" s="14" t="s">
        <v>68</v>
      </c>
      <c r="U15" s="14" t="s">
        <v>69</v>
      </c>
      <c r="X15" s="20" t="s">
        <v>70</v>
      </c>
      <c r="Y15" s="18" t="s">
        <v>62</v>
      </c>
    </row>
    <row r="16" spans="1:25" s="8" customFormat="1" ht="51.75" customHeight="1" x14ac:dyDescent="0.2">
      <c r="B16" s="71" t="s">
        <v>71</v>
      </c>
      <c r="C16" s="21" t="s">
        <v>72</v>
      </c>
      <c r="D16" s="13">
        <v>1</v>
      </c>
      <c r="E16" s="17"/>
      <c r="F16" s="72" t="s">
        <v>64</v>
      </c>
      <c r="G16" s="72"/>
      <c r="H16" s="14" t="s">
        <v>65</v>
      </c>
      <c r="I16" s="14" t="s">
        <v>66</v>
      </c>
      <c r="J16" s="14" t="s">
        <v>67</v>
      </c>
      <c r="K16" s="14" t="s">
        <v>68</v>
      </c>
      <c r="L16" s="14" t="s">
        <v>69</v>
      </c>
      <c r="O16" s="72" t="s">
        <v>73</v>
      </c>
      <c r="P16" s="72"/>
      <c r="Q16" s="14" t="s">
        <v>74</v>
      </c>
      <c r="R16" s="14" t="s">
        <v>75</v>
      </c>
      <c r="S16" s="14" t="s">
        <v>76</v>
      </c>
      <c r="T16" s="14" t="s">
        <v>77</v>
      </c>
      <c r="U16" s="14" t="s">
        <v>78</v>
      </c>
      <c r="X16" s="22" t="s">
        <v>79</v>
      </c>
      <c r="Y16" s="14" t="s">
        <v>80</v>
      </c>
    </row>
    <row r="17" spans="2:25" s="8" customFormat="1" ht="67.5" x14ac:dyDescent="0.2">
      <c r="B17" s="71"/>
      <c r="C17" s="21" t="s">
        <v>81</v>
      </c>
      <c r="D17" s="13">
        <v>2</v>
      </c>
      <c r="E17" s="17"/>
      <c r="F17" s="72" t="s">
        <v>73</v>
      </c>
      <c r="G17" s="72"/>
      <c r="H17" s="14" t="s">
        <v>74</v>
      </c>
      <c r="I17" s="14" t="s">
        <v>75</v>
      </c>
      <c r="J17" s="14" t="s">
        <v>76</v>
      </c>
      <c r="K17" s="14" t="s">
        <v>77</v>
      </c>
      <c r="L17" s="14" t="s">
        <v>78</v>
      </c>
      <c r="O17" s="73" t="s">
        <v>62</v>
      </c>
      <c r="P17" s="73" t="s">
        <v>82</v>
      </c>
      <c r="Q17" s="18" t="s">
        <v>83</v>
      </c>
      <c r="R17" s="18" t="s">
        <v>84</v>
      </c>
      <c r="S17" s="18" t="s">
        <v>85</v>
      </c>
      <c r="T17" s="18" t="s">
        <v>86</v>
      </c>
      <c r="U17" s="18" t="s">
        <v>87</v>
      </c>
      <c r="X17" s="23" t="s">
        <v>88</v>
      </c>
      <c r="Y17" s="14" t="s">
        <v>89</v>
      </c>
    </row>
    <row r="18" spans="2:25" s="8" customFormat="1" ht="22.5" x14ac:dyDescent="0.2">
      <c r="B18" s="71"/>
      <c r="C18" s="21" t="s">
        <v>90</v>
      </c>
      <c r="D18" s="13">
        <v>3</v>
      </c>
      <c r="E18" s="17"/>
      <c r="F18" s="73" t="s">
        <v>62</v>
      </c>
      <c r="G18" s="73" t="s">
        <v>82</v>
      </c>
      <c r="H18" s="18" t="s">
        <v>83</v>
      </c>
      <c r="I18" s="18" t="s">
        <v>84</v>
      </c>
      <c r="J18" s="18" t="s">
        <v>85</v>
      </c>
      <c r="K18" s="18" t="s">
        <v>86</v>
      </c>
      <c r="L18" s="18" t="s">
        <v>87</v>
      </c>
      <c r="O18" s="73"/>
      <c r="P18" s="73"/>
      <c r="Q18" s="13">
        <v>1</v>
      </c>
      <c r="R18" s="13">
        <v>2</v>
      </c>
      <c r="S18" s="13">
        <v>3</v>
      </c>
      <c r="T18" s="13">
        <v>4</v>
      </c>
      <c r="U18" s="13">
        <v>5</v>
      </c>
      <c r="X18" s="24">
        <v>5</v>
      </c>
      <c r="Y18" s="14" t="s">
        <v>91</v>
      </c>
    </row>
    <row r="19" spans="2:25" s="8" customFormat="1" ht="51.75" customHeight="1" x14ac:dyDescent="0.2">
      <c r="B19" s="71"/>
      <c r="C19" s="21" t="s">
        <v>92</v>
      </c>
      <c r="D19" s="13">
        <v>4</v>
      </c>
      <c r="E19" s="17"/>
      <c r="F19" s="73"/>
      <c r="G19" s="73"/>
      <c r="H19" s="13">
        <v>1</v>
      </c>
      <c r="I19" s="13">
        <v>2</v>
      </c>
      <c r="J19" s="13">
        <v>3</v>
      </c>
      <c r="K19" s="13">
        <v>4</v>
      </c>
      <c r="L19" s="13">
        <v>5</v>
      </c>
      <c r="N19" s="71" t="s">
        <v>71</v>
      </c>
      <c r="O19" s="21" t="s">
        <v>72</v>
      </c>
      <c r="P19" s="13">
        <v>1</v>
      </c>
      <c r="Q19" s="25">
        <v>2</v>
      </c>
      <c r="R19" s="25">
        <v>3</v>
      </c>
      <c r="S19" s="25">
        <v>4</v>
      </c>
      <c r="T19" s="24">
        <v>5</v>
      </c>
      <c r="U19" s="23">
        <v>6</v>
      </c>
      <c r="X19" s="25" t="s">
        <v>93</v>
      </c>
      <c r="Y19" s="14" t="s">
        <v>94</v>
      </c>
    </row>
    <row r="20" spans="2:25" s="8" customFormat="1" ht="33.75" x14ac:dyDescent="0.2">
      <c r="B20" s="71"/>
      <c r="C20" s="21" t="s">
        <v>95</v>
      </c>
      <c r="D20" s="13">
        <v>5</v>
      </c>
      <c r="E20" s="17"/>
      <c r="F20" s="17"/>
      <c r="G20" s="17"/>
      <c r="H20" s="17"/>
      <c r="I20" s="17"/>
      <c r="J20" s="17"/>
      <c r="K20" s="17"/>
      <c r="N20" s="71"/>
      <c r="O20" s="21" t="s">
        <v>81</v>
      </c>
      <c r="P20" s="13">
        <v>2</v>
      </c>
      <c r="Q20" s="25">
        <v>3</v>
      </c>
      <c r="R20" s="25">
        <v>4</v>
      </c>
      <c r="S20" s="24">
        <v>5</v>
      </c>
      <c r="T20" s="23">
        <v>6</v>
      </c>
      <c r="U20" s="23">
        <v>7</v>
      </c>
    </row>
    <row r="21" spans="2:25" s="8" customFormat="1" ht="45" x14ac:dyDescent="0.2">
      <c r="F21" s="17"/>
      <c r="G21" s="17"/>
      <c r="H21" s="17"/>
      <c r="I21" s="17"/>
      <c r="J21" s="17"/>
      <c r="K21" s="17"/>
      <c r="N21" s="71"/>
      <c r="O21" s="21" t="s">
        <v>90</v>
      </c>
      <c r="P21" s="13">
        <v>3</v>
      </c>
      <c r="Q21" s="25">
        <v>4</v>
      </c>
      <c r="R21" s="24">
        <v>5</v>
      </c>
      <c r="S21" s="23">
        <v>6</v>
      </c>
      <c r="T21" s="23">
        <v>7</v>
      </c>
      <c r="U21" s="22">
        <v>8</v>
      </c>
      <c r="X21" s="26" t="s">
        <v>96</v>
      </c>
      <c r="Y21" s="26" t="s">
        <v>97</v>
      </c>
    </row>
    <row r="22" spans="2:25" s="8" customFormat="1" ht="22.5" x14ac:dyDescent="0.2">
      <c r="B22" s="8" t="s">
        <v>98</v>
      </c>
      <c r="N22" s="71"/>
      <c r="O22" s="21" t="s">
        <v>92</v>
      </c>
      <c r="P22" s="13">
        <v>4</v>
      </c>
      <c r="Q22" s="24">
        <v>5</v>
      </c>
      <c r="R22" s="23">
        <v>6</v>
      </c>
      <c r="S22" s="23">
        <v>7</v>
      </c>
      <c r="T22" s="22">
        <v>8</v>
      </c>
      <c r="U22" s="22">
        <v>9</v>
      </c>
      <c r="X22" s="8" t="s">
        <v>99</v>
      </c>
      <c r="Y22" s="8" t="s">
        <v>100</v>
      </c>
    </row>
    <row r="23" spans="2:25" s="8" customFormat="1" ht="33.75" x14ac:dyDescent="0.2">
      <c r="N23" s="71"/>
      <c r="O23" s="21" t="s">
        <v>95</v>
      </c>
      <c r="P23" s="13">
        <v>5</v>
      </c>
      <c r="Q23" s="23">
        <v>6</v>
      </c>
      <c r="R23" s="23">
        <v>7</v>
      </c>
      <c r="S23" s="22">
        <v>8</v>
      </c>
      <c r="T23" s="22">
        <v>9</v>
      </c>
      <c r="U23" s="22">
        <v>10</v>
      </c>
      <c r="X23" s="8" t="s">
        <v>101</v>
      </c>
      <c r="Y23" s="8" t="s">
        <v>102</v>
      </c>
    </row>
    <row r="24" spans="2:25" s="8" customFormat="1" x14ac:dyDescent="0.2">
      <c r="X24" s="8" t="s">
        <v>103</v>
      </c>
    </row>
    <row r="26" spans="2:25" hidden="1" x14ac:dyDescent="0.2">
      <c r="C26" s="7" t="s">
        <v>104</v>
      </c>
      <c r="D26" s="7" t="s">
        <v>7</v>
      </c>
      <c r="F26" s="7" t="s">
        <v>11</v>
      </c>
      <c r="G26" s="7" t="s">
        <v>12</v>
      </c>
      <c r="H26" s="7" t="s">
        <v>105</v>
      </c>
    </row>
    <row r="27" spans="2:25" hidden="1" x14ac:dyDescent="0.2">
      <c r="C27" s="7" t="s">
        <v>26</v>
      </c>
      <c r="D27" s="7" t="s">
        <v>42</v>
      </c>
      <c r="F27" s="7" t="s">
        <v>106</v>
      </c>
      <c r="G27" s="7" t="s">
        <v>107</v>
      </c>
      <c r="H27" s="7" t="s">
        <v>100</v>
      </c>
      <c r="P27" s="27"/>
      <c r="Q27" s="27"/>
      <c r="R27" s="27"/>
      <c r="S27" s="27"/>
      <c r="T27" s="27"/>
    </row>
    <row r="28" spans="2:25" hidden="1" x14ac:dyDescent="0.2">
      <c r="C28" s="7" t="s">
        <v>33</v>
      </c>
      <c r="D28" s="7" t="s">
        <v>48</v>
      </c>
      <c r="F28" s="7" t="s">
        <v>108</v>
      </c>
      <c r="G28" s="7" t="s">
        <v>109</v>
      </c>
      <c r="H28" s="7" t="s">
        <v>102</v>
      </c>
      <c r="P28" s="27"/>
      <c r="Q28" s="27"/>
      <c r="R28" s="27"/>
      <c r="S28" s="27"/>
      <c r="T28" s="27"/>
    </row>
    <row r="29" spans="2:25" hidden="1" x14ac:dyDescent="0.2">
      <c r="F29" s="7" t="s">
        <v>110</v>
      </c>
      <c r="G29" s="7" t="s">
        <v>111</v>
      </c>
      <c r="P29" s="27"/>
      <c r="Q29" s="27"/>
      <c r="R29" s="27"/>
      <c r="S29" s="27"/>
      <c r="T29" s="27"/>
    </row>
    <row r="30" spans="2:25" hidden="1" x14ac:dyDescent="0.2">
      <c r="F30" s="7" t="s">
        <v>112</v>
      </c>
      <c r="G30" s="7" t="s">
        <v>113</v>
      </c>
      <c r="P30" s="27"/>
      <c r="Q30" s="27"/>
      <c r="R30" s="27"/>
      <c r="S30" s="27"/>
      <c r="T30" s="27"/>
    </row>
    <row r="31" spans="2:25" hidden="1" x14ac:dyDescent="0.2">
      <c r="F31" s="7" t="s">
        <v>114</v>
      </c>
      <c r="G31" s="7" t="s">
        <v>115</v>
      </c>
      <c r="P31" s="27"/>
      <c r="Q31" s="27"/>
      <c r="R31" s="27"/>
      <c r="S31" s="27"/>
      <c r="T31" s="27"/>
    </row>
    <row r="36" ht="26.25" hidden="1" customHeight="1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</sheetData>
  <mergeCells count="42">
    <mergeCell ref="C8:D8"/>
    <mergeCell ref="I8:L8"/>
    <mergeCell ref="O8:Q8"/>
    <mergeCell ref="C3:D3"/>
    <mergeCell ref="I3:L3"/>
    <mergeCell ref="O3:Q3"/>
    <mergeCell ref="C4:D4"/>
    <mergeCell ref="F4:F6"/>
    <mergeCell ref="G4:G6"/>
    <mergeCell ref="H4:H6"/>
    <mergeCell ref="I4:L6"/>
    <mergeCell ref="O4:Q4"/>
    <mergeCell ref="C5:D5"/>
    <mergeCell ref="O5:Q5"/>
    <mergeCell ref="O6:Q6"/>
    <mergeCell ref="C7:D7"/>
    <mergeCell ref="I7:L7"/>
    <mergeCell ref="O7:Q7"/>
    <mergeCell ref="F15:L15"/>
    <mergeCell ref="O15:P15"/>
    <mergeCell ref="C9:D9"/>
    <mergeCell ref="F9:F10"/>
    <mergeCell ref="G9:G10"/>
    <mergeCell ref="H9:H10"/>
    <mergeCell ref="I9:L10"/>
    <mergeCell ref="O9:Q9"/>
    <mergeCell ref="N10:N11"/>
    <mergeCell ref="O10:Q11"/>
    <mergeCell ref="O12:Q12"/>
    <mergeCell ref="C14:D14"/>
    <mergeCell ref="F14:L14"/>
    <mergeCell ref="O14:U14"/>
    <mergeCell ref="X14:Y14"/>
    <mergeCell ref="B16:B20"/>
    <mergeCell ref="F16:G16"/>
    <mergeCell ref="O16:P16"/>
    <mergeCell ref="F17:G17"/>
    <mergeCell ref="O17:O18"/>
    <mergeCell ref="P17:P18"/>
    <mergeCell ref="F18:F19"/>
    <mergeCell ref="G18:G19"/>
    <mergeCell ref="N19:N2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Matriz Riesgos </vt:lpstr>
      <vt:lpstr>TABLAS VALORACIÓN</vt:lpstr>
      <vt:lpstr>ASIGNACIÓN</vt:lpstr>
      <vt:lpstr>CLASE</vt:lpstr>
      <vt:lpstr>FUENTE</vt:lpstr>
      <vt:lpstr>IMPACTO</vt:lpstr>
      <vt:lpstr>PROBABILIDAD</vt:lpstr>
      <vt:lpstr>'Matriz Riesgos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Cruz Lozano</dc:creator>
  <cp:lastModifiedBy>Adriana Maria Gomez Perez</cp:lastModifiedBy>
  <cp:lastPrinted>2021-08-31T11:04:21Z</cp:lastPrinted>
  <dcterms:created xsi:type="dcterms:W3CDTF">2017-09-15T20:49:03Z</dcterms:created>
  <dcterms:modified xsi:type="dcterms:W3CDTF">2026-06-07T22:52:42Z</dcterms:modified>
</cp:coreProperties>
</file>