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jmoronn\Desktop\IP-26-2026- Publicar\"/>
    </mc:Choice>
  </mc:AlternateContent>
  <xr:revisionPtr revIDLastSave="0" documentId="8_{D215143C-F36E-4308-922C-91AD4804AD37}" xr6:coauthVersionLast="47" xr6:coauthVersionMax="47" xr10:uidLastSave="{00000000-0000-0000-0000-000000000000}"/>
  <bookViews>
    <workbookView xWindow="-120" yWindow="-120" windowWidth="29040" windowHeight="15840" firstSheet="1" activeTab="1" xr2:uid="{00000000-000D-0000-FFFF-FFFF00000000}"/>
  </bookViews>
  <sheets>
    <sheet name="Valoración" sheetId="7" r:id="rId1"/>
    <sheet name="Matriz Soporte Oracle" sheetId="1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0" i="13" l="1" a="1"/>
  <c r="P30" i="13" s="1"/>
  <c r="Q30" i="13" s="1"/>
  <c r="J30" i="13"/>
  <c r="K30" i="13" s="1"/>
  <c r="J30" i="13" a="1"/>
  <c r="P29" i="13" a="1"/>
  <c r="P29" i="13" s="1"/>
  <c r="Q29" i="13" s="1"/>
  <c r="J29" i="13" a="1"/>
  <c r="J29" i="13" s="1"/>
  <c r="K29" i="13" s="1"/>
  <c r="P28" i="13" a="1"/>
  <c r="P28" i="13" s="1"/>
  <c r="Q28" i="13" s="1"/>
  <c r="J28" i="13" a="1"/>
  <c r="J28" i="13" s="1"/>
  <c r="K28" i="13" s="1"/>
  <c r="J19" i="13" a="1"/>
  <c r="J19" i="13" s="1"/>
  <c r="K19" i="13" s="1"/>
  <c r="P19" i="13" a="1"/>
  <c r="P19" i="13" s="1"/>
  <c r="Q19" i="13" s="1"/>
  <c r="J21" i="13" a="1"/>
  <c r="J21" i="13" s="1"/>
  <c r="K21" i="13" s="1"/>
  <c r="P21" i="13" a="1"/>
  <c r="P21" i="13" s="1"/>
  <c r="Q21" i="13" s="1"/>
  <c r="P22" i="13" a="1"/>
  <c r="P22" i="13" s="1"/>
  <c r="Q22" i="13" s="1"/>
  <c r="J22" i="13" a="1"/>
  <c r="J22" i="13" s="1"/>
  <c r="K22" i="13" s="1"/>
  <c r="P20" i="13" a="1"/>
  <c r="P20" i="13" s="1"/>
  <c r="Q20" i="13" s="1"/>
  <c r="J20" i="13" a="1"/>
  <c r="J20" i="13" s="1"/>
  <c r="K20" i="13" s="1"/>
  <c r="J15" i="13" a="1"/>
  <c r="J15" i="13" s="1"/>
  <c r="K15" i="13" s="1"/>
  <c r="P15" i="13" a="1"/>
  <c r="P15" i="13" s="1"/>
  <c r="Q15" i="13" s="1"/>
  <c r="P27" i="13" a="1"/>
  <c r="P27" i="13" s="1"/>
  <c r="Q27" i="13" s="1"/>
  <c r="J27" i="13" a="1"/>
  <c r="J27" i="13" s="1"/>
  <c r="K27" i="13" s="1"/>
  <c r="P26" i="13" a="1"/>
  <c r="P26" i="13" s="1"/>
  <c r="Q26" i="13" s="1"/>
  <c r="J26" i="13" a="1"/>
  <c r="J26" i="13" s="1"/>
  <c r="K26" i="13" s="1"/>
  <c r="P25" i="13" a="1"/>
  <c r="P25" i="13" s="1"/>
  <c r="Q25" i="13" s="1"/>
  <c r="J25" i="13" a="1"/>
  <c r="J25" i="13" s="1"/>
  <c r="K25" i="13" s="1"/>
  <c r="P24" i="13" a="1"/>
  <c r="P24" i="13" s="1"/>
  <c r="Q24" i="13" s="1"/>
  <c r="J24" i="13" a="1"/>
  <c r="J24" i="13" s="1"/>
  <c r="K24" i="13" s="1"/>
  <c r="P11" i="13" a="1"/>
  <c r="P11" i="13" s="1"/>
  <c r="Q11" i="13" s="1"/>
  <c r="P12" i="13" a="1"/>
  <c r="P12" i="13" s="1"/>
  <c r="Q12" i="13" s="1"/>
  <c r="P13" i="13" a="1"/>
  <c r="P13" i="13" s="1"/>
  <c r="Q13" i="13" s="1"/>
  <c r="P14" i="13" a="1"/>
  <c r="P14" i="13" s="1"/>
  <c r="Q14" i="13" s="1"/>
  <c r="P16" i="13" a="1"/>
  <c r="P16" i="13" s="1"/>
  <c r="Q16" i="13" s="1"/>
  <c r="P17" i="13" a="1"/>
  <c r="P17" i="13" s="1"/>
  <c r="Q17" i="13" s="1"/>
  <c r="P18" i="13" a="1"/>
  <c r="P18" i="13" s="1"/>
  <c r="Q18" i="13" s="1"/>
  <c r="P23" i="13" a="1"/>
  <c r="P23" i="13" s="1"/>
  <c r="Q23" i="13" s="1"/>
  <c r="J12" i="13" a="1"/>
  <c r="J12" i="13" s="1"/>
  <c r="K12" i="13" s="1"/>
  <c r="J13" i="13" a="1"/>
  <c r="J13" i="13" s="1"/>
  <c r="K13" i="13" s="1"/>
  <c r="J14" i="13" a="1"/>
  <c r="J14" i="13" s="1"/>
  <c r="K14" i="13" s="1"/>
  <c r="J16" i="13" a="1"/>
  <c r="J16" i="13" s="1"/>
  <c r="K16" i="13" s="1"/>
  <c r="J17" i="13" a="1"/>
  <c r="J17" i="13" s="1"/>
  <c r="K17" i="13" s="1"/>
  <c r="J18" i="13" a="1"/>
  <c r="J18" i="13" s="1"/>
  <c r="K18" i="13" s="1"/>
  <c r="J23" i="13" a="1"/>
  <c r="J23" i="13" s="1"/>
  <c r="K23" i="13" s="1"/>
  <c r="J11" i="13" a="1"/>
  <c r="J11" i="13" s="1"/>
  <c r="K11"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tc={5A6B2E85-24D6-4F78-8CD0-BA3290A25425}</author>
    <author>tc={881608C7-8D2E-4AD9-9FA5-81C624A504E6}</author>
    <author>tc={6D80C005-1A4F-4A74-ADE6-65EC927285F5}</author>
    <author>tc={4C9231FC-0E50-4D88-87FE-FD7A5C60A4FE}</author>
    <author>tc={9B506DF1-E23D-4B27-9E9F-98BDB3F472B2}</author>
    <author>tc={70368315-7FE9-4BDB-BECA-FF78DA7A9061}</author>
    <author>tc={77EF7C72-DC80-4A10-9918-ED55A0A4FC34}</author>
    <author>tc={0546E0AE-76DB-4637-A727-3649D055D54D}</author>
    <author>tc={C5CCF3B3-8568-4C9B-A75C-78C13C87210B}</author>
    <author>tc={986ABA54-718B-4AF1-8C7D-016AFA5468D1}</author>
    <author>tc={7791B822-7D8F-4BE9-8DCE-5660C0929633}</author>
    <author>tc={46E02DF2-8A2A-4DB7-B1FD-12E341BA7D11}</author>
    <author>tc={78042DF6-E40A-4692-A80A-2784FC641834}</author>
    <author>tc={E97EC1DF-3E8C-4FBD-BD68-8CE3436603FC}</author>
    <author>tc={370ACE46-DB8B-4919-B227-2716209BDA33}</author>
    <author>tc={CCF923F4-4F26-4061-9C21-DE25622250A8}</author>
  </authors>
  <commentList>
    <comment ref="A6" authorId="0" shapeId="0" xr:uid="{5A6B2E85-24D6-4F78-8CD0-BA3290A2542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 todos los Procesos de Contratación adelantados por la Entidad Estatal,  por lo cual está presente en toda su actividad contractual. </t>
      </text>
    </comment>
    <comment ref="B6" authorId="1" shapeId="0" xr:uid="{881608C7-8D2E-4AD9-9FA5-81C624A504E6}">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asociado a la operación, capacidad, o situación particular de la Entidad Estatal (reputacional, tecnológico). </t>
      </text>
    </comment>
    <comment ref="C6" authorId="2" shapeId="0" xr:uid="{6D80C005-1A4F-4A74-ADE6-65EC927285F5}">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la elaboración del Plan Anual de Adquisiciones y la fecha en la cual se decide continuar o no con el Proceso de Contratación. </t>
      </text>
    </comment>
    <comment ref="A7" authorId="3" shapeId="0" xr:uid="{4C9231FC-0E50-4D88-87FE-FD7A5C60A4FE}">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propio del Proceso de Contratación objeto de análisis.</t>
      </text>
    </comment>
    <comment ref="B7" authorId="4" shapeId="0" xr:uid="{9B506DF1-E23D-4B27-9E9F-98BDB3F472B2}">
      <text>
        <t>[Comentario encadenado]
Tu versión de Excel te permite leer este comentario encadenado; sin embargo, las ediciones que se apliquen se quitarán si el archivo se abre en una versión más reciente de Excel. Más información: https://go.microsoft.com/fwlink/?linkid=870924
Comentario:
    Es un Riesgo del sector del objeto del Proceso de Contratación, o asociado a asuntos no referidos a la Entidad Estatal (desastres económicos, existencia de monopolios, circunstancias electorales).</t>
      </text>
    </comment>
    <comment ref="C7" authorId="5" shapeId="0" xr:uid="{70368315-7FE9-4BDB-BECA-FF78DA7A9061}">
      <text>
        <t>[Comentario encadenado]
Tu versión de Excel te permite leer este comentario encadenado; sin embargo, las ediciones que se apliquen se quitarán si el archivo se abre en una versión más reciente de Excel. Más información: https://go.microsoft.com/fwlink/?linkid=870924
Comentario:
    Comprendida entre el acto de Apertura del Proceso de Contratación y la Adjudicación o la declaración de desierto del Proceso de Contratación.</t>
      </text>
    </comment>
    <comment ref="D7" authorId="6" shapeId="0" xr:uid="{77EF7C72-DC80-4A10-9918-ED55A0A4FC34}">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del comportamiento del mercado, tales como la fluctuación de los precios de los insumos, desabastecimiento y especulación de los mismos, entre otros.</t>
      </text>
    </comment>
    <comment ref="C8" authorId="7" shapeId="0" xr:uid="{0546E0AE-76DB-4637-A727-3649D055D54D}">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text>
    </comment>
    <comment ref="D8" authorId="8" shapeId="0" xr:uid="{C5CCF3B3-8568-4C9B-A75C-78C13C87210B}">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los cambios de las políticas gubernamentales y de cambios en las condiciones sociales que tengan impacto en la ejecución del contrato.</t>
      </text>
    </comment>
    <comment ref="C9" authorId="9" shapeId="0" xr:uid="{986ABA54-718B-4AF1-8C7D-016AFA5468D1}">
      <text>
        <t>[Comentario encadenado]
Tu versión de Excel te permite leer este comentario encadenado; sin embargo, las ediciones que se apliquen se quitarán si el archivo se abre en una versión más reciente de Excel. Más información: https://go.microsoft.com/fwlink/?linkid=870924
Comentario:
    Cumplidos los requisitos previstos para iniciar la ejecución del contrato respectivo y termina con el vencimiento del plazo del contrato o la fecha de liquidación si hay lugar a ella.</t>
      </text>
    </comment>
    <comment ref="D9" authorId="10" shapeId="0" xr:uid="{7791B822-7D8F-4BE9-8DCE-5660C09296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asociados a la operatividad del contrato, tales como la suficiencia del presupuesto oficial, del plazo o los derivados de procesos, procedimientos, parámetros, sistemas de información y tecnológicos, equipos humanos o técnicos inadecuados o insuficientes. </t>
      </text>
    </comment>
    <comment ref="D10" authorId="11" shapeId="0" xr:uid="{46E02DF2-8A2A-4DB7-B1FD-12E341BA7D11}">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text>
    </comment>
    <comment ref="D11" authorId="12" shapeId="0" xr:uid="{78042DF6-E40A-4692-A80A-2784FC641834}">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derivados de cambios regulatorios o reglamentarios que afecten la ecuación económica del contrato. </t>
      </text>
    </comment>
    <comment ref="D12" authorId="13" shapeId="0" xr:uid="{E97EC1DF-3E8C-4FBD-BD68-8CE3436603FC}">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eventos naturales previsibles en los cuales no hay intervención humana que puedan tener impacto en la ejecución del contrato, por ejemplo los temblores, inundaciones, lluvias, sequías, entre otros. </t>
      </text>
    </comment>
    <comment ref="D13" authorId="14" shapeId="0" xr:uid="{370ACE46-DB8B-4919-B227-2716209BDA33}">
      <text>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text>
    </comment>
    <comment ref="D14" authorId="15" shapeId="0" xr:uid="{CCF923F4-4F26-4061-9C21-DE25622250A8}">
      <text>
        <t>[Comentario encadenado]
Tu versión de Excel te permite leer este comentario encadenado; sin embargo, las ediciones que se apliquen se quitarán si el archivo se abre en una versión más reciente de Excel. Más información: https://go.microsoft.com/fwlink/?linkid=870924
Comentario:
    son los derivados de fallas en los sistemas de comunicación de voz y de datos, suspensión de servicios públicos, nuevos desarrollos tecnológicos o estándares que deben ser tenidos en cuenta para la ejecución del contrato, obsolescencia tecnológica.</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<sst xmlns="http://schemas.openxmlformats.org/spreadsheetml/2006/main" count="459" uniqueCount="249">
  <si>
    <t>Clase</t>
  </si>
  <si>
    <t>Fuente</t>
  </si>
  <si>
    <t>Etapa</t>
  </si>
  <si>
    <t>Tipo</t>
  </si>
  <si>
    <t>Probabilidad</t>
  </si>
  <si>
    <t>Impacto</t>
  </si>
  <si>
    <t>General</t>
  </si>
  <si>
    <t>Interno</t>
  </si>
  <si>
    <t>Planeación</t>
  </si>
  <si>
    <t>Jurídico</t>
  </si>
  <si>
    <t>Raro</t>
  </si>
  <si>
    <t>Insignificante</t>
  </si>
  <si>
    <t>Específico</t>
  </si>
  <si>
    <t>Externo</t>
  </si>
  <si>
    <t>Selección</t>
  </si>
  <si>
    <t>Económico</t>
  </si>
  <si>
    <t>Improbable</t>
  </si>
  <si>
    <t>Menor</t>
  </si>
  <si>
    <t>Contratación</t>
  </si>
  <si>
    <t>Social / Pólitico</t>
  </si>
  <si>
    <t>Posible</t>
  </si>
  <si>
    <t>Moderado</t>
  </si>
  <si>
    <t>Ejecución</t>
  </si>
  <si>
    <t>Operacional</t>
  </si>
  <si>
    <t>Probable</t>
  </si>
  <si>
    <t>Mayor</t>
  </si>
  <si>
    <t>Financiero</t>
  </si>
  <si>
    <t>Casi cierto</t>
  </si>
  <si>
    <t>Catastrófico</t>
  </si>
  <si>
    <t>Regulatorio</t>
  </si>
  <si>
    <t>De la Naturaleza</t>
  </si>
  <si>
    <t>Ambiental</t>
  </si>
  <si>
    <t>Tecnológico</t>
  </si>
  <si>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</si>
  <si>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</si>
  <si>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</si>
  <si>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</si>
  <si>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</si>
  <si>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</si>
  <si>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</si>
  <si>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</si>
  <si>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</si>
  <si>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</si>
  <si>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</si>
  <si>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</si>
  <si>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</si>
  <si>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</si>
  <si>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</si>
  <si>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</si>
  <si>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</si>
  <si>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</si>
  <si>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</si>
  <si>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</si>
  <si>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</si>
  <si>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</si>
  <si>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</si>
  <si>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</si>
  <si>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</si>
  <si>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</si>
  <si>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</si>
  <si>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</si>
  <si>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</si>
  <si>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</si>
  <si>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</si>
  <si>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</si>
  <si>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</si>
  <si>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</si>
  <si>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</si>
  <si>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</si>
  <si>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</si>
  <si>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</si>
  <si>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</si>
  <si>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MATRIZ DE RIESGOS</t>
  </si>
  <si>
    <t xml:space="preserve">La Dirección Ejecutiva der Administración Judicial, identificó para el presente proceso de contratación los riesgos que se relacionan en la siguiente tabla: </t>
  </si>
  <si>
    <t>¿A quien se le asigna?</t>
  </si>
  <si>
    <t xml:space="preserve">Tratamiento/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</si>
  <si>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</si>
  <si>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</si>
  <si>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</si>
  <si>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</si>
  <si>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</si>
  <si>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</si>
  <si>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</si>
  <si>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</si>
  <si>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</si>
  <si>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</si>
  <si>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</si>
  <si>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</si>
  <si>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</si>
  <si>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</si>
  <si>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</si>
  <si>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</si>
  <si>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</si>
  <si>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</si>
  <si>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</si>
  <si>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Cuando se presentan fallas en la concreción de la necesidad, reflejándose en especificaciones, estudios técnicos insuficientes, en general errores en la estructuración de los estudios previos e invitación pública.</t>
  </si>
  <si>
    <t>Genera mora en el inicio del proceso de selección y con ello en la ejecución proyectada del contrato.</t>
  </si>
  <si>
    <t>DEAJ - CONTRATISTA</t>
  </si>
  <si>
    <t>Revisión, control y seguimiento permanente durante la identificación de la necesidad y en el proceso de planeación del proceso contractual, tanto de la unidad técnica como de la unidad de Contratación, con el fin de conocer los detalles técnicos y legales que garanticen procesos eficientes tanto para la entidad como para el contratista. Los interesados en el proceso contractual deberán hacer sus comentarios respecto a los estudios previos, estudios del sector, mercado e invitación pública.</t>
  </si>
  <si>
    <t>SI</t>
  </si>
  <si>
    <t>División de contratos y la unidad técnica responsable.</t>
  </si>
  <si>
    <t>Desde la estructuración de estudio previo</t>
  </si>
  <si>
    <t>Hasta la
publicación de la invitación publica.</t>
  </si>
  <si>
    <t>El  monitoreo se realiza con el apoyo entre las unidades administrativa, jurídica y unidad técnica durante la etapa de planeación.</t>
  </si>
  <si>
    <t>Permanente</t>
  </si>
  <si>
    <t xml:space="preserve">Inhabilidad sobreviniente del contratista  </t>
  </si>
  <si>
    <t>Paralización de la ejecución del contrato y afectación en el  logro de los objetivos y satisfacción de la necesidad (Demoras en el proceso de selección. Demora en el inicio de ejecución)</t>
  </si>
  <si>
    <t>catastrófico</t>
  </si>
  <si>
    <t>CONTRATISTA</t>
  </si>
  <si>
    <t>Verificación periódica de los reportes de otras entidades en SECOP, como también consulta en la procuraduría y contraloría previa firma del contrato.</t>
  </si>
  <si>
    <t>Si</t>
  </si>
  <si>
    <t>División de Estructuración y Contratos</t>
  </si>
  <si>
    <t>Desde la selección del contratista</t>
  </si>
  <si>
    <t>Hasta el inicio de ejecución del contrato</t>
  </si>
  <si>
    <t>Requiriendo al contratista periódicamente para que allegue el  RUP actualizado y así verificar los reportes que otras entidades hayan realizado.</t>
  </si>
  <si>
    <t>Durante el proceso de selección y previa firma del contrato</t>
  </si>
  <si>
    <t>contractual</t>
  </si>
  <si>
    <t>El  proponente seleccionado se rehúsa a firmar el contrato.</t>
  </si>
  <si>
    <t>Genera mora en el inicio de la ejecución del contrato y obliga a la entidad a reiniciar el proceso de selección, afectando el cronograma de contratación y la oportuna satisfacción de la necesidad.</t>
  </si>
  <si>
    <t xml:space="preserve">La invitación pública establecerá un plazo perentorio para la suscripción del contrato por parte del proponente seleccionado. </t>
  </si>
  <si>
    <t>División de Contratos</t>
  </si>
  <si>
    <t>A partir de la comunicación de aceptación de la oferta al proponente seleccionado</t>
  </si>
  <si>
    <t>Hasta el inicio del contrato.</t>
  </si>
  <si>
    <t>La División de Contratos verificará el cumplimiento del plazo establecido para la suscripción del contrato y activará los mecanismos de contingencia de ser necesario.</t>
  </si>
  <si>
    <t>Durante los días hábiles posteriores a la comunicación de selección</t>
  </si>
  <si>
    <t>Liquidación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</si>
  <si>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</si>
  <si>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</si>
  <si>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</si>
  <si>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</si>
  <si>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</si>
  <si>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</si>
  <si>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</si>
  <si>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</si>
  <si>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</si>
  <si>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No existe mutuo acuerdo entre las partes para liquidar el contrato.</t>
  </si>
  <si>
    <t>Liquidación unilateral o probable pérdida de competencia para liquidar el contrato.</t>
  </si>
  <si>
    <t xml:space="preserve">  Contratista, DEAJ</t>
  </si>
  <si>
    <t>La Supervisión, con el apoyo de la División de contratos hará seguimiento de la obligación en los plazos establecidos para la liquidación del contrato.</t>
  </si>
  <si>
    <t>El Contratista, la Unidad ejecutora de la DEAJ con el apoyo jurídico de la División de Contratos.</t>
  </si>
  <si>
    <t>Desde la entrega y recibo de las obras objeto del contrato.</t>
  </si>
  <si>
    <t>Hasta la liquidación del contrato</t>
  </si>
  <si>
    <t>Monitoreo permanente por parte del supervisor y la Unidad encargada del proyecto.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</si>
  <si>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</si>
  <si>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</si>
  <si>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Periódica verificación por todas las Unidades de las DEAJ del  cambio normativo que pueda incidir en la actividad contractual. Se contemplará la posibilidad de ajustar el objeto contractual y las obligaciones según el caso.</t>
  </si>
  <si>
    <t>mayor</t>
  </si>
  <si>
    <t>Unidad de Planeación, Unidad de Contratación y Unidad técnica.</t>
  </si>
  <si>
    <t>Acaecido el cambio normativo de carácter general emanado de una autoridad externa a las partes del contrato.</t>
  </si>
  <si>
    <t>Hasta la adjudicación del contrato</t>
  </si>
  <si>
    <t>Desde la suscripción del contrato y durante su ejecución verificar periódicamente el  cambio normativo, tanto tributario como en otros ámbitos,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</si>
  <si>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</si>
  <si>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</si>
  <si>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</si>
  <si>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Exigir como requisito para cada pago establecido en el contrato, el  paz y salvo con el  pago de salarios y prestaciones sociales a los que está obligado el contratista y la garantía   de pago de salarios, Prestaciones Sociales legales e indemnizaciones
laborales.</t>
  </si>
  <si>
    <t>Supervisor del contrato</t>
  </si>
  <si>
    <t>Desde el momento en que se presenta la situación  que afecta la ejecución adecuada del contrato.</t>
  </si>
  <si>
    <t>Hasta que el contratista de cumplimiento a sus
obligaciones.</t>
  </si>
  <si>
    <t>La supervisión del  contrato informara el avance y dificultades de la ejecución y cumplimiento de las obligaciones.</t>
  </si>
  <si>
    <t xml:space="preserve">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-cesación de Pago de salarios, prestaciones sociales legales e indemnizaciones laborales.  
-defecto en  los bienes suministrados o entregados. 
</t>
  </si>
  <si>
    <t>retardo, omisión en el cumplimiento de las prestaciones debidas  o defecto en la calidad de los bienes suministrados, es decir incumplimiento del contrato.</t>
  </si>
  <si>
    <t xml:space="preserve">CONTRATISTA y SU GARANTE </t>
  </si>
  <si>
    <t>el supervisor deberá verificar el cumplimento de todas las obligaciones contractuales y enviar informes de presunto incumplimiento a la Unidad de Contratación.</t>
  </si>
  <si>
    <t>SUPERVISOR - UNIDAD DE CONTRATACION</t>
  </si>
  <si>
    <t>desde el inicio de la ejecución del contrato</t>
  </si>
  <si>
    <t xml:space="preserve">Hasta que el contratista de cumplimiento a sus obligaciones. </t>
  </si>
  <si>
    <t>la supervisión del contrato informara el avance y dificultades de la ejecución y cumplimiento de las obligaciones.</t>
  </si>
  <si>
    <t>permanente</t>
  </si>
  <si>
    <t>naturaleza</t>
  </si>
  <si>
    <t>Ocurrencia de eventos de fuerza mayor o situaciones de orden público (paros, huelgas, toque de queda, disturbios civiles) que impidan o dificulten la prestación remota del servicio de soporte técnico por parte del contratista o el acceso de la entidad a los sistemas de información durante la ejecución del contrato.</t>
  </si>
  <si>
    <t>Retraso o interrupción temporal en la atención de incidentes y requerimientos de soporte, afectando la disponibilidad de los sistemas alojados en la infraestructura de nube pública de Oracle.</t>
  </si>
  <si>
    <t>Las partes monitorearán permanentemente las situaciones de orden público o eventos de fuerza mayor que puedan afectar la prestación del servicio. Dado que el soporte se presta de forma remota, el contratista deberá contar con planes de contingencia que garanticen la continuidad del servicio desde ubicaciones alternas. En caso de imposibilidad debidamente acreditada, se podrá solicitar la suspensión del contrato sin cargo adicional a la entidad, conforme a la normativa aplicable.</t>
  </si>
  <si>
    <t>Unidad técnica supervisora del proyecto y Contratista</t>
  </si>
  <si>
    <t>Desde la suscripción del contrato</t>
  </si>
  <si>
    <t>Hasta la liquidación del contrato.</t>
  </si>
  <si>
    <t>El supervisor verificará periódicamente la existencia de situaciones de orden público o fuerza mayor que puedan afectar la prestación del servicio remoto, y documentará cualquier novedad en los informes bimestrales de ejecución.</t>
  </si>
  <si>
    <t>Contractual</t>
  </si>
  <si>
    <t>Pérdida o sustitución de los integrantes del equipo de trabajo requerido para el desarrollo del contrato.</t>
  </si>
  <si>
    <t>Retraso en el seguimiento, supervisión y verificación de la calidad de los entregables objeto del contrato.</t>
  </si>
  <si>
    <t>Contratista</t>
  </si>
  <si>
    <t>El supervisor deberá verificar el cumplimiento de los perfiles requeridos para la sustitución de personal.</t>
  </si>
  <si>
    <t>Unidad técnica supervisora,  Contratista</t>
  </si>
  <si>
    <t>A partir de la firma del contrato</t>
  </si>
  <si>
    <t>La supervisión verificará mensualmente  el cumplimiento del personal requerido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</si>
  <si>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</si>
  <si>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</si>
  <si>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y el personal de apoyo de la DEAJ se verificará y vigilará la ejecución contractual determinando permanentemente el cumplimiento debido a las obligaciones contractuales.</t>
  </si>
  <si>
    <t>Supervisor.</t>
  </si>
  <si>
    <t>A partir de que se genera o presenta la necesidad de prolongar la duración del contrato.</t>
  </si>
  <si>
    <t>Hasta su culminación y consecución efectiva del contrato.</t>
  </si>
  <si>
    <t>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</si>
  <si>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</si>
  <si>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Paralización de la ejecución del contrato y afectación en el logro de los objetivos y satisfacción de la necesidad</t>
  </si>
  <si>
    <t>El supervisor verificará permanentemente el cumplimiento y ejecución del contrato en sitio e informará de presentarse cualquier novedad a la DEAJ.</t>
  </si>
  <si>
    <t xml:space="preserve">La Supervisión y la Unidad Responsable del Proyecto </t>
  </si>
  <si>
    <t>Desde el inicio del contrato</t>
  </si>
  <si>
    <t>Hasta el recibo y entrega del objeto del contrato</t>
  </si>
  <si>
    <t>Seguimiento y solicitud de informes de avance del contrato.</t>
  </si>
  <si>
    <t xml:space="preserve">Riesgos derivados del no pago o constitución de garantías y seguros: La constitución de garantías y seguros es obligación del contratista, tal como se establece en la invitación pública; por tanto, si no los suscribe, los riesgos que se generen por su no constitución o ampliación, corren por cuenta del contratista.
</t>
  </si>
  <si>
    <t>Demora en el inicio o ejecución del contrato.</t>
  </si>
  <si>
    <t>moderado</t>
  </si>
  <si>
    <t xml:space="preserve">La División  de Contratos dentro de los plazos perentorios y preclusivos asegurara la suscripción , registro presupuestal y aprobación de la garantía previo a informar y autorizar el inicio del contrato </t>
  </si>
  <si>
    <t>División de contratos</t>
  </si>
  <si>
    <t>Hasta el registro y aprobación de la garantía</t>
  </si>
  <si>
    <t>Requiriendo dentro de los plazos establecidos para suscripción y constitución de pólizas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</si>
  <si>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</si>
  <si>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</si>
  <si>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 xml:space="preserve"> Contratista</t>
  </si>
  <si>
    <t>Construir y mantener vigente la garantía de cumplimiento.</t>
  </si>
  <si>
    <t>División de contratos, supervisor y contratista</t>
  </si>
  <si>
    <t>Desde el inicio de la ejecución</t>
  </si>
  <si>
    <t>Hasta la finalización de la ejecución</t>
  </si>
  <si>
    <t>Aprobación de la póliza respectiva de cumplimiento y monitoreo permanente</t>
  </si>
  <si>
    <t>Especifico</t>
  </si>
  <si>
    <t>Contractual y Ejecución</t>
  </si>
  <si>
    <t>El contratista incumple las obligaciones de soporte técnico especializado CSS Oracle establecidas en el contrato y en los Acuerdos de Niveles de Servicio (ANS).</t>
  </si>
  <si>
    <t>Afectación en la disponibilidad y estabilidad de los sistemas alojados en la infraestructura de nube pública de Oracle, con posible impacto en la continuidad de los servicios misionales de la Rama Judicial a nivel nacional.</t>
  </si>
  <si>
    <t>Estipulación de Acuerdos de Niveles de Servicio (ANS) en el contrato, con penalizaciones sobre el valor estimado en horas del requerimiento incumplido por cada ANS que no se cumpla. El supervisor verificará el cumplimiento de los ANS previo a la aprobación de cada consumo de horas de la bolsa, y activará los mecanismos contractuales de incumplimiento de ser necesario.</t>
  </si>
  <si>
    <t xml:space="preserve">Unidad Técnica supervisora de la DEAJ </t>
  </si>
  <si>
    <t>Mensualmente realizada la revisión de los ANS previos a la facturación del mes de servicio prestado</t>
  </si>
  <si>
    <t>El supervisor revisará el cumplimiento de cada ANS al momento de aprobar el consumo de horas de la bolsa correspondiente a cada requerimiento ejecutado, dejando constancia en los informes bimestrales con el detalle de horas consumidas por perfil, ANS cumplidos e incumplidos y penalizaciones aplicadas si hubiere lugar.</t>
  </si>
  <si>
    <t>Por cada requerimiento ejecutado y en los informes bimestrales</t>
  </si>
  <si>
    <t>interno</t>
  </si>
  <si>
    <t>Utilización indebida o revelación de información confidencial.</t>
  </si>
  <si>
    <t>Genera falta de transparencia en el proceso y probable factor de inseguridad para la entidad.</t>
  </si>
  <si>
    <t>Toda la información suministrada al Contratista deberá mantenerse con carácter de confidencialidad. Se aplicarán las cláusulas para conminar el cumplimiento de las obligaciones del contratistas (ej.: multas, incumplimientos, caducidad, entre otras)</t>
  </si>
  <si>
    <t>Unidad técnica supervisora y Contratista</t>
  </si>
  <si>
    <t>La supervisión hará seguimiento y tomará o hará uso de los mecanismos pertinentes.</t>
  </si>
  <si>
    <t>Pérdida parcial o total de información crítica por fallas en el procedimiento, errores técnicos o ausencia de copias de seguridad verificadas previas a la intervención.</t>
  </si>
  <si>
    <t>Indisponibilidad parcial o total de los sistemas, con afectación grave a la continuidad de los servicios misionales de la Rama Judicial a nivel nacional.</t>
  </si>
  <si>
    <t>Planes de actualización que incluya dentro de las actividades generar una copia de seguridad previa a la actualización que permita hacer rollback en caso de falla</t>
  </si>
  <si>
    <t>La demanda de soporte técnico generada durante la ejecución del contrato supera las horas estimadas antes de la fecha de terminación del contrato, agotando la bolsa de horas contratada y dejando a la entidad sin cobertura técnica especializada para la atención de incidentes o mejoras sobre los sistemas.</t>
  </si>
  <si>
    <t>Desprotección técnica de los sistemas misionales durante el período restante del contrato, con riesgo de incidentes no atendidos oportunamente, posible afectación de la continuidad del servicio judicial a nivel nacional y necesidad de iniciar un nuevo proceso de contratación de manera urgente.</t>
  </si>
  <si>
    <t>DEAJ</t>
  </si>
  <si>
    <t>El supervisor realizará seguimiento mensual al consumo acumulado de la bolsa de horas, discriminado por perfil (TAM II, ASE y Sr. ASE). Emitiendo las alertas formales a la División de Contratos y a la Unidad de Compras Públicas para evaluar la necesidad de una adición contractual, garantizando la continuidad del servicio sin traumatismos. El contratista deberá reportar en cada informe bimestral el saldo disponible de horas por perfil.</t>
  </si>
  <si>
    <t>Supervisor del contrato y División de Contratos</t>
  </si>
  <si>
    <t>Desde el inicio de la ejecución del contrato</t>
  </si>
  <si>
    <t>El supervisor consolidará bimestralmente el consumo de horas por perfil con base en los registros de actividades ejecutadas y autorizadas, comparándolo contra la bolsa total contratada. Este seguimiento quedará documentado en los informes bimestrales de ejecución, con indicación del porcentaje de consumo acumulado y el saldo disponible por perfil.</t>
  </si>
  <si>
    <t>Bimestral</t>
  </si>
  <si>
    <t>Oracle retira, sustituye o deja de disponer de alguno de los perfiles técnicos requeridos (TAM II, ASE o Sr. ASE) asignados al contrato, sin notificación previa suficiente o sin garantizar que el perfil sustituto cuente con las certificaciones y el nivel de expertise exigidos en la invitación pública.</t>
  </si>
  <si>
    <t>Reducción en la calidad y oportunidad del soporte técnico prestado, posible incumplimiento de los ANS establecidos, y afectación en la continuidad operativa de los sistemas SIERJU y SICOF.</t>
  </si>
  <si>
    <t xml:space="preserve">El supervisor verificará en cada intervención que el personal que presta el servicio cuente con cuenta corporativa del dominio @oracle.com y las competencias requeridas, conforme a la obligación específica del contrato. </t>
  </si>
  <si>
    <t>El supervisor verificará la identidad y dominio de correo del personal que presta el servicio. En los informes bimestrales se dejará constancia del personal asignado por perfil, los cambios ocurridos si los hubiere, y la verificación de cumplimiento de las certificaciones requeridas.</t>
  </si>
  <si>
    <t>Al tratarse de un servicio prestado exclusivamente por Oracle a través de sus partners certificados, cualquier alza unilateral en las condiciones comerciales del fabricante, cambio en las políticas de partnering, reducción del número de partners habilitados en Colombia, o indisponibilidad del servicio CSS en el catálogo del instrumento de contratación aplicable, podría impedir la renovación oportuna del servicio o encarecer significativamente su costo.</t>
  </si>
  <si>
    <t>Imposibilidad de garantizar la continuidad del soporte técnico especializado sobre los sistemas, con potencial desprotección de la infraestructura crítica de la Rama Judicial y posible necesidad de migración tecnológica no planificada.</t>
  </si>
  <si>
    <t>DEAJ-CONTRATISTA</t>
  </si>
  <si>
    <t>La Entidad realizará revisiones periódicas del mercado de partners Oracle habilitados en Colombia para anticipar restricciones a futuro. 
Verificación de la condición de partner dentro del proceso de selección como requisito habilitante. Incorporación de obligaciones que exijan mantener tal condición durante toda la ejecución del contrato.</t>
  </si>
  <si>
    <t>Unidad técnica supervisora</t>
  </si>
  <si>
    <t>Desde la estructuración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</si>
</sst>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5"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1"/>
      <name val="Arial Narrow"/>
      <family val="2"/>
    </font>
    <font>
      <sz val="11"/>
      <name val="Calibri"/>
      <family val="2"/>
      <scheme val="minor"/>
    </font>
    <font>
      <b/>
      <sz val="11"/>
      <name val="Arial Narrow"/>
      <family val="2"/>
    </font>
  </fonts>
  <fills count="9">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3">
    <xf numFmtId="0" fontId="0" fillId="0" borderId="0"/>
    <xf numFmtId="164" fontId="1" fillId="0" borderId="0" applyFont="0" applyFill="0" applyBorder="0" applyAlignment="0" applyProtection="0"/>
    <xf numFmtId="0" fontId="1" fillId="0" borderId="0"/>
  </cellStyleXfs>
  <cellXfs count="53">
    <xf numFmtId="0" fontId="0" fillId="0" borderId="0" xfId="0"/>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0" borderId="5" xfId="0" applyFont="1" applyBorder="1" applyAlignment="1">
      <alignment horizontal="center" vertical="center" wrapText="1"/>
    </xf>
    <xf numFmtId="0" fontId="8" fillId="4"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7" borderId="4"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0" fontId="2" fillId="0" borderId="3" xfId="0" applyFont="1" applyBorder="1" applyAlignment="1">
      <alignment horizontal="center" vertical="center" textRotation="90" wrapText="1"/>
    </xf>
    <xf numFmtId="165" fontId="3" fillId="0" borderId="0" xfId="1" applyNumberFormat="1"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wrapText="1"/>
    </xf>
    <xf numFmtId="0" fontId="12" fillId="0" borderId="0" xfId="0" applyFont="1" applyAlignment="1">
      <alignment vertical="center" wrapText="1"/>
    </xf>
    <xf numFmtId="1" fontId="2" fillId="0" borderId="3" xfId="0" applyNumberFormat="1" applyFont="1" applyBorder="1" applyAlignment="1">
      <alignment horizontal="center" vertical="center" shrinkToFit="1"/>
    </xf>
    <xf numFmtId="0" fontId="13" fillId="0" borderId="0" xfId="0" applyFont="1" applyAlignment="1">
      <alignment horizontal="center" vertical="center"/>
    </xf>
    <xf numFmtId="0" fontId="14" fillId="0" borderId="0" xfId="0" applyFont="1" applyAlignment="1">
      <alignment vertical="center"/>
    </xf>
    <xf numFmtId="0" fontId="3" fillId="3" borderId="1" xfId="0" applyFont="1" applyFill="1" applyBorder="1" applyAlignment="1">
      <alignment horizontal="center" vertical="center" wrapText="1"/>
    </xf>
    <xf numFmtId="0" fontId="2" fillId="0" borderId="0" xfId="0" applyFont="1" applyAlignment="1" applyProtection="1">
      <alignment vertical="center"/>
      <protection hidden="1"/>
    </xf>
    <xf numFmtId="0" fontId="2" fillId="8" borderId="3" xfId="0" applyFont="1" applyFill="1" applyBorder="1" applyAlignment="1">
      <alignment horizontal="center" vertical="center" textRotation="90" wrapText="1"/>
    </xf>
    <xf numFmtId="0" fontId="3" fillId="3" borderId="9" xfId="0" applyFont="1" applyFill="1" applyBorder="1" applyAlignment="1">
      <alignment horizontal="center" vertical="center" wrapText="1"/>
    </xf>
    <xf numFmtId="1" fontId="2" fillId="0" borderId="8" xfId="0" applyNumberFormat="1" applyFont="1" applyBorder="1" applyAlignment="1">
      <alignment horizontal="center" vertical="center" shrinkToFit="1"/>
    </xf>
    <xf numFmtId="0" fontId="2" fillId="0" borderId="3"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2" fillId="8" borderId="3" xfId="0" applyFont="1" applyFill="1" applyBorder="1" applyAlignment="1">
      <alignment horizontal="justify" vertical="center" wrapText="1"/>
    </xf>
    <xf numFmtId="0" fontId="2" fillId="0" borderId="3" xfId="0" applyFont="1" applyBorder="1" applyAlignment="1">
      <alignment horizontal="center" vertical="center" wrapText="1"/>
    </xf>
    <xf numFmtId="0" fontId="2" fillId="8" borderId="3"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xf numFmtId="0" fontId="3" fillId="2" borderId="0" xfId="0" applyFont="1" applyFill="1" applyAlignment="1" applyProtection="1">
      <alignment horizontal="center" vertical="center"/>
      <protection hidden="1"/>
    </xf>
    <xf numFmtId="0" fontId="3" fillId="0" borderId="0" xfId="0" applyFont="1" applyAlignment="1" applyProtection="1">
      <alignment horizontal="center" vertical="center"/>
      <protection hidden="1"/>
    </xf>
    <xf numFmtId="0" fontId="0" fillId="0" borderId="0" xfId="0" applyAlignment="1">
      <alignment horizontal="center"/>
    </xf>
    <xf numFmtId="0" fontId="9" fillId="0" borderId="0" xfId="0" applyFont="1" applyAlignment="1">
      <alignment wrapText="1"/>
    </xf>
  </cellXfs>
  <cellStyles count="3">
    <cellStyle name="Moneda" xfId="1" builtinId="4"/>
    <cellStyle name="Normal" xfId="0" builtinId="0"/>
    <cellStyle name="Normal 2" xfId="2" xr:uid="{A8342B1A-98EA-4752-92FB-6E93246BE889}"/>
  </cellStyles>
  <dxfs count="8">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C000"/>
        </patternFill>
      </fill>
    </dxf>
    <dxf>
      <fill>
        <patternFill>
          <bgColor rgb="FFFFFF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2.xml"/><Relationship Id="rId4" Type="http://schemas.openxmlformats.org/officeDocument/2006/relationships/styles" Target="styles.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16</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1306178</xdr:colOff>
      <xdr:row>5</xdr:row>
      <xdr:rowOff>63080</xdr:rowOff>
    </xdr:to>
    <xdr:pic>
      <xdr:nvPicPr>
        <xdr:cNvPr id="2" name="Imagen 1">
          <a:extLst>
            <a:ext uri="{FF2B5EF4-FFF2-40B4-BE49-F238E27FC236}">
              <a16:creationId xmlns:a16="http://schemas.microsoft.com/office/drawing/2014/main" id="{F3486A28-2D37-4F19-85F0-D1EE4E929917}"/>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twoCellAnchor editAs="oneCell">
    <xdr:from>
      <xdr:col>0</xdr:col>
      <xdr:colOff>0</xdr:colOff>
      <xdr:row>0</xdr:row>
      <xdr:rowOff>0</xdr:rowOff>
    </xdr:from>
    <xdr:to>
      <xdr:col>5</xdr:col>
      <xdr:colOff>1191878</xdr:colOff>
      <xdr:row>5</xdr:row>
      <xdr:rowOff>72605</xdr:rowOff>
    </xdr:to>
    <xdr:pic>
      <xdr:nvPicPr>
        <xdr:cNvPr id="3" name="Imagen 2">
          <a:extLst>
            <a:ext uri="{FF2B5EF4-FFF2-40B4-BE49-F238E27FC236}">
              <a16:creationId xmlns:a16="http://schemas.microsoft.com/office/drawing/2014/main" id="{DF23D182-BBAD-47B8-80CB-B1D61A320DC5}"/>
            </a:ext>
          </a:extLst>
        </xdr:cNvPr>
        <xdr:cNvPicPr>
          <a:picLocks noChangeAspect="1"/>
        </xdr:cNvPicPr>
      </xdr:nvPicPr>
      <xdr:blipFill>
        <a:blip xmlns:r="http://schemas.openxmlformats.org/officeDocument/2006/relationships" r:embed="rId1"/>
        <a:stretch>
          <a:fillRect/>
        </a:stretch>
      </xdr:blipFill>
      <xdr:spPr>
        <a:xfrm>
          <a:off x="0" y="0"/>
          <a:ext cx="2763503" cy="102510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ose Luis Lince" id="{011ADF3C-7EAE-4D29-BA71-5FC86F21D5CB}" userId="S::jllince@deaj.ramajudicial.gov.co::c9a7ca38-eabe-47b3-a3d6-937e32d494b3"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79287C-4B99-49DE-AE69-FAB599C2BA2A}" name="Tabla1" displayName="Tabla1" ref="E5:E10" totalsRowShown="0">
  <autoFilter ref="E5:E10" xr:uid="{C179287C-4B99-49DE-AE69-FAB599C2BA2A}"/>
  <tableColumns count="1">
    <tableColumn id="1" xr3:uid="{B2B9E327-F41A-43A6-9B68-E8E36C4FC6A1}" name="Probabilidad"/>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55E07BF-5A59-4AF9-B0F5-F5FB30026F91}" name="Tabla2" displayName="Tabla2" ref="F5:F10" totalsRowShown="0">
  <autoFilter ref="F5:F10" xr:uid="{455E07BF-5A59-4AF9-B0F5-F5FB30026F91}"/>
  <tableColumns count="1">
    <tableColumn id="1" xr3:uid="{063E88F0-F055-4BAA-B533-B034AC671AFA}" name="Impacto"/>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94F7B36-EFF1-4701-80A6-CB2A79EC3ED0}" name="Tabla3" displayName="Tabla3" ref="A5:A7" totalsRowShown="0">
  <autoFilter ref="A5:A7" xr:uid="{094F7B36-EFF1-4701-80A6-CB2A79EC3ED0}"/>
  <tableColumns count="1">
    <tableColumn id="1" xr3:uid="{EB00B4BC-96F4-400B-8DB9-D22B05CA4551}" name="Clas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33B800-A625-4AA2-B9C2-FC55653133B6}" name="Tabla4" displayName="Tabla4" ref="B5:B7" totalsRowShown="0">
  <autoFilter ref="B5:B7" xr:uid="{1133B800-A625-4AA2-B9C2-FC55653133B6}"/>
  <tableColumns count="1">
    <tableColumn id="1" xr3:uid="{B4F0B3B1-7822-4C7D-AAF9-C5587527134B}" name="Fuente"/>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4F28566-AB66-4535-9EB6-CD03BB2FB4F4}" name="Tabla5" displayName="Tabla5" ref="C5:C9" totalsRowShown="0">
  <autoFilter ref="C5:C9" xr:uid="{34F28566-AB66-4535-9EB6-CD03BB2FB4F4}"/>
  <tableColumns count="1">
    <tableColumn id="1" xr3:uid="{D5FC9BC1-B26A-44B5-9A1B-3F7A4C6BA2EA}" name="Etapa"/>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4F120E3-9194-4D52-851B-1CECC1D23E11}" name="Tabla6" displayName="Tabla6" ref="D5:D14" totalsRowShown="0">
  <autoFilter ref="D5:D14" xr:uid="{14F120E3-9194-4D52-851B-1CECC1D23E11}"/>
  <tableColumns count="1">
    <tableColumn id="1" xr3:uid="{9604B920-25E0-48B5-AB6A-011F7BCAE440}" name="Tipo"/>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6" dT="2025-09-18T16:14:15.32" personId="{011ADF3C-7EAE-4D29-BA71-5FC86F21D5CB}" id="{5A6B2E85-24D6-4F78-8CD0-BA3290A25425}">
    <text xml:space="preserve">Es un Riesgo de todos los Procesos de Contratación adelantados por la Entidad Estatal,  por lo cual está presente en toda su actividad contractual. </text>
  </threadedComment>
  <threadedComment ref="B6" dT="2025-09-18T16:15:34.93" personId="{011ADF3C-7EAE-4D29-BA71-5FC86F21D5CB}" id="{881608C7-8D2E-4AD9-9FA5-81C624A504E6}">
    <text xml:space="preserve">Es un Riesgo asociado a la operación, capacidad, o situación particular de la Entidad Estatal (reputacional, tecnológico). </text>
  </threadedComment>
  <threadedComment ref="C6" dT="2025-09-18T16:16:59.72" personId="{011ADF3C-7EAE-4D29-BA71-5FC86F21D5CB}" id="{6D80C005-1A4F-4A74-ADE6-65EC927285F5}">
    <text xml:space="preserve">Comprendida entre la elaboración del Plan Anual de Adquisiciones y la fecha en la cual se decide continuar o no con el Proceso de Contratación. </text>
  </threadedComment>
  <threadedComment ref="A7" dT="2025-09-18T16:14:30.05" personId="{011ADF3C-7EAE-4D29-BA71-5FC86F21D5CB}" id="{4C9231FC-0E50-4D88-87FE-FD7A5C60A4FE}">
    <text>Es un Riesgo propio del Proceso de Contratación objeto de análisis.</text>
  </threadedComment>
  <threadedComment ref="B7" dT="2025-09-18T16:15:45.73" personId="{011ADF3C-7EAE-4D29-BA71-5FC86F21D5CB}" id="{9B506DF1-E23D-4B27-9E9F-98BDB3F472B2}">
    <text>Es un Riesgo del sector del objeto del Proceso de Contratación, o asociado a asuntos no referidos a la Entidad Estatal (desastres económicos, existencia de monopolios, circunstancias electorales).</text>
  </threadedComment>
  <threadedComment ref="C7" dT="2025-09-18T16:17:20.49" personId="{011ADF3C-7EAE-4D29-BA71-5FC86F21D5CB}" id="{70368315-7FE9-4BDB-BECA-FF78DA7A9061}">
    <text>Comprendida entre el acto de Apertura del Proceso de Contratación y la Adjudicación o la declaración de desierto del Proceso de Contratación.</text>
  </threadedComment>
  <threadedComment ref="D7" dT="2025-09-18T17:02:26.98" personId="{011ADF3C-7EAE-4D29-BA71-5FC86F21D5CB}" id="{77EF7C72-DC80-4A10-9918-ED55A0A4FC34}">
    <text>son los derivados del comportamiento del mercado, tales como la fluctuación de los precios de los insumos, desabastecimiento y especulación de los mismos, entre otros.</text>
  </threadedComment>
  <threadedComment ref="C8" dT="2025-09-18T16:18:00.10" personId="{011ADF3C-7EAE-4D29-BA71-5FC86F21D5CB}" id="{0546E0AE-76DB-4637-A727-3649D055D54D}">
    <tex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ext>
  </threadedComment>
  <threadedComment ref="D8" dT="2025-09-18T17:02:35.05" personId="{011ADF3C-7EAE-4D29-BA71-5FC86F21D5CB}" id="{C5CCF3B3-8568-4C9B-A75C-78C13C87210B}">
    <text>son los derivados de los cambios de las políticas gubernamentales y de cambios en las condiciones sociales que tengan impacto en la ejecución del contrato.</text>
  </threadedComment>
  <threadedComment ref="C9" dT="2025-09-18T16:18:51.14" personId="{011ADF3C-7EAE-4D29-BA71-5FC86F21D5CB}" id="{986ABA54-718B-4AF1-8C7D-016AFA5468D1}">
    <text>Cumplidos los requisitos previstos para iniciar la ejecución del contrato respectivo y termina con el vencimiento del plazo del contrato o la fecha de liquidación si hay lugar a ella.</text>
  </threadedComment>
  <threadedComment ref="D9" dT="2025-09-18T17:02:43.14" personId="{011ADF3C-7EAE-4D29-BA71-5FC86F21D5CB}" id="{7791B822-7D8F-4BE9-8DCE-5660C0929633}">
    <tex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ext>
  </threadedComment>
  <threadedComment ref="D10" dT="2025-09-18T17:03:01.02" personId="{011ADF3C-7EAE-4D29-BA71-5FC86F21D5CB}" id="{46E02DF2-8A2A-4DB7-B1FD-12E341BA7D11}">
    <tex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ext>
  </threadedComment>
  <threadedComment ref="D11" dT="2025-09-18T17:03:17.46" personId="{011ADF3C-7EAE-4D29-BA71-5FC86F21D5CB}" id="{78042DF6-E40A-4692-A80A-2784FC641834}">
    <text xml:space="preserve"> derivados de cambios regulatorios o reglamentarios que afecten la ecuación económica del contrato. </text>
  </threadedComment>
  <threadedComment ref="D12" dT="2025-09-18T17:03:25.41" personId="{011ADF3C-7EAE-4D29-BA71-5FC86F21D5CB}" id="{E97EC1DF-3E8C-4FBD-BD68-8CE3436603FC}">
    <text xml:space="preserve"> son los eventos naturales previsibles en los cuales no hay intervención humana que puedan tener impacto en la ejecución del contrato, por ejemplo los temblores, inundaciones, lluvias, sequías, entre otros. </text>
  </threadedComment>
  <threadedComment ref="D13" dT="2025-09-18T17:03:34.28" personId="{011ADF3C-7EAE-4D29-BA71-5FC86F21D5CB}" id="{370ACE46-DB8B-4919-B227-2716209BDA33}">
    <tex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ext>
  </threadedComment>
  <threadedComment ref="D14" dT="2025-09-18T17:03:51.66" personId="{011ADF3C-7EAE-4D29-BA71-5FC86F21D5CB}" id="{CCF923F4-4F26-4061-9C21-DE25622250A8}">
    <text>son los derivados de fallas en los sistemas de comunicación de voz y de datos, suspensión de servicios públicos, nuevos desarrollos tecnológicos o estándares que deben ser tenidos en cuenta para la ejecución del contrato, obsolescencia tecnológica.</text>
  </threadedComment>
</ThreadedComments>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11" Type="http://schemas.microsoft.com/office/2017/10/relationships/threadedComment" Target="../threadedComments/threadedComment1.xml"/><Relationship Id="rId5" Type="http://schemas.openxmlformats.org/officeDocument/2006/relationships/table" Target="../tables/table2.xml"/><Relationship Id="rId10" Type="http://schemas.openxmlformats.org/officeDocument/2006/relationships/comments" Target="../comments1.xml"/><Relationship Id="rId4" Type="http://schemas.openxmlformats.org/officeDocument/2006/relationships/table" Target="../tables/table1.xml"/><Relationship Id="rId9" Type="http://schemas.openxmlformats.org/officeDocument/2006/relationships/table" Target="../tables/table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8"/>
  <sheetViews>
    <sheetView zoomScale="99" zoomScaleNormal="100" workbookViewId="0">
      <selection activeCell="C9" sqref="C9"/>
    </sheetView>
  </sheetViews>
  <sheetFormatPr baseColWidth="10" defaultColWidth="11" defaultRowHeight="15.75" x14ac:dyDescent="0.25"/>
  <cols>
    <col min="1" max="1" width="13.75" customWidth="1"/>
    <col min="4" max="4" width="13.375" bestFit="1" customWidth="1"/>
  </cols>
  <sheetData>
    <row r="1" spans="1:17" x14ac:dyDescent="0.25">
      <c r="G1" s="51"/>
      <c r="H1" s="51"/>
      <c r="I1" s="51"/>
      <c r="J1" s="51"/>
      <c r="K1" s="51"/>
      <c r="L1" s="51"/>
      <c r="M1" s="51"/>
      <c r="N1" s="51"/>
      <c r="O1" s="51"/>
      <c r="P1" s="51"/>
      <c r="Q1" s="51"/>
    </row>
    <row r="2" spans="1:17" x14ac:dyDescent="0.25">
      <c r="G2" s="51"/>
      <c r="H2" s="51"/>
      <c r="I2" s="51"/>
      <c r="J2" s="51"/>
      <c r="K2" s="51"/>
      <c r="L2" s="51"/>
      <c r="M2" s="51"/>
      <c r="N2" s="51"/>
      <c r="O2" s="51"/>
      <c r="P2" s="51"/>
      <c r="Q2" s="51"/>
    </row>
    <row r="3" spans="1:17" x14ac:dyDescent="0.25">
      <c r="G3" s="51"/>
      <c r="H3" s="51"/>
      <c r="I3" s="51"/>
      <c r="J3" s="51"/>
      <c r="K3" s="51"/>
      <c r="L3" s="51"/>
      <c r="M3" s="51"/>
      <c r="N3" s="51"/>
      <c r="O3" s="51"/>
      <c r="P3" s="51"/>
      <c r="Q3" s="51"/>
    </row>
    <row r="4" spans="1:17" x14ac:dyDescent="0.25">
      <c r="G4" s="51"/>
      <c r="H4" s="51"/>
      <c r="I4" s="51"/>
      <c r="J4" s="51"/>
      <c r="K4" s="51"/>
      <c r="L4" s="51"/>
      <c r="M4" s="51"/>
      <c r="N4" s="51"/>
      <c r="O4" s="51"/>
      <c r="P4" s="51"/>
      <c r="Q4" s="51"/>
    </row>
    <row r="5" spans="1:17" x14ac:dyDescent="0.25">
      <c r="A5" t="s">
        <v>0</v>
      </c>
      <c r="B5" t="s">
        <v>1</v>
      </c>
      <c r="C5" t="s">
        <v>2</v>
      </c>
      <c r="D5" t="s">
        <v>3</v>
      </c>
      <c r="E5" t="s">
        <v>4</v>
      </c>
      <c r="F5" t="s">
        <v>5</v>
      </c>
      <c r="G5" s="51"/>
      <c r="H5" s="51"/>
      <c r="I5" s="51"/>
      <c r="J5" s="51"/>
      <c r="K5" s="51"/>
      <c r="L5" s="51"/>
      <c r="M5" s="51"/>
      <c r="N5" s="51"/>
      <c r="O5" s="51"/>
      <c r="P5" s="51"/>
      <c r="Q5" s="51"/>
    </row>
    <row r="6" spans="1:17" x14ac:dyDescent="0.25">
      <c r="A6" t="s">
        <v>6</v>
      </c>
      <c r="B6" t="s">
        <v>7</v>
      </c>
      <c r="C6" t="s">
        <v>8</v>
      </c>
      <c r="D6" t="s">
        <v>9</v>
      </c>
      <c r="E6" t="s">
        <v>10</v>
      </c>
      <c r="F6" t="s">
        <v>11</v>
      </c>
      <c r="G6" s="51"/>
      <c r="H6" s="51"/>
      <c r="I6" s="51"/>
      <c r="J6" s="51"/>
      <c r="K6" s="51"/>
      <c r="L6" s="51"/>
      <c r="M6" s="51"/>
      <c r="N6" s="51"/>
      <c r="O6" s="51"/>
      <c r="P6" s="51"/>
      <c r="Q6" s="51"/>
    </row>
    <row r="7" spans="1:17" x14ac:dyDescent="0.25">
      <c r="A7" t="s">
        <v>12</v>
      </c>
      <c r="B7" t="s">
        <v>13</v>
      </c>
      <c r="C7" t="s">
        <v>14</v>
      </c>
      <c r="D7" t="s">
        <v>15</v>
      </c>
      <c r="E7" t="s">
        <v>16</v>
      </c>
      <c r="F7" t="s">
        <v>17</v>
      </c>
      <c r="G7" s="51"/>
      <c r="H7" s="51"/>
      <c r="I7" s="51"/>
      <c r="J7" s="51"/>
      <c r="K7" s="51"/>
      <c r="L7" s="51"/>
      <c r="M7" s="51"/>
      <c r="N7" s="51"/>
      <c r="O7" s="51"/>
      <c r="P7" s="51"/>
      <c r="Q7" s="51"/>
    </row>
    <row r="8" spans="1:17" x14ac:dyDescent="0.25">
      <c r="C8" t="s">
        <v>18</v>
      </c>
      <c r="D8" t="s">
        <v>19</v>
      </c>
      <c r="E8" t="s">
        <v>20</v>
      </c>
      <c r="F8" t="s">
        <v>21</v>
      </c>
      <c r="G8" s="51"/>
      <c r="H8" s="51"/>
      <c r="I8" s="51"/>
      <c r="J8" s="51"/>
      <c r="K8" s="51"/>
      <c r="L8" s="51"/>
      <c r="M8" s="51"/>
      <c r="N8" s="51"/>
      <c r="O8" s="51"/>
      <c r="P8" s="51"/>
      <c r="Q8" s="51"/>
    </row>
    <row r="9" spans="1:17" x14ac:dyDescent="0.25">
      <c r="C9" t="s">
        <v>22</v>
      </c>
      <c r="D9" t="s">
        <v>23</v>
      </c>
      <c r="E9" t="s">
        <v>24</v>
      </c>
      <c r="F9" t="s">
        <v>25</v>
      </c>
      <c r="G9" s="51"/>
      <c r="H9" s="51"/>
      <c r="I9" s="51"/>
      <c r="J9" s="51"/>
      <c r="K9" s="51"/>
      <c r="L9" s="51"/>
      <c r="M9" s="51"/>
      <c r="N9" s="51"/>
      <c r="O9" s="51"/>
      <c r="P9" s="51"/>
      <c r="Q9" s="51"/>
    </row>
    <row r="10" spans="1:17" x14ac:dyDescent="0.25">
      <c r="D10" t="s">
        <v>26</v>
      </c>
      <c r="E10" t="s">
        <v>27</v>
      </c>
      <c r="F10" t="s">
        <v>28</v>
      </c>
      <c r="G10" s="51"/>
      <c r="H10" s="51"/>
      <c r="I10" s="51"/>
      <c r="J10" s="51"/>
      <c r="K10" s="51"/>
      <c r="L10" s="51"/>
      <c r="M10" s="51"/>
      <c r="N10" s="51"/>
      <c r="O10" s="51"/>
      <c r="P10" s="51"/>
      <c r="Q10" s="51"/>
    </row>
    <row r="11" spans="1:17" x14ac:dyDescent="0.25">
      <c r="D11" t="s">
        <v>29</v>
      </c>
      <c r="G11" s="51"/>
      <c r="H11" s="51"/>
      <c r="I11" s="51"/>
      <c r="J11" s="51"/>
      <c r="K11" s="51"/>
      <c r="L11" s="51"/>
      <c r="M11" s="51"/>
      <c r="N11" s="51"/>
      <c r="O11" s="51"/>
      <c r="P11" s="51"/>
      <c r="Q11" s="51"/>
    </row>
    <row r="12" spans="1:17" x14ac:dyDescent="0.25">
      <c r="D12" t="s">
        <v>30</v>
      </c>
      <c r="G12" s="51"/>
      <c r="H12" s="51"/>
      <c r="I12" s="51"/>
      <c r="J12" s="51"/>
      <c r="K12" s="51"/>
      <c r="L12" s="51"/>
      <c r="M12" s="51"/>
      <c r="N12" s="51"/>
      <c r="O12" s="51"/>
      <c r="P12" s="51"/>
      <c r="Q12" s="51"/>
    </row>
    <row r="13" spans="1:17" x14ac:dyDescent="0.25">
      <c r="D13" t="s">
        <v>31</v>
      </c>
      <c r="G13" s="51"/>
      <c r="H13" s="51"/>
      <c r="I13" s="51"/>
      <c r="J13" s="51"/>
      <c r="K13" s="51"/>
      <c r="L13" s="51"/>
      <c r="M13" s="51"/>
      <c r="N13" s="51"/>
      <c r="O13" s="51"/>
      <c r="P13" s="51"/>
      <c r="Q13" s="51"/>
    </row>
    <row r="14" spans="1:17" x14ac:dyDescent="0.25">
      <c r="D14" t="s">
        <v>32</v>
      </c>
      <c r="G14" s="51"/>
      <c r="H14" s="51"/>
      <c r="I14" s="51"/>
      <c r="J14" s="51"/>
      <c r="K14" s="51"/>
      <c r="L14" s="51"/>
      <c r="M14" s="51"/>
      <c r="N14" s="51"/>
      <c r="O14" s="51"/>
      <c r="P14" s="51"/>
      <c r="Q14" s="51"/>
    </row>
    <row r="15" spans="1:17" x14ac:dyDescent="0.25">
      <c r="G15" s="51"/>
      <c r="H15" s="51"/>
      <c r="I15" s="51"/>
      <c r="J15" s="51"/>
      <c r="K15" s="51"/>
      <c r="L15" s="51"/>
      <c r="M15" s="51"/>
      <c r="N15" s="51"/>
      <c r="O15" s="51"/>
      <c r="P15" s="51"/>
      <c r="Q15" s="51"/>
    </row>
    <row r="16" spans="1:17" x14ac:dyDescent="0.25">
      <c r="G16" s="51"/>
      <c r="H16" s="51"/>
      <c r="I16" s="51"/>
      <c r="J16" s="51"/>
      <c r="K16" s="51"/>
      <c r="L16" s="51"/>
      <c r="M16" s="51"/>
      <c r="N16" s="51"/>
      <c r="O16" s="51"/>
      <c r="P16" s="51"/>
      <c r="Q16" s="51"/>
    </row>
    <row r="17" spans="7:17" x14ac:dyDescent="0.25">
      <c r="G17" s="51"/>
      <c r="H17" s="51"/>
      <c r="I17" s="51"/>
      <c r="J17" s="51"/>
      <c r="K17" s="51"/>
      <c r="L17" s="51"/>
      <c r="M17" s="51"/>
      <c r="N17" s="51"/>
      <c r="O17" s="51"/>
      <c r="P17" s="51"/>
      <c r="Q17" s="51"/>
    </row>
    <row r="18" spans="7:17" x14ac:dyDescent="0.25">
      <c r="G18" s="51"/>
      <c r="H18" s="51"/>
      <c r="I18" s="51"/>
      <c r="J18" s="51"/>
      <c r="K18" s="51"/>
      <c r="L18" s="51"/>
      <c r="M18" s="51"/>
      <c r="N18" s="51"/>
      <c r="O18" s="51"/>
      <c r="P18" s="51"/>
      <c r="Q18" s="51"/>
    </row>
    <row r="19" spans="7:17" x14ac:dyDescent="0.25">
      <c r="G19" s="51"/>
      <c r="H19" s="51"/>
      <c r="I19" s="51"/>
      <c r="J19" s="51"/>
      <c r="K19" s="51"/>
      <c r="L19" s="51"/>
      <c r="M19" s="51"/>
      <c r="N19" s="51"/>
      <c r="O19" s="51"/>
      <c r="P19" s="51"/>
      <c r="Q19" s="51"/>
    </row>
    <row r="20" spans="7:17" x14ac:dyDescent="0.25">
      <c r="G20" s="51"/>
      <c r="H20" s="51"/>
      <c r="I20" s="51"/>
      <c r="J20" s="51"/>
      <c r="K20" s="51"/>
      <c r="L20" s="51"/>
      <c r="M20" s="51"/>
      <c r="N20" s="51"/>
      <c r="O20" s="51"/>
      <c r="P20" s="51"/>
      <c r="Q20" s="51"/>
    </row>
    <row r="21" spans="7:17" x14ac:dyDescent="0.25">
      <c r="G21" s="51"/>
      <c r="H21" s="51"/>
      <c r="I21" s="51"/>
      <c r="J21" s="51"/>
      <c r="K21" s="51"/>
      <c r="L21" s="51"/>
      <c r="M21" s="51"/>
      <c r="N21" s="51"/>
      <c r="O21" s="51"/>
      <c r="P21" s="51"/>
      <c r="Q21" s="51"/>
    </row>
    <row r="22" spans="7:17" x14ac:dyDescent="0.25">
      <c r="G22" s="51"/>
      <c r="H22" s="51"/>
      <c r="I22" s="51"/>
      <c r="J22" s="51"/>
      <c r="K22" s="51"/>
      <c r="L22" s="51"/>
      <c r="M22" s="51"/>
      <c r="N22" s="51"/>
      <c r="O22" s="51"/>
      <c r="P22" s="51"/>
      <c r="Q22" s="51"/>
    </row>
    <row r="23" spans="7:17" x14ac:dyDescent="0.25">
      <c r="G23" s="51"/>
      <c r="H23" s="51"/>
      <c r="I23" s="51"/>
      <c r="J23" s="51"/>
      <c r="K23" s="51"/>
      <c r="L23" s="51"/>
      <c r="M23" s="51"/>
      <c r="N23" s="51"/>
      <c r="O23" s="51"/>
      <c r="P23" s="51"/>
      <c r="Q23" s="51"/>
    </row>
    <row r="24" spans="7:17" x14ac:dyDescent="0.25">
      <c r="G24" s="51"/>
      <c r="H24" s="51"/>
      <c r="I24" s="51"/>
      <c r="J24" s="51"/>
      <c r="K24" s="51"/>
      <c r="L24" s="51"/>
      <c r="M24" s="51"/>
      <c r="N24" s="51"/>
      <c r="O24" s="51"/>
      <c r="P24" s="51"/>
      <c r="Q24" s="51"/>
    </row>
    <row r="25" spans="7:17" x14ac:dyDescent="0.25">
      <c r="G25" s="51"/>
      <c r="H25" s="51"/>
      <c r="I25" s="51"/>
      <c r="J25" s="51"/>
      <c r="K25" s="51"/>
      <c r="L25" s="51"/>
      <c r="M25" s="51"/>
      <c r="N25" s="51"/>
      <c r="O25" s="51"/>
      <c r="P25" s="51"/>
      <c r="Q25" s="51"/>
    </row>
    <row r="26" spans="7:17" x14ac:dyDescent="0.25">
      <c r="G26" s="51"/>
      <c r="H26" s="51"/>
      <c r="I26" s="51"/>
      <c r="J26" s="51"/>
      <c r="K26" s="51"/>
      <c r="L26" s="51"/>
      <c r="M26" s="51"/>
      <c r="N26" s="51"/>
      <c r="O26" s="51"/>
      <c r="P26" s="51"/>
      <c r="Q26" s="51"/>
    </row>
    <row r="27" spans="7:17" x14ac:dyDescent="0.25">
      <c r="G27" s="51"/>
      <c r="H27" s="51"/>
      <c r="I27" s="51"/>
      <c r="J27" s="51"/>
      <c r="K27" s="51"/>
      <c r="L27" s="51"/>
      <c r="M27" s="51"/>
      <c r="N27" s="51"/>
      <c r="O27" s="51"/>
      <c r="P27" s="51"/>
      <c r="Q27" s="51"/>
    </row>
    <row r="29" spans="7:17" x14ac:dyDescent="0.25">
      <c r="K29" s="51" t="s">
        <v>33</v>
      </c>
      <c r="L29" s="51"/>
      <c r="M29" s="51"/>
    </row>
    <row r="30" spans="7:17" ht="16.5" thickBot="1" x14ac:dyDescent="0.3"/>
    <row r="31" spans="7:17" ht="24.75" thickBot="1" x14ac:dyDescent="0.3">
      <c r="K31" s="4" t="s">
        <v>34</v>
      </c>
      <c r="L31" s="5" t="s">
        <v>35</v>
      </c>
    </row>
    <row r="32" spans="7:17" ht="24.75" thickBot="1" x14ac:dyDescent="0.3">
      <c r="K32" s="6" t="s">
        <v>36</v>
      </c>
      <c r="L32" s="7" t="s">
        <v>37</v>
      </c>
    </row>
    <row r="33" spans="8:13" ht="16.5" thickBot="1" x14ac:dyDescent="0.3">
      <c r="K33" s="8" t="s">
        <v>38</v>
      </c>
      <c r="L33" s="7" t="s">
        <v>39</v>
      </c>
    </row>
    <row r="34" spans="8:13" ht="16.5" thickBot="1" x14ac:dyDescent="0.3">
      <c r="K34" s="9">
        <v>5</v>
      </c>
      <c r="L34" s="7" t="s">
        <v>40</v>
      </c>
    </row>
    <row r="35" spans="8:13" ht="16.5" thickBot="1" x14ac:dyDescent="0.3">
      <c r="K35" s="10" t="s">
        <v>41</v>
      </c>
      <c r="L35" s="7" t="s">
        <v>42</v>
      </c>
    </row>
    <row r="40" spans="8:13" x14ac:dyDescent="0.25">
      <c r="H40" s="12" t="s">
        <v>43</v>
      </c>
      <c r="I40" s="52" t="s">
        <v>44</v>
      </c>
      <c r="J40" s="52" t="s">
        <v>45</v>
      </c>
      <c r="K40" s="52" t="s">
        <v>46</v>
      </c>
      <c r="L40" s="52" t="s">
        <v>47</v>
      </c>
      <c r="M40" s="52" t="s">
        <v>48</v>
      </c>
    </row>
    <row r="41" spans="8:13" x14ac:dyDescent="0.25">
      <c r="H41" s="12" t="s">
        <v>49</v>
      </c>
      <c r="I41" s="52"/>
      <c r="J41" s="52"/>
      <c r="K41" s="52"/>
      <c r="L41" s="52"/>
      <c r="M41" s="52"/>
    </row>
    <row r="42" spans="8:13" ht="68.25" x14ac:dyDescent="0.25">
      <c r="H42" s="12" t="s">
        <v>50</v>
      </c>
      <c r="I42" s="13" t="s">
        <v>51</v>
      </c>
      <c r="J42" s="13" t="s">
        <v>52</v>
      </c>
      <c r="K42" s="13" t="s">
        <v>53</v>
      </c>
      <c r="L42" s="13" t="s">
        <v>54</v>
      </c>
      <c r="M42" s="13" t="s">
        <v>55</v>
      </c>
    </row>
    <row r="49" spans="10:11" x14ac:dyDescent="0.25">
      <c r="J49" s="14" t="s">
        <v>56</v>
      </c>
    </row>
    <row r="50" spans="10:11" x14ac:dyDescent="0.25">
      <c r="J50" s="14" t="s">
        <v>57</v>
      </c>
      <c r="K50" s="14" t="s">
        <v>58</v>
      </c>
    </row>
    <row r="51" spans="10:11" x14ac:dyDescent="0.25">
      <c r="J51" s="11" t="s">
        <v>59</v>
      </c>
      <c r="K51" s="11" t="s">
        <v>60</v>
      </c>
    </row>
    <row r="52" spans="10:11" x14ac:dyDescent="0.25">
      <c r="J52" s="11" t="s">
        <v>61</v>
      </c>
      <c r="K52" s="11" t="s">
        <v>62</v>
      </c>
    </row>
    <row r="53" spans="10:11" x14ac:dyDescent="0.25">
      <c r="J53" s="11" t="s">
        <v>63</v>
      </c>
      <c r="K53" s="11" t="s">
        <v>64</v>
      </c>
    </row>
    <row r="54" spans="10:11" x14ac:dyDescent="0.25">
      <c r="J54" s="11" t="s">
        <v>65</v>
      </c>
      <c r="K54" s="11" t="s">
        <v>66</v>
      </c>
    </row>
    <row r="55" spans="10:11" x14ac:dyDescent="0.25">
      <c r="J55" s="11" t="s">
        <v>67</v>
      </c>
      <c r="K55" s="11" t="s">
        <v>68</v>
      </c>
    </row>
    <row r="67" spans="8:8" x14ac:dyDescent="0.25">
      <c r="H67" s="15"/>
    </row>
    <row r="68" spans="8:8" x14ac:dyDescent="0.25">
      <c r="H68" s="15"/>
    </row>
  </sheetData>
  <mergeCells count="7">
    <mergeCell ref="G1:Q27"/>
    <mergeCell ref="K29:M29"/>
    <mergeCell ref="I40:I41"/>
    <mergeCell ref="J40:J41"/>
    <mergeCell ref="K40:K41"/>
    <mergeCell ref="L40:L41"/>
    <mergeCell ref="M40:M41"/>
  </mergeCells>
  <pageMargins left="0.7" right="0.7" top="0.75" bottom="0.75" header="0.3" footer="0.3"/>
  <pageSetup orientation="portrait" r:id="rId1"/>
  <headerFooter>
    <oddHeader>&amp;C&amp;"-,Negrita"&amp;20&amp;K04+036UCP - DEAJ</oddHeader>
  </headerFooter>
  <drawing r:id="rId2"/>
  <legacyDrawing r:id="rId3"/>
  <tableParts count="6">
    <tablePart r:id="rId4"/>
    <tablePart r:id="rId5"/>
    <tablePart r:id="rId6"/>
    <tablePart r:id="rId7"/>
    <tablePart r:id="rId8"/>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0"/>
  <sheetViews>
    <sheetView tabSelected="1" zoomScale="60" zoomScaleNormal="60" workbookViewId="0">
      <pane ySplit="10" topLeftCell="A29" activePane="bottomLeft" state="frozen"/>
      <selection pane="bottomLeft" activeCell="F29" sqref="F29"/>
    </sheetView>
  </sheetViews>
  <sheetFormatPr baseColWidth="10" defaultColWidth="11.5" defaultRowHeight="16.5" x14ac:dyDescent="0.25"/>
  <cols>
    <col min="1" max="1" width="5.125" style="27" customWidth="1"/>
    <col min="2" max="5" width="3.875" style="26" bestFit="1" customWidth="1"/>
    <col min="6" max="6" width="39.5" style="28" customWidth="1"/>
    <col min="7" max="7" width="31.5" style="29" customWidth="1"/>
    <col min="8" max="10" width="3.125" style="26" bestFit="1" customWidth="1"/>
    <col min="11" max="11" width="3.125" style="26" customWidth="1"/>
    <col min="12" max="12" width="10.125" style="27" customWidth="1"/>
    <col min="13" max="13" width="44" style="26" customWidth="1"/>
    <col min="14" max="16" width="3.125" style="26" bestFit="1" customWidth="1"/>
    <col min="17" max="17" width="5.125" style="26" customWidth="1"/>
    <col min="18" max="18" width="13.875" style="27" customWidth="1"/>
    <col min="19" max="19" width="16.125" style="26" customWidth="1"/>
    <col min="20" max="20" width="17.5" style="26" customWidth="1"/>
    <col min="21" max="21" width="16.875" style="26" customWidth="1"/>
    <col min="22" max="22" width="25.375" style="26" customWidth="1"/>
    <col min="23" max="23" width="20.875" style="26" customWidth="1"/>
    <col min="24" max="16384" width="11.5" style="26"/>
  </cols>
  <sheetData>
    <row r="1" spans="1:24" s="34" customFormat="1" ht="15" x14ac:dyDescent="0.25">
      <c r="A1" s="18"/>
      <c r="B1" s="19"/>
      <c r="C1" s="20"/>
      <c r="D1" s="21"/>
      <c r="E1" s="22"/>
      <c r="X1" s="23"/>
    </row>
    <row r="2" spans="1:24" s="34" customFormat="1" ht="15" x14ac:dyDescent="0.25">
      <c r="F2" s="24"/>
      <c r="G2" s="50" t="s">
        <v>69</v>
      </c>
      <c r="H2" s="50"/>
      <c r="I2" s="50"/>
      <c r="J2" s="50"/>
      <c r="K2" s="50"/>
      <c r="L2" s="50"/>
      <c r="M2" s="50"/>
      <c r="N2" s="50"/>
      <c r="O2" s="50"/>
      <c r="P2" s="50"/>
      <c r="Q2" s="50"/>
      <c r="R2" s="50"/>
      <c r="S2" s="50"/>
      <c r="T2" s="24"/>
      <c r="U2" s="24"/>
      <c r="V2" s="24"/>
      <c r="W2" s="24"/>
      <c r="X2" s="24"/>
    </row>
    <row r="3" spans="1:24" s="34" customFormat="1" ht="15" x14ac:dyDescent="0.25">
      <c r="F3" s="24"/>
      <c r="G3" s="50" t="s">
        <v>70</v>
      </c>
      <c r="H3" s="50"/>
      <c r="I3" s="50"/>
      <c r="J3" s="50"/>
      <c r="K3" s="50"/>
      <c r="L3" s="50"/>
      <c r="M3" s="50"/>
      <c r="N3" s="50"/>
      <c r="O3" s="50"/>
      <c r="P3" s="50"/>
      <c r="Q3" s="50"/>
      <c r="R3" s="50"/>
      <c r="S3" s="50"/>
      <c r="T3" s="24"/>
      <c r="U3" s="24"/>
      <c r="V3" s="24"/>
      <c r="W3" s="24"/>
      <c r="X3" s="24"/>
    </row>
    <row r="4" spans="1:24" s="34" customFormat="1" ht="15" x14ac:dyDescent="0.25">
      <c r="F4" s="24"/>
      <c r="G4" s="50" t="s">
        <v>71</v>
      </c>
      <c r="H4" s="50"/>
      <c r="I4" s="50"/>
      <c r="J4" s="50"/>
      <c r="K4" s="50"/>
      <c r="L4" s="50"/>
      <c r="M4" s="50"/>
      <c r="N4" s="50"/>
      <c r="O4" s="50"/>
      <c r="P4" s="50"/>
      <c r="Q4" s="50"/>
      <c r="R4" s="50"/>
      <c r="S4" s="50"/>
      <c r="T4" s="24"/>
      <c r="U4" s="24"/>
      <c r="V4" s="24"/>
      <c r="W4" s="24"/>
      <c r="X4" s="24"/>
    </row>
    <row r="5" spans="1:24" s="34" customFormat="1" ht="15" x14ac:dyDescent="0.25">
      <c r="F5" s="24"/>
      <c r="G5" s="50"/>
      <c r="H5" s="50"/>
      <c r="I5" s="50"/>
      <c r="J5" s="50"/>
      <c r="K5" s="50"/>
      <c r="L5" s="50"/>
      <c r="M5" s="50"/>
      <c r="N5" s="50"/>
      <c r="O5" s="50"/>
      <c r="P5" s="50"/>
      <c r="Q5" s="50"/>
      <c r="R5" s="50"/>
      <c r="S5" s="50"/>
      <c r="T5" s="24"/>
      <c r="U5" s="24"/>
      <c r="V5" s="24"/>
      <c r="W5" s="24"/>
      <c r="X5" s="24"/>
    </row>
    <row r="6" spans="1:24" s="34" customFormat="1" ht="15" x14ac:dyDescent="0.25">
      <c r="A6" s="50"/>
      <c r="B6" s="50"/>
      <c r="C6" s="50"/>
      <c r="D6" s="50"/>
      <c r="E6" s="50"/>
      <c r="F6" s="25"/>
      <c r="X6" s="23"/>
    </row>
    <row r="7" spans="1:24" s="34" customFormat="1" ht="15" x14ac:dyDescent="0.25">
      <c r="A7" s="49" t="s">
        <v>72</v>
      </c>
      <c r="B7" s="49"/>
      <c r="C7" s="49"/>
      <c r="D7" s="49"/>
      <c r="E7" s="49"/>
      <c r="F7" s="49"/>
      <c r="G7" s="49"/>
      <c r="H7" s="49"/>
      <c r="I7" s="49"/>
      <c r="J7" s="49"/>
      <c r="K7" s="49"/>
      <c r="L7" s="49"/>
      <c r="M7" s="49"/>
      <c r="N7" s="49"/>
      <c r="O7" s="49"/>
      <c r="P7" s="49"/>
      <c r="Q7" s="49"/>
      <c r="R7" s="49"/>
      <c r="S7" s="49"/>
      <c r="T7" s="49"/>
      <c r="U7" s="49"/>
      <c r="V7" s="49"/>
      <c r="W7" s="49"/>
      <c r="X7" s="23"/>
    </row>
    <row r="8" spans="1:24" s="34" customFormat="1" ht="15.75" thickBot="1" x14ac:dyDescent="0.3">
      <c r="A8" s="47"/>
      <c r="B8" s="48"/>
      <c r="C8" s="48"/>
      <c r="D8" s="48"/>
      <c r="E8" s="17"/>
    </row>
    <row r="9" spans="1:24" ht="31.5" customHeight="1" thickBot="1" x14ac:dyDescent="0.3">
      <c r="A9" s="45" t="s">
        <v>73</v>
      </c>
      <c r="B9" s="45"/>
      <c r="C9" s="45"/>
      <c r="D9" s="45"/>
      <c r="E9" s="45"/>
      <c r="F9" s="45"/>
      <c r="G9" s="45"/>
      <c r="H9" s="45"/>
      <c r="I9" s="45"/>
      <c r="J9" s="45"/>
      <c r="K9" s="45"/>
      <c r="L9" s="45" t="s">
        <v>74</v>
      </c>
      <c r="M9" s="45" t="s">
        <v>75</v>
      </c>
      <c r="N9" s="45" t="s">
        <v>76</v>
      </c>
      <c r="O9" s="45"/>
      <c r="P9" s="45"/>
      <c r="Q9" s="45"/>
      <c r="R9" s="45" t="s">
        <v>77</v>
      </c>
      <c r="S9" s="45" t="s">
        <v>78</v>
      </c>
      <c r="T9" s="45" t="s">
        <v>79</v>
      </c>
      <c r="U9" s="45" t="s">
        <v>80</v>
      </c>
      <c r="V9" s="46" t="s">
        <v>81</v>
      </c>
      <c r="W9" s="46"/>
    </row>
    <row r="10" spans="1:24" s="32" customFormat="1" ht="123.75" thickBot="1" x14ac:dyDescent="0.3">
      <c r="A10" s="36" t="s">
        <v>82</v>
      </c>
      <c r="B10" s="1" t="s">
        <v>83</v>
      </c>
      <c r="C10" s="2" t="s">
        <v>84</v>
      </c>
      <c r="D10" s="2" t="s">
        <v>85</v>
      </c>
      <c r="E10" s="2" t="s">
        <v>86</v>
      </c>
      <c r="F10" s="33" t="s">
        <v>87</v>
      </c>
      <c r="G10" s="33" t="s">
        <v>88</v>
      </c>
      <c r="H10" s="1" t="s">
        <v>89</v>
      </c>
      <c r="I10" s="1" t="s">
        <v>90</v>
      </c>
      <c r="J10" s="1" t="s">
        <v>91</v>
      </c>
      <c r="K10" s="1" t="s">
        <v>92</v>
      </c>
      <c r="L10" s="45"/>
      <c r="M10" s="45"/>
      <c r="N10" s="1" t="s">
        <v>89</v>
      </c>
      <c r="O10" s="1" t="s">
        <v>90</v>
      </c>
      <c r="P10" s="1" t="s">
        <v>91</v>
      </c>
      <c r="Q10" s="1" t="s">
        <v>92</v>
      </c>
      <c r="R10" s="45"/>
      <c r="S10" s="45"/>
      <c r="T10" s="45"/>
      <c r="U10" s="45"/>
      <c r="V10" s="3" t="s">
        <v>93</v>
      </c>
      <c r="W10" s="3" t="s">
        <v>94</v>
      </c>
    </row>
    <row r="11" spans="1:24" s="31" customFormat="1" ht="156.75" x14ac:dyDescent="0.25">
      <c r="A11" s="37">
        <v>1</v>
      </c>
      <c r="B11" s="16" t="s">
        <v>6</v>
      </c>
      <c r="C11" s="16" t="s">
        <v>7</v>
      </c>
      <c r="D11" s="16" t="s">
        <v>8</v>
      </c>
      <c r="E11" s="16" t="s">
        <v>23</v>
      </c>
      <c r="F11" s="38" t="s">
        <v>95</v>
      </c>
      <c r="G11" s="38" t="s">
        <v>96</v>
      </c>
      <c r="H11" s="16" t="s">
        <v>24</v>
      </c>
      <c r="I11" s="16" t="s">
        <v>21</v>
      </c>
      <c r="J11" s="30" cm="1">
        <f t="array" ref="J11">_xlfn.LET(
    _xlpm.categorias, {"Raro";"Improbable";"Posible";"Probable";"Casi cierto"},
    _xlpm.impactos, {"Insignificante";"Menor";"Moderado";"Mayor";"Catastrófico"},
    _xlpm.matriz, {2;3;4;5;6;3;4;5;6;7;4;5;6;7;8;5;6;7;8;9;6;7;8;9;10},
    _xlpm.fila, MATCH(H11, _xlpm.categorias, 0),
    _xlpm.col, MATCH(I11, _xlpm.impactos, 0),
    INDEX(_xlpm.matriz, (_xlpm.fila - 1) * 5 + _xlpm.col)
)</f>
        <v>7</v>
      </c>
      <c r="K11" s="16" t="str">
        <f>LOOKUP(J11, {2;5;6;8}, {"Riesgo bajo";"Riesgo medio";"Riesgo alto";"Riesgo extremo"})</f>
        <v>Riesgo alto</v>
      </c>
      <c r="L11" s="16" t="s">
        <v>97</v>
      </c>
      <c r="M11" s="42" t="s">
        <v>98</v>
      </c>
      <c r="N11" s="16" t="s">
        <v>16</v>
      </c>
      <c r="O11" s="16" t="s">
        <v>21</v>
      </c>
      <c r="P11" s="30" cm="1">
        <f t="array" ref="P11">_xlfn.LET(
    _xlpm.categorias, {"Raro";"Improbable";"Posible";"Probable";"Casi cierto"},
    _xlpm.impactos, {"Insignificante";"Menor";"Moderado";"Mayor";"Catastrófico"},
    _xlpm.matriz, {2;3;4;5;6;3;4;5;6;7;4;5;6;7;8;5;6;7;8;9;6;7;8;9;10},
    _xlpm.fila, MATCH(N11, _xlpm.categorias, 0),
    _xlpm.col, MATCH(O11, _xlpm.impactos, 0),
    INDEX(_xlpm.matriz, (_xlpm.fila - 1) * 5 + _xlpm.col)
)</f>
        <v>5</v>
      </c>
      <c r="Q11" s="16" t="str">
        <f>LOOKUP(P11, {2;5;6;8}, {"Riesgo bajo";"Riesgo medio";"Riesgo alto";"Riesgo extremo"})</f>
        <v>Riesgo medio</v>
      </c>
      <c r="R11" s="42" t="s">
        <v>99</v>
      </c>
      <c r="S11" s="42" t="s">
        <v>100</v>
      </c>
      <c r="T11" s="44" t="s">
        <v>101</v>
      </c>
      <c r="U11" s="44" t="s">
        <v>102</v>
      </c>
      <c r="V11" s="44" t="s">
        <v>103</v>
      </c>
      <c r="W11" s="42" t="s">
        <v>104</v>
      </c>
    </row>
    <row r="12" spans="1:24" s="31" customFormat="1" ht="85.5" x14ac:dyDescent="0.25">
      <c r="A12" s="37">
        <v>2</v>
      </c>
      <c r="B12" s="16" t="s">
        <v>6</v>
      </c>
      <c r="C12" s="16" t="s">
        <v>13</v>
      </c>
      <c r="D12" s="16" t="s">
        <v>14</v>
      </c>
      <c r="E12" s="16" t="s">
        <v>9</v>
      </c>
      <c r="F12" s="38" t="s">
        <v>105</v>
      </c>
      <c r="G12" s="38" t="s">
        <v>106</v>
      </c>
      <c r="H12" s="16" t="s">
        <v>20</v>
      </c>
      <c r="I12" s="16" t="s">
        <v>107</v>
      </c>
      <c r="J12" s="30" cm="1">
        <f t="array" ref="J12">_xlfn.LET(
    _xlpm.categorias, {"Raro";"Improbable";"Posible";"Probable";"Casi cierto"},
    _xlpm.impactos, {"Insignificante";"Menor";"Moderado";"Mayor";"Catastrófico"},
    _xlpm.matriz, {2;3;4;5;6;3;4;5;6;7;4;5;6;7;8;5;6;7;8;9;6;7;8;9;10},
    _xlpm.fila, MATCH(H12, _xlpm.categorias, 0),
    _xlpm.col, MATCH(I12, _xlpm.impactos, 0),
    INDEX(_xlpm.matriz, (_xlpm.fila - 1) * 5 + _xlpm.col)
)</f>
        <v>8</v>
      </c>
      <c r="K12" s="16" t="str">
        <f>LOOKUP(J12, {2;5;6;8}, {"Riesgo bajo";"Riesgo medio";"Riesgo alto";"Riesgo extremo"})</f>
        <v>Riesgo extremo</v>
      </c>
      <c r="L12" s="16" t="s">
        <v>108</v>
      </c>
      <c r="M12" s="42" t="s">
        <v>109</v>
      </c>
      <c r="N12" s="16" t="s">
        <v>10</v>
      </c>
      <c r="O12" s="16" t="s">
        <v>11</v>
      </c>
      <c r="P12" s="30" cm="1">
        <f t="array" ref="P12">_xlfn.LET(
    _xlpm.categorias, {"Raro";"Improbable";"Posible";"Probable";"Casi cierto"},
    _xlpm.impactos, {"Insignificante";"Menor";"Moderado";"Mayor";"Catastrófico"},
    _xlpm.matriz, {2;3;4;5;6;3;4;5;6;7;4;5;6;7;8;5;6;7;8;9;6;7;8;9;10},
    _xlpm.fila, MATCH(N12, _xlpm.categorias, 0),
    _xlpm.col, MATCH(O12, _xlpm.impactos, 0),
    INDEX(_xlpm.matriz, (_xlpm.fila - 1) * 5 + _xlpm.col)
)</f>
        <v>2</v>
      </c>
      <c r="Q12" s="16" t="str">
        <f>LOOKUP(P12, {2;5;6;8}, {"Riesgo bajo";"Riesgo medio";"Riesgo alto";"Riesgo extremo"})</f>
        <v>Riesgo bajo</v>
      </c>
      <c r="R12" s="42" t="s">
        <v>110</v>
      </c>
      <c r="S12" s="42" t="s">
        <v>111</v>
      </c>
      <c r="T12" s="42" t="s">
        <v>112</v>
      </c>
      <c r="U12" s="42" t="s">
        <v>113</v>
      </c>
      <c r="V12" s="42" t="s">
        <v>114</v>
      </c>
      <c r="W12" s="42" t="s">
        <v>115</v>
      </c>
    </row>
    <row r="13" spans="1:24" s="31" customFormat="1" ht="99.75" x14ac:dyDescent="0.25">
      <c r="A13" s="37">
        <v>3</v>
      </c>
      <c r="B13" s="16" t="s">
        <v>6</v>
      </c>
      <c r="C13" s="16" t="s">
        <v>13</v>
      </c>
      <c r="D13" s="16" t="s">
        <v>116</v>
      </c>
      <c r="E13" s="16" t="s">
        <v>9</v>
      </c>
      <c r="F13" s="39" t="s">
        <v>117</v>
      </c>
      <c r="G13" s="39" t="s">
        <v>118</v>
      </c>
      <c r="H13" s="16" t="s">
        <v>20</v>
      </c>
      <c r="I13" s="16" t="s">
        <v>17</v>
      </c>
      <c r="J13" s="30" cm="1">
        <f t="array" ref="J13">_xlfn.LET(
    _xlpm.categorias, {"Raro";"Improbable";"Posible";"Probable";"Casi cierto"},
    _xlpm.impactos, {"Insignificante";"Menor";"Moderado";"Mayor";"Catastrófico"},
    _xlpm.matriz, {2;3;4;5;6;3;4;5;6;7;4;5;6;7;8;5;6;7;8;9;6;7;8;9;10},
    _xlpm.fila, MATCH(H13, _xlpm.categorias, 0),
    _xlpm.col, MATCH(I13, _xlpm.impactos, 0),
    INDEX(_xlpm.matriz, (_xlpm.fila - 1) * 5 + _xlpm.col)
)</f>
        <v>5</v>
      </c>
      <c r="K13" s="16" t="str">
        <f>LOOKUP(J13, {2;5;6;8}, {"Riesgo bajo";"Riesgo medio";"Riesgo alto";"Riesgo extremo"})</f>
        <v>Riesgo medio</v>
      </c>
      <c r="L13" s="16" t="s">
        <v>108</v>
      </c>
      <c r="M13" s="42" t="s">
        <v>119</v>
      </c>
      <c r="N13" s="16" t="s">
        <v>10</v>
      </c>
      <c r="O13" s="16" t="s">
        <v>17</v>
      </c>
      <c r="P13" s="30" cm="1">
        <f t="array" ref="P13">_xlfn.LET(
    _xlpm.categorias, {"Raro";"Improbable";"Posible";"Probable";"Casi cierto"},
    _xlpm.impactos, {"Insignificante";"Menor";"Moderado";"Mayor";"Catastrófico"},
    _xlpm.matriz, {2;3;4;5;6;3;4;5;6;7;4;5;6;7;8;5;6;7;8;9;6;7;8;9;10},
    _xlpm.fila, MATCH(N13, _xlpm.categorias, 0),
    _xlpm.col, MATCH(O13, _xlpm.impactos, 0),
    INDEX(_xlpm.matriz, (_xlpm.fila - 1) * 5 + _xlpm.col)
)</f>
        <v>3</v>
      </c>
      <c r="Q13" s="16" t="str">
        <f>LOOKUP(P13, {2;5;6;8}, {"Riesgo bajo";"Riesgo medio";"Riesgo alto";"Riesgo extremo"})</f>
        <v>Riesgo bajo</v>
      </c>
      <c r="R13" s="42" t="s">
        <v>99</v>
      </c>
      <c r="S13" s="42" t="s">
        <v>120</v>
      </c>
      <c r="T13" s="42" t="s">
        <v>121</v>
      </c>
      <c r="U13" s="42" t="s">
        <v>122</v>
      </c>
      <c r="V13" s="42" t="s">
        <v>123</v>
      </c>
      <c r="W13" s="42" t="s">
        <v>124</v>
      </c>
    </row>
    <row r="14" spans="1:24" s="31" customFormat="1" ht="142.5" x14ac:dyDescent="0.25">
      <c r="A14" s="37">
        <v>4</v>
      </c>
      <c r="B14" s="16" t="s">
        <v>12</v>
      </c>
      <c r="C14" s="16" t="s">
        <v>7</v>
      </c>
      <c r="D14" s="16" t="s">
        <v>125</v>
      </c>
      <c r="E14" s="16" t="s">
        <v>23</v>
      </c>
      <c r="F14" s="39" t="s">
        <v>126</v>
      </c>
      <c r="G14" s="38" t="s">
        <v>127</v>
      </c>
      <c r="H14" s="16" t="s">
        <v>10</v>
      </c>
      <c r="I14" s="16" t="s">
        <v>25</v>
      </c>
      <c r="J14" s="30" cm="1">
        <f t="array" ref="J14">_xlfn.LET(
    _xlpm.categorias, {"Raro";"Improbable";"Posible";"Probable";"Casi cierto"},
    _xlpm.impactos, {"Insignificante";"Menor";"Moderado";"Mayor";"Catastrófico"},
    _xlpm.matriz, {2;3;4;5;6;3;4;5;6;7;4;5;6;7;8;5;6;7;8;9;6;7;8;9;10},
    _xlpm.fila, MATCH(H14, _xlpm.categorias, 0),
    _xlpm.col, MATCH(I14, _xlpm.impactos, 0),
    INDEX(_xlpm.matriz, (_xlpm.fila - 1) * 5 + _xlpm.col)
)</f>
        <v>5</v>
      </c>
      <c r="K14" s="16" t="str">
        <f>LOOKUP(J14, {2;5;6;8}, {"Riesgo bajo";"Riesgo medio";"Riesgo alto";"Riesgo extremo"})</f>
        <v>Riesgo medio</v>
      </c>
      <c r="L14" s="35" t="s">
        <v>128</v>
      </c>
      <c r="M14" s="43" t="s">
        <v>129</v>
      </c>
      <c r="N14" s="35" t="s">
        <v>10</v>
      </c>
      <c r="O14" s="35" t="s">
        <v>25</v>
      </c>
      <c r="P14" s="30" cm="1">
        <f t="array" ref="P14">_xlfn.LET(
    _xlpm.categorias, {"Raro";"Improbable";"Posible";"Probable";"Casi cierto"},
    _xlpm.impactos, {"Insignificante";"Menor";"Moderado";"Mayor";"Catastrófico"},
    _xlpm.matriz, {2;3;4;5;6;3;4;5;6;7;4;5;6;7;8;5;6;7;8;9;6;7;8;9;10},
    _xlpm.fila, MATCH(N14, _xlpm.categorias, 0),
    _xlpm.col, MATCH(O14, _xlpm.impactos, 0),
    INDEX(_xlpm.matriz, (_xlpm.fila - 1) * 5 + _xlpm.col)
)</f>
        <v>5</v>
      </c>
      <c r="Q14" s="16" t="str">
        <f>LOOKUP(P14, {2;5;6;8}, {"Riesgo bajo";"Riesgo medio";"Riesgo alto";"Riesgo extremo"})</f>
        <v>Riesgo medio</v>
      </c>
      <c r="R14" s="42" t="s">
        <v>130</v>
      </c>
      <c r="S14" s="42" t="s">
        <v>131</v>
      </c>
      <c r="T14" s="42" t="s">
        <v>132</v>
      </c>
      <c r="U14" s="42" t="s">
        <v>133</v>
      </c>
      <c r="V14" s="42" t="s">
        <v>134</v>
      </c>
      <c r="W14" s="42" t="s">
        <v>104</v>
      </c>
    </row>
    <row r="15" spans="1:24" s="31" customFormat="1" ht="85.5" x14ac:dyDescent="0.25">
      <c r="A15" s="37">
        <v>5</v>
      </c>
      <c r="B15" s="16" t="s">
        <v>12</v>
      </c>
      <c r="C15" s="16" t="s">
        <v>7</v>
      </c>
      <c r="D15" s="16" t="s">
        <v>125</v>
      </c>
      <c r="E15" s="16" t="s">
        <v>9</v>
      </c>
      <c r="F15" s="39" t="s">
        <v>135</v>
      </c>
      <c r="G15" s="38" t="s">
        <v>136</v>
      </c>
      <c r="H15" s="16" t="s">
        <v>10</v>
      </c>
      <c r="I15" s="16" t="s">
        <v>25</v>
      </c>
      <c r="J15" s="30" cm="1">
        <f t="array" ref="J15">_xlfn.LET(
    _xlpm.categorias, {"Raro";"Improbable";"Posible";"Probable";"Casi cierto"},
    _xlpm.impactos, {"Insignificante";"Menor";"Moderado";"Mayor";"Catastrófico"},
    _xlpm.matriz, {2;3;4;5;6;3;4;5;6;7;4;5;6;7;8;5;6;7;8;9;6;7;8;9;10},
    _xlpm.fila, MATCH(H15, _xlpm.categorias, 0),
    _xlpm.col, MATCH(I15, _xlpm.impactos, 0),
    INDEX(_xlpm.matriz, (_xlpm.fila - 1) * 5 + _xlpm.col)
)</f>
        <v>5</v>
      </c>
      <c r="K15" s="16" t="str">
        <f>LOOKUP(J15, {2;5;6;8}, {"Riesgo bajo";"Riesgo medio";"Riesgo alto";"Riesgo extremo"})</f>
        <v>Riesgo medio</v>
      </c>
      <c r="L15" s="16" t="s">
        <v>137</v>
      </c>
      <c r="M15" s="42" t="s">
        <v>138</v>
      </c>
      <c r="N15" s="35" t="s">
        <v>10</v>
      </c>
      <c r="O15" s="35" t="s">
        <v>11</v>
      </c>
      <c r="P15" s="30" cm="1">
        <f t="array" ref="P15">_xlfn.LET(
    _xlpm.categorias, {"Raro";"Improbable";"Posible";"Probable";"Casi cierto"},
    _xlpm.impactos, {"Insignificante";"Menor";"Moderado";"Mayor";"Catastrófico"},
    _xlpm.matriz, {2;3;4;5;6;3;4;5;6;7;4;5;6;7;8;5;6;7;8;9;6;7;8;9;10},
    _xlpm.fila, MATCH(N15, _xlpm.categorias, 0),
    _xlpm.col, MATCH(O15, _xlpm.impactos, 0),
    INDEX(_xlpm.matriz, (_xlpm.fila - 1) * 5 + _xlpm.col)
)</f>
        <v>2</v>
      </c>
      <c r="Q15" s="16" t="str">
        <f>LOOKUP(P15, {2;5;6;8}, {"Riesgo bajo";"Riesgo medio";"Riesgo alto";"Riesgo extremo"})</f>
        <v>Riesgo bajo</v>
      </c>
      <c r="R15" s="42" t="s">
        <v>130</v>
      </c>
      <c r="S15" s="42" t="s">
        <v>139</v>
      </c>
      <c r="T15" s="42" t="s">
        <v>140</v>
      </c>
      <c r="U15" s="42" t="s">
        <v>141</v>
      </c>
      <c r="V15" s="42" t="s">
        <v>142</v>
      </c>
      <c r="W15" s="42" t="s">
        <v>104</v>
      </c>
    </row>
    <row r="16" spans="1:24" s="31" customFormat="1" ht="171" x14ac:dyDescent="0.25">
      <c r="A16" s="37">
        <v>6</v>
      </c>
      <c r="B16" s="16" t="s">
        <v>6</v>
      </c>
      <c r="C16" s="16" t="s">
        <v>13</v>
      </c>
      <c r="D16" s="16" t="s">
        <v>116</v>
      </c>
      <c r="E16" s="16" t="s">
        <v>29</v>
      </c>
      <c r="F16" s="38" t="s">
        <v>143</v>
      </c>
      <c r="G16" s="38" t="s">
        <v>144</v>
      </c>
      <c r="H16" s="35" t="s">
        <v>10</v>
      </c>
      <c r="I16" s="35" t="s">
        <v>25</v>
      </c>
      <c r="J16" s="30" cm="1">
        <f t="array" ref="J16">_xlfn.LET(
    _xlpm.categorias, {"Raro";"Improbable";"Posible";"Probable";"Casi cierto"},
    _xlpm.impactos, {"Insignificante";"Menor";"Moderado";"Mayor";"Catastrófico"},
    _xlpm.matriz, {2;3;4;5;6;3;4;5;6;7;4;5;6;7;8;5;6;7;8;9;6;7;8;9;10},
    _xlpm.fila, MATCH(H16, _xlpm.categorias, 0),
    _xlpm.col, MATCH(I16, _xlpm.impactos, 0),
    INDEX(_xlpm.matriz, (_xlpm.fila - 1) * 5 + _xlpm.col)
)</f>
        <v>5</v>
      </c>
      <c r="K16" s="16" t="str">
        <f>LOOKUP(J16, {2;5;6;8}, {"Riesgo bajo";"Riesgo medio";"Riesgo alto";"Riesgo extremo"})</f>
        <v>Riesgo medio</v>
      </c>
      <c r="L16" s="35" t="s">
        <v>97</v>
      </c>
      <c r="M16" s="43" t="s">
        <v>145</v>
      </c>
      <c r="N16" s="35" t="s">
        <v>10</v>
      </c>
      <c r="O16" s="35" t="s">
        <v>146</v>
      </c>
      <c r="P16" s="30" cm="1">
        <f t="array" ref="P16">_xlfn.LET(
    _xlpm.categorias, {"Raro";"Improbable";"Posible";"Probable";"Casi cierto"},
    _xlpm.impactos, {"Insignificante";"Menor";"Moderado";"Mayor";"Catastrófico"},
    _xlpm.matriz, {2;3;4;5;6;3;4;5;6;7;4;5;6;7;8;5;6;7;8;9;6;7;8;9;10},
    _xlpm.fila, MATCH(N16, _xlpm.categorias, 0),
    _xlpm.col, MATCH(O16, _xlpm.impactos, 0),
    INDEX(_xlpm.matriz, (_xlpm.fila - 1) * 5 + _xlpm.col)
)</f>
        <v>5</v>
      </c>
      <c r="Q16" s="16" t="str">
        <f>LOOKUP(P16, {2;5;6;8}, {"Riesgo bajo";"Riesgo medio";"Riesgo alto";"Riesgo extremo"})</f>
        <v>Riesgo medio</v>
      </c>
      <c r="R16" s="43" t="s">
        <v>99</v>
      </c>
      <c r="S16" s="43" t="s">
        <v>147</v>
      </c>
      <c r="T16" s="43" t="s">
        <v>148</v>
      </c>
      <c r="U16" s="43" t="s">
        <v>149</v>
      </c>
      <c r="V16" s="42" t="s">
        <v>150</v>
      </c>
      <c r="W16" s="42" t="s">
        <v>151</v>
      </c>
    </row>
    <row r="17" spans="1:23" s="31" customFormat="1" ht="99.75" x14ac:dyDescent="0.25">
      <c r="A17" s="37">
        <v>7</v>
      </c>
      <c r="B17" s="16" t="s">
        <v>6</v>
      </c>
      <c r="C17" s="16" t="s">
        <v>7</v>
      </c>
      <c r="D17" s="16" t="s">
        <v>116</v>
      </c>
      <c r="E17" s="16" t="s">
        <v>23</v>
      </c>
      <c r="F17" s="38" t="s">
        <v>152</v>
      </c>
      <c r="G17" s="38" t="s">
        <v>153</v>
      </c>
      <c r="H17" s="35" t="s">
        <v>16</v>
      </c>
      <c r="I17" s="35" t="s">
        <v>25</v>
      </c>
      <c r="J17" s="30" cm="1">
        <f t="array" ref="J17">_xlfn.LET(
    _xlpm.categorias, {"Raro";"Improbable";"Posible";"Probable";"Casi cierto"},
    _xlpm.impactos, {"Insignificante";"Menor";"Moderado";"Mayor";"Catastrófico"},
    _xlpm.matriz, {2;3;4;5;6;3;4;5;6;7;4;5;6;7;8;5;6;7;8;9;6;7;8;9;10},
    _xlpm.fila, MATCH(H17, _xlpm.categorias, 0),
    _xlpm.col, MATCH(I17, _xlpm.impactos, 0),
    INDEX(_xlpm.matriz, (_xlpm.fila - 1) * 5 + _xlpm.col)
)</f>
        <v>6</v>
      </c>
      <c r="K17" s="16" t="str">
        <f>LOOKUP(J17, {2;5;6;8}, {"Riesgo bajo";"Riesgo medio";"Riesgo alto";"Riesgo extremo"})</f>
        <v>Riesgo alto</v>
      </c>
      <c r="L17" s="35" t="s">
        <v>108</v>
      </c>
      <c r="M17" s="43" t="s">
        <v>154</v>
      </c>
      <c r="N17" s="35" t="s">
        <v>10</v>
      </c>
      <c r="O17" s="35" t="s">
        <v>146</v>
      </c>
      <c r="P17" s="30" cm="1">
        <f t="array" ref="P17">_xlfn.LET(
    _xlpm.categorias, {"Raro";"Improbable";"Posible";"Probable";"Casi cierto"},
    _xlpm.impactos, {"Insignificante";"Menor";"Moderado";"Mayor";"Catastrófico"},
    _xlpm.matriz, {2;3;4;5;6;3;4;5;6;7;4;5;6;7;8;5;6;7;8;9;6;7;8;9;10},
    _xlpm.fila, MATCH(N17, _xlpm.categorias, 0),
    _xlpm.col, MATCH(O17, _xlpm.impactos, 0),
    INDEX(_xlpm.matriz, (_xlpm.fila - 1) * 5 + _xlpm.col)
)</f>
        <v>5</v>
      </c>
      <c r="Q17" s="16" t="str">
        <f>LOOKUP(P17, {2;5;6;8}, {"Riesgo bajo";"Riesgo medio";"Riesgo alto";"Riesgo extremo"})</f>
        <v>Riesgo medio</v>
      </c>
      <c r="R17" s="43" t="s">
        <v>110</v>
      </c>
      <c r="S17" s="43" t="s">
        <v>155</v>
      </c>
      <c r="T17" s="43" t="s">
        <v>156</v>
      </c>
      <c r="U17" s="43" t="s">
        <v>157</v>
      </c>
      <c r="V17" s="42" t="s">
        <v>158</v>
      </c>
      <c r="W17" s="42" t="s">
        <v>104</v>
      </c>
    </row>
    <row r="18" spans="1:23" s="31" customFormat="1" ht="69.95" customHeight="1" x14ac:dyDescent="0.25">
      <c r="A18" s="37">
        <v>8</v>
      </c>
      <c r="B18" s="16" t="s">
        <v>6</v>
      </c>
      <c r="C18" s="16" t="s">
        <v>7</v>
      </c>
      <c r="D18" s="16" t="s">
        <v>116</v>
      </c>
      <c r="E18" s="16" t="s">
        <v>23</v>
      </c>
      <c r="F18" s="40" t="s">
        <v>159</v>
      </c>
      <c r="G18" s="40" t="s">
        <v>160</v>
      </c>
      <c r="H18" s="35" t="s">
        <v>20</v>
      </c>
      <c r="I18" s="35" t="s">
        <v>25</v>
      </c>
      <c r="J18" s="30" cm="1">
        <f t="array" ref="J18">_xlfn.LET(
    _xlpm.categorias, {"Raro";"Improbable";"Posible";"Probable";"Casi cierto"},
    _xlpm.impactos, {"Insignificante";"Menor";"Moderado";"Mayor";"Catastrófico"},
    _xlpm.matriz, {2;3;4;5;6;3;4;5;6;7;4;5;6;7;8;5;6;7;8;9;6;7;8;9;10},
    _xlpm.fila, MATCH(H18, _xlpm.categorias, 0),
    _xlpm.col, MATCH(I18, _xlpm.impactos, 0),
    INDEX(_xlpm.matriz, (_xlpm.fila - 1) * 5 + _xlpm.col)
)</f>
        <v>7</v>
      </c>
      <c r="K18" s="16" t="str">
        <f>LOOKUP(J18, {2;5;6;8}, {"Riesgo bajo";"Riesgo medio";"Riesgo alto";"Riesgo extremo"})</f>
        <v>Riesgo alto</v>
      </c>
      <c r="L18" s="35" t="s">
        <v>161</v>
      </c>
      <c r="M18" s="43" t="s">
        <v>162</v>
      </c>
      <c r="N18" s="35" t="s">
        <v>10</v>
      </c>
      <c r="O18" s="35" t="s">
        <v>146</v>
      </c>
      <c r="P18" s="30" cm="1">
        <f t="array" ref="P18">_xlfn.LET(
    _xlpm.categorias, {"Raro";"Improbable";"Posible";"Probable";"Casi cierto"},
    _xlpm.impactos, {"Insignificante";"Menor";"Moderado";"Mayor";"Catastrófico"},
    _xlpm.matriz, {2;3;4;5;6;3;4;5;6;7;4;5;6;7;8;5;6;7;8;9;6;7;8;9;10},
    _xlpm.fila, MATCH(N18, _xlpm.categorias, 0),
    _xlpm.col, MATCH(O18, _xlpm.impactos, 0),
    INDEX(_xlpm.matriz, (_xlpm.fila - 1) * 5 + _xlpm.col)
)</f>
        <v>5</v>
      </c>
      <c r="Q18" s="16" t="str">
        <f>LOOKUP(P18, {2;5;6;8}, {"Riesgo bajo";"Riesgo medio";"Riesgo alto";"Riesgo extremo"})</f>
        <v>Riesgo medio</v>
      </c>
      <c r="R18" s="43" t="s">
        <v>110</v>
      </c>
      <c r="S18" s="43" t="s">
        <v>163</v>
      </c>
      <c r="T18" s="43" t="s">
        <v>164</v>
      </c>
      <c r="U18" s="43" t="s">
        <v>165</v>
      </c>
      <c r="V18" s="42" t="s">
        <v>166</v>
      </c>
      <c r="W18" s="42" t="s">
        <v>167</v>
      </c>
    </row>
    <row r="19" spans="1:23" s="31" customFormat="1" ht="156.75" x14ac:dyDescent="0.25">
      <c r="A19" s="37">
        <v>9</v>
      </c>
      <c r="B19" s="16" t="s">
        <v>6</v>
      </c>
      <c r="C19" s="16" t="s">
        <v>13</v>
      </c>
      <c r="D19" s="16" t="s">
        <v>116</v>
      </c>
      <c r="E19" s="16" t="s">
        <v>168</v>
      </c>
      <c r="F19" s="38" t="s">
        <v>169</v>
      </c>
      <c r="G19" s="38" t="s">
        <v>170</v>
      </c>
      <c r="H19" s="35" t="s">
        <v>10</v>
      </c>
      <c r="I19" s="35" t="s">
        <v>25</v>
      </c>
      <c r="J19" s="30" cm="1">
        <f t="array" ref="J19">_xlfn.LET(
    _xlpm.categorias, {"Raro";"Improbable";"Posible";"Probable";"Casi cierto"},
    _xlpm.impactos, {"Insignificante";"Menor";"Moderado";"Mayor";"Catastrófico"},
    _xlpm.matriz, {2;3;4;5;6;3;4;5;6;7;4;5;6;7;8;5;6;7;8;9;6;7;8;9;10},
    _xlpm.fila, MATCH(H19, _xlpm.categorias, 0),
    _xlpm.col, MATCH(I19, _xlpm.impactos, 0),
    INDEX(_xlpm.matriz, (_xlpm.fila - 1) * 5 + _xlpm.col)
)</f>
        <v>5</v>
      </c>
      <c r="K19" s="16" t="str">
        <f>LOOKUP(J19, {2;5;6;8}, {"Riesgo bajo";"Riesgo medio";"Riesgo alto";"Riesgo extremo"})</f>
        <v>Riesgo medio</v>
      </c>
      <c r="L19" s="35" t="s">
        <v>97</v>
      </c>
      <c r="M19" s="43" t="s">
        <v>171</v>
      </c>
      <c r="N19" s="35" t="s">
        <v>10</v>
      </c>
      <c r="O19" s="35" t="s">
        <v>11</v>
      </c>
      <c r="P19" s="30" cm="1">
        <f t="array" ref="P19">_xlfn.LET(
    _xlpm.categorias, {"Raro";"Improbable";"Posible";"Probable";"Casi cierto"},
    _xlpm.impactos, {"Insignificante";"Menor";"Moderado";"Mayor";"Catastrófico"},
    _xlpm.matriz, {2;3;4;5;6;3;4;5;6;7;4;5;6;7;8;5;6;7;8;9;6;7;8;9;10},
    _xlpm.fila, MATCH(N19, _xlpm.categorias, 0),
    _xlpm.col, MATCH(O19, _xlpm.impactos, 0),
    INDEX(_xlpm.matriz, (_xlpm.fila - 1) * 5 + _xlpm.col)
)</f>
        <v>2</v>
      </c>
      <c r="Q19" s="16" t="str">
        <f>LOOKUP(P19, {2;5;6;8}, {"Riesgo bajo";"Riesgo medio";"Riesgo alto";"Riesgo extremo"})</f>
        <v>Riesgo bajo</v>
      </c>
      <c r="R19" s="43" t="s">
        <v>110</v>
      </c>
      <c r="S19" s="43" t="s">
        <v>172</v>
      </c>
      <c r="T19" s="43" t="s">
        <v>173</v>
      </c>
      <c r="U19" s="43" t="s">
        <v>174</v>
      </c>
      <c r="V19" s="42" t="s">
        <v>175</v>
      </c>
      <c r="W19" s="42" t="s">
        <v>151</v>
      </c>
    </row>
    <row r="20" spans="1:23" ht="73.5" x14ac:dyDescent="0.25">
      <c r="A20" s="37">
        <v>10</v>
      </c>
      <c r="B20" s="16" t="s">
        <v>6</v>
      </c>
      <c r="C20" s="16" t="s">
        <v>13</v>
      </c>
      <c r="D20" s="16" t="s">
        <v>176</v>
      </c>
      <c r="E20" s="16" t="s">
        <v>9</v>
      </c>
      <c r="F20" s="38" t="s">
        <v>177</v>
      </c>
      <c r="G20" s="38" t="s">
        <v>178</v>
      </c>
      <c r="H20" s="16" t="s">
        <v>20</v>
      </c>
      <c r="I20" s="16" t="s">
        <v>17</v>
      </c>
      <c r="J20" s="30" cm="1">
        <f t="array" ref="J20">_xlfn.LET(
    _xlpm.categorias, {"Raro";"Improbable";"Posible";"Probable";"Casi cierto"},
    _xlpm.impactos, {"Insignificante";"Menor";"Moderado";"Mayor";"Catastrófico"},
    _xlpm.matriz, {2;3;4;5;6;3;4;5;6;7;4;5;6;7;8;5;6;7;8;9;6;7;8;9;10},
    _xlpm.fila, MATCH(H20, _xlpm.categorias, 0),
    _xlpm.col, MATCH(I20, _xlpm.impactos, 0),
    INDEX(_xlpm.matriz, (_xlpm.fila - 1) * 5 + _xlpm.col)
)</f>
        <v>5</v>
      </c>
      <c r="K20" s="16" t="str">
        <f>LOOKUP(J20, {2;5;6;8}, {"Riesgo bajo";"Riesgo medio";"Riesgo alto";"Riesgo extremo"})</f>
        <v>Riesgo medio</v>
      </c>
      <c r="L20" s="35" t="s">
        <v>179</v>
      </c>
      <c r="M20" s="42" t="s">
        <v>180</v>
      </c>
      <c r="N20" s="16" t="s">
        <v>10</v>
      </c>
      <c r="O20" s="16" t="s">
        <v>11</v>
      </c>
      <c r="P20" s="30" cm="1">
        <f t="array" ref="P20">_xlfn.LET(
    _xlpm.categorias, {"Raro";"Improbable";"Posible";"Probable";"Casi cierto"},
    _xlpm.impactos, {"Insignificante";"Menor";"Moderado";"Mayor";"Catastrófico"},
    _xlpm.matriz, {2;3;4;5;6;3;4;5;6;7;4;5;6;7;8;5;6;7;8;9;6;7;8;9;10},
    _xlpm.fila, MATCH(N20, _xlpm.categorias, 0),
    _xlpm.col, MATCH(O20, _xlpm.impactos, 0),
    INDEX(_xlpm.matriz, (_xlpm.fila - 1) * 5 + _xlpm.col)
)</f>
        <v>2</v>
      </c>
      <c r="Q20" s="16" t="str">
        <f>LOOKUP(P20, {2;5;6;8}, {"Riesgo bajo";"Riesgo medio";"Riesgo alto";"Riesgo extremo"})</f>
        <v>Riesgo bajo</v>
      </c>
      <c r="R20" s="43" t="s">
        <v>99</v>
      </c>
      <c r="S20" s="43" t="s">
        <v>181</v>
      </c>
      <c r="T20" s="43" t="s">
        <v>182</v>
      </c>
      <c r="U20" s="43" t="s">
        <v>174</v>
      </c>
      <c r="V20" s="42" t="s">
        <v>183</v>
      </c>
      <c r="W20" s="42" t="s">
        <v>104</v>
      </c>
    </row>
    <row r="21" spans="1:23" ht="156.75" x14ac:dyDescent="0.25">
      <c r="A21" s="37">
        <v>11</v>
      </c>
      <c r="B21" s="16" t="s">
        <v>6</v>
      </c>
      <c r="C21" s="16" t="s">
        <v>7</v>
      </c>
      <c r="D21" s="16" t="s">
        <v>176</v>
      </c>
      <c r="E21" s="16" t="s">
        <v>23</v>
      </c>
      <c r="F21" s="41" t="s">
        <v>184</v>
      </c>
      <c r="G21" s="41" t="s">
        <v>185</v>
      </c>
      <c r="H21" s="35" t="s">
        <v>20</v>
      </c>
      <c r="I21" s="35" t="s">
        <v>25</v>
      </c>
      <c r="J21" s="30" cm="1">
        <f t="array" ref="J21">_xlfn.LET(
    _xlpm.categorias, {"Raro";"Improbable";"Posible";"Probable";"Casi cierto"},
    _xlpm.impactos, {"Insignificante";"Menor";"Moderado";"Mayor";"Catastrófico"},
    _xlpm.matriz, {2;3;4;5;6;3;4;5;6;7;4;5;6;7;8;5;6;7;8;9;6;7;8;9;10},
    _xlpm.fila, MATCH(H21, _xlpm.categorias, 0),
    _xlpm.col, MATCH(I21, _xlpm.impactos, 0),
    INDEX(_xlpm.matriz, (_xlpm.fila - 1) * 5 + _xlpm.col)
)</f>
        <v>7</v>
      </c>
      <c r="K21" s="16" t="str">
        <f>LOOKUP(J21, {2;5;6;8}, {"Riesgo bajo";"Riesgo medio";"Riesgo alto";"Riesgo extremo"})</f>
        <v>Riesgo alto</v>
      </c>
      <c r="L21" s="35" t="s">
        <v>128</v>
      </c>
      <c r="M21" s="43" t="s">
        <v>186</v>
      </c>
      <c r="N21" s="35" t="s">
        <v>10</v>
      </c>
      <c r="O21" s="35" t="s">
        <v>11</v>
      </c>
      <c r="P21" s="30" cm="1">
        <f t="array" ref="P21">_xlfn.LET(
    _xlpm.categorias, {"Raro";"Improbable";"Posible";"Probable";"Casi cierto"},
    _xlpm.impactos, {"Insignificante";"Menor";"Moderado";"Mayor";"Catastrófico"},
    _xlpm.matriz, {2;3;4;5;6;3;4;5;6;7;4;5;6;7;8;5;6;7;8;9;6;7;8;9;10},
    _xlpm.fila, MATCH(N21, _xlpm.categorias, 0),
    _xlpm.col, MATCH(O21, _xlpm.impactos, 0),
    INDEX(_xlpm.matriz, (_xlpm.fila - 1) * 5 + _xlpm.col)
)</f>
        <v>2</v>
      </c>
      <c r="Q21" s="16" t="str">
        <f>LOOKUP(P21, {2;5;6;8}, {"Riesgo bajo";"Riesgo medio";"Riesgo alto";"Riesgo extremo"})</f>
        <v>Riesgo bajo</v>
      </c>
      <c r="R21" s="43" t="s">
        <v>99</v>
      </c>
      <c r="S21" s="43" t="s">
        <v>187</v>
      </c>
      <c r="T21" s="43" t="s">
        <v>188</v>
      </c>
      <c r="U21" s="43" t="s">
        <v>189</v>
      </c>
      <c r="V21" s="42" t="s">
        <v>190</v>
      </c>
      <c r="W21" s="42" t="s">
        <v>104</v>
      </c>
    </row>
    <row r="22" spans="1:23" ht="171" x14ac:dyDescent="0.25">
      <c r="A22" s="37">
        <v>12</v>
      </c>
      <c r="B22" s="16" t="s">
        <v>6</v>
      </c>
      <c r="C22" s="16" t="s">
        <v>7</v>
      </c>
      <c r="D22" s="16" t="s">
        <v>176</v>
      </c>
      <c r="E22" s="16" t="s">
        <v>23</v>
      </c>
      <c r="F22" s="41" t="s">
        <v>191</v>
      </c>
      <c r="G22" s="41" t="s">
        <v>192</v>
      </c>
      <c r="H22" s="35" t="s">
        <v>10</v>
      </c>
      <c r="I22" s="35" t="s">
        <v>107</v>
      </c>
      <c r="J22" s="30" cm="1">
        <f t="array" ref="J22">_xlfn.LET(
    _xlpm.categorias, {"Raro";"Improbable";"Posible";"Probable";"Casi cierto"},
    _xlpm.impactos, {"Insignificante";"Menor";"Moderado";"Mayor";"Catastrófico"},
    _xlpm.matriz, {2;3;4;5;6;3;4;5;6;7;4;5;6;7;8;5;6;7;8;9;6;7;8;9;10},
    _xlpm.fila, MATCH(H22, _xlpm.categorias, 0),
    _xlpm.col, MATCH(I22, _xlpm.impactos, 0),
    INDEX(_xlpm.matriz, (_xlpm.fila - 1) * 5 + _xlpm.col)
)</f>
        <v>6</v>
      </c>
      <c r="K22" s="16" t="str">
        <f>LOOKUP(J22, {2;5;6;8}, {"Riesgo bajo";"Riesgo medio";"Riesgo alto";"Riesgo extremo"})</f>
        <v>Riesgo alto</v>
      </c>
      <c r="L22" s="35" t="s">
        <v>179</v>
      </c>
      <c r="M22" s="42" t="s">
        <v>193</v>
      </c>
      <c r="N22" s="35" t="s">
        <v>10</v>
      </c>
      <c r="O22" s="35" t="s">
        <v>11</v>
      </c>
      <c r="P22" s="30" cm="1">
        <f t="array" ref="P22">_xlfn.LET(
    _xlpm.categorias, {"Raro";"Improbable";"Posible";"Probable";"Casi cierto"},
    _xlpm.impactos, {"Insignificante";"Menor";"Moderado";"Mayor";"Catastrófico"},
    _xlpm.matriz, {2;3;4;5;6;3;4;5;6;7;4;5;6;7;8;5;6;7;8;9;6;7;8;9;10},
    _xlpm.fila, MATCH(N22, _xlpm.categorias, 0),
    _xlpm.col, MATCH(O22, _xlpm.impactos, 0),
    INDEX(_xlpm.matriz, (_xlpm.fila - 1) * 5 + _xlpm.col)
)</f>
        <v>2</v>
      </c>
      <c r="Q22" s="16" t="str">
        <f>LOOKUP(P22, {2;5;6;8}, {"Riesgo bajo";"Riesgo medio";"Riesgo alto";"Riesgo extremo"})</f>
        <v>Riesgo bajo</v>
      </c>
      <c r="R22" s="43" t="s">
        <v>99</v>
      </c>
      <c r="S22" s="43" t="s">
        <v>194</v>
      </c>
      <c r="T22" s="43" t="s">
        <v>195</v>
      </c>
      <c r="U22" s="43" t="s">
        <v>196</v>
      </c>
      <c r="V22" s="42" t="s">
        <v>197</v>
      </c>
      <c r="W22" s="42" t="s">
        <v>104</v>
      </c>
    </row>
    <row r="23" spans="1:23" s="31" customFormat="1" ht="128.25" x14ac:dyDescent="0.25">
      <c r="A23" s="37">
        <v>13</v>
      </c>
      <c r="B23" s="16" t="s">
        <v>6</v>
      </c>
      <c r="C23" s="16" t="s">
        <v>7</v>
      </c>
      <c r="D23" s="16" t="s">
        <v>176</v>
      </c>
      <c r="E23" s="16" t="s">
        <v>9</v>
      </c>
      <c r="F23" s="38" t="s">
        <v>198</v>
      </c>
      <c r="G23" s="38" t="s">
        <v>199</v>
      </c>
      <c r="H23" s="35" t="s">
        <v>10</v>
      </c>
      <c r="I23" s="35" t="s">
        <v>200</v>
      </c>
      <c r="J23" s="30" cm="1">
        <f t="array" ref="J23">_xlfn.LET(
    _xlpm.categorias, {"Raro";"Improbable";"Posible";"Probable";"Casi cierto"},
    _xlpm.impactos, {"Insignificante";"Menor";"Moderado";"Mayor";"Catastrófico"},
    _xlpm.matriz, {2;3;4;5;6;3;4;5;6;7;4;5;6;7;8;5;6;7;8;9;6;7;8;9;10},
    _xlpm.fila, MATCH(H23, _xlpm.categorias, 0),
    _xlpm.col, MATCH(I23, _xlpm.impactos, 0),
    INDEX(_xlpm.matriz, (_xlpm.fila - 1) * 5 + _xlpm.col)
)</f>
        <v>4</v>
      </c>
      <c r="K23" s="16" t="str">
        <f>LOOKUP(J23, {2;5;6;8}, {"Riesgo bajo";"Riesgo medio";"Riesgo alto";"Riesgo extremo"})</f>
        <v>Riesgo bajo</v>
      </c>
      <c r="L23" s="35" t="s">
        <v>179</v>
      </c>
      <c r="M23" s="43" t="s">
        <v>201</v>
      </c>
      <c r="N23" s="35" t="s">
        <v>10</v>
      </c>
      <c r="O23" s="35" t="s">
        <v>11</v>
      </c>
      <c r="P23" s="30" cm="1">
        <f t="array" ref="P23">_xlfn.LET(
    _xlpm.categorias, {"Raro";"Improbable";"Posible";"Probable";"Casi cierto"},
    _xlpm.impactos, {"Insignificante";"Menor";"Moderado";"Mayor";"Catastrófico"},
    _xlpm.matriz, {2;3;4;5;6;3;4;5;6;7;4;5;6;7;8;5;6;7;8;9;6;7;8;9;10},
    _xlpm.fila, MATCH(N23, _xlpm.categorias, 0),
    _xlpm.col, MATCH(O23, _xlpm.impactos, 0),
    INDEX(_xlpm.matriz, (_xlpm.fila - 1) * 5 + _xlpm.col)
)</f>
        <v>2</v>
      </c>
      <c r="Q23" s="16" t="str">
        <f>LOOKUP(P23, {2;5;6;8}, {"Riesgo bajo";"Riesgo medio";"Riesgo alto";"Riesgo extremo"})</f>
        <v>Riesgo bajo</v>
      </c>
      <c r="R23" s="43" t="s">
        <v>99</v>
      </c>
      <c r="S23" s="43" t="s">
        <v>202</v>
      </c>
      <c r="T23" s="43" t="s">
        <v>173</v>
      </c>
      <c r="U23" s="43" t="s">
        <v>203</v>
      </c>
      <c r="V23" s="42" t="s">
        <v>204</v>
      </c>
      <c r="W23" s="42" t="s">
        <v>104</v>
      </c>
    </row>
    <row r="24" spans="1:23" s="31" customFormat="1" ht="256.5" x14ac:dyDescent="0.25">
      <c r="A24" s="37">
        <v>14</v>
      </c>
      <c r="B24" s="16" t="s">
        <v>6</v>
      </c>
      <c r="C24" s="16" t="s">
        <v>7</v>
      </c>
      <c r="D24" s="16" t="s">
        <v>176</v>
      </c>
      <c r="E24" s="16" t="s">
        <v>23</v>
      </c>
      <c r="F24" s="38" t="s">
        <v>205</v>
      </c>
      <c r="G24" s="41" t="s">
        <v>206</v>
      </c>
      <c r="H24" s="35" t="s">
        <v>20</v>
      </c>
      <c r="I24" s="35" t="s">
        <v>25</v>
      </c>
      <c r="J24" s="30" cm="1">
        <f t="array" ref="J24">_xlfn.LET(
    _xlpm.categorias, {"Raro";"Improbable";"Posible";"Probable";"Casi cierto"},
    _xlpm.impactos, {"Insignificante";"Menor";"Moderado";"Mayor";"Catastrófico"},
    _xlpm.matriz, {2;3;4;5;6;3;4;5;6;7;4;5;6;7;8;5;6;7;8;9;6;7;8;9;10},
    _xlpm.fila, MATCH(H24, _xlpm.categorias, 0),
    _xlpm.col, MATCH(I24, _xlpm.impactos, 0),
    INDEX(_xlpm.matriz, (_xlpm.fila - 1) * 5 + _xlpm.col)
)</f>
        <v>7</v>
      </c>
      <c r="K24" s="16" t="str">
        <f>LOOKUP(J24, {2;5;6;8}, {"Riesgo bajo";"Riesgo medio";"Riesgo alto";"Riesgo extremo"})</f>
        <v>Riesgo alto</v>
      </c>
      <c r="L24" s="35" t="s">
        <v>207</v>
      </c>
      <c r="M24" s="43" t="s">
        <v>208</v>
      </c>
      <c r="N24" s="16" t="s">
        <v>10</v>
      </c>
      <c r="O24" s="16" t="s">
        <v>11</v>
      </c>
      <c r="P24" s="30" cm="1">
        <f t="array" ref="P24">_xlfn.LET(
    _xlpm.categorias, {"Raro";"Improbable";"Posible";"Probable";"Casi cierto"},
    _xlpm.impactos, {"Insignificante";"Menor";"Moderado";"Mayor";"Catastrófico"},
    _xlpm.matriz, {2;3;4;5;6;3;4;5;6;7;4;5;6;7;8;5;6;7;8;9;6;7;8;9;10},
    _xlpm.fila, MATCH(N24, _xlpm.categorias, 0),
    _xlpm.col, MATCH(O24, _xlpm.impactos, 0),
    INDEX(_xlpm.matriz, (_xlpm.fila - 1) * 5 + _xlpm.col)
)</f>
        <v>2</v>
      </c>
      <c r="Q24" s="16" t="str">
        <f>LOOKUP(P24, {2;5;6;8}, {"Riesgo bajo";"Riesgo medio";"Riesgo alto";"Riesgo extremo"})</f>
        <v>Riesgo bajo</v>
      </c>
      <c r="R24" s="43" t="s">
        <v>99</v>
      </c>
      <c r="S24" s="43" t="s">
        <v>209</v>
      </c>
      <c r="T24" s="43" t="s">
        <v>210</v>
      </c>
      <c r="U24" s="43" t="s">
        <v>211</v>
      </c>
      <c r="V24" s="42" t="s">
        <v>212</v>
      </c>
      <c r="W24" s="42" t="s">
        <v>104</v>
      </c>
    </row>
    <row r="25" spans="1:23" ht="171" x14ac:dyDescent="0.25">
      <c r="A25" s="37">
        <v>15</v>
      </c>
      <c r="B25" s="16" t="s">
        <v>213</v>
      </c>
      <c r="C25" s="16" t="s">
        <v>13</v>
      </c>
      <c r="D25" s="16" t="s">
        <v>214</v>
      </c>
      <c r="E25" s="16" t="s">
        <v>23</v>
      </c>
      <c r="F25" s="38" t="s">
        <v>215</v>
      </c>
      <c r="G25" s="38" t="s">
        <v>216</v>
      </c>
      <c r="H25" s="16" t="s">
        <v>20</v>
      </c>
      <c r="I25" s="16" t="s">
        <v>21</v>
      </c>
      <c r="J25" s="30" cm="1">
        <f t="array" ref="J25">_xlfn.LET(
    _xlpm.categorias, {"Raro";"Improbable";"Posible";"Probable";"Casi cierto"},
    _xlpm.impactos, {"Insignificante";"Menor";"Moderado";"Mayor";"Catastrófico"},
    _xlpm.matriz, {2;3;4;5;6;3;4;5;6;7;4;5;6;7;8;5;6;7;8;9;6;7;8;9;10},
    _xlpm.fila, MATCH(H25, _xlpm.categorias, 0),
    _xlpm.col, MATCH(I25, _xlpm.impactos, 0),
    INDEX(_xlpm.matriz, (_xlpm.fila - 1) * 5 + _xlpm.col)
)</f>
        <v>6</v>
      </c>
      <c r="K25" s="16" t="str">
        <f>LOOKUP(J25, {2;5;6;8}, {"Riesgo bajo";"Riesgo medio";"Riesgo alto";"Riesgo extremo"})</f>
        <v>Riesgo alto</v>
      </c>
      <c r="L25" s="35" t="s">
        <v>97</v>
      </c>
      <c r="M25" s="43" t="s">
        <v>217</v>
      </c>
      <c r="N25" s="16" t="s">
        <v>20</v>
      </c>
      <c r="O25" s="16" t="s">
        <v>17</v>
      </c>
      <c r="P25" s="30" cm="1">
        <f t="array" ref="P25">_xlfn.LET(
    _xlpm.categorias, {"Raro";"Improbable";"Posible";"Probable";"Casi cierto"},
    _xlpm.impactos, {"Insignificante";"Menor";"Moderado";"Mayor";"Catastrófico"},
    _xlpm.matriz, {2;3;4;5;6;3;4;5;6;7;4;5;6;7;8;5;6;7;8;9;6;7;8;9;10},
    _xlpm.fila, MATCH(N25, _xlpm.categorias, 0),
    _xlpm.col, MATCH(O25, _xlpm.impactos, 0),
    INDEX(_xlpm.matriz, (_xlpm.fila - 1) * 5 + _xlpm.col)
)</f>
        <v>5</v>
      </c>
      <c r="Q25" s="16" t="str">
        <f>LOOKUP(P25, {2;5;6;8}, {"Riesgo bajo";"Riesgo medio";"Riesgo alto";"Riesgo extremo"})</f>
        <v>Riesgo medio</v>
      </c>
      <c r="R25" s="43" t="s">
        <v>99</v>
      </c>
      <c r="S25" s="43" t="s">
        <v>218</v>
      </c>
      <c r="T25" s="43" t="s">
        <v>219</v>
      </c>
      <c r="U25" s="43" t="s">
        <v>211</v>
      </c>
      <c r="V25" s="42" t="s">
        <v>220</v>
      </c>
      <c r="W25" s="42" t="s">
        <v>221</v>
      </c>
    </row>
    <row r="26" spans="1:23" ht="85.5" x14ac:dyDescent="0.25">
      <c r="A26" s="37">
        <v>16</v>
      </c>
      <c r="B26" s="16" t="s">
        <v>213</v>
      </c>
      <c r="C26" s="16" t="s">
        <v>222</v>
      </c>
      <c r="D26" s="16" t="s">
        <v>22</v>
      </c>
      <c r="E26" s="16" t="s">
        <v>9</v>
      </c>
      <c r="F26" s="41" t="s">
        <v>223</v>
      </c>
      <c r="G26" s="41" t="s">
        <v>224</v>
      </c>
      <c r="H26" s="35" t="s">
        <v>10</v>
      </c>
      <c r="I26" s="35" t="s">
        <v>17</v>
      </c>
      <c r="J26" s="30" cm="1">
        <f t="array" ref="J26">_xlfn.LET(
    _xlpm.categorias, {"Raro";"Improbable";"Posible";"Probable";"Casi cierto"},
    _xlpm.impactos, {"Insignificante";"Menor";"Moderado";"Mayor";"Catastrófico"},
    _xlpm.matriz, {2;3;4;5;6;3;4;5;6;7;4;5;6;7;8;5;6;7;8;9;6;7;8;9;10},
    _xlpm.fila, MATCH(H26, _xlpm.categorias, 0),
    _xlpm.col, MATCH(I26, _xlpm.impactos, 0),
    INDEX(_xlpm.matriz, (_xlpm.fila - 1) * 5 + _xlpm.col)
)</f>
        <v>3</v>
      </c>
      <c r="K26" s="16" t="str">
        <f>LOOKUP(J26, {2;5;6;8}, {"Riesgo bajo";"Riesgo medio";"Riesgo alto";"Riesgo extremo"})</f>
        <v>Riesgo bajo</v>
      </c>
      <c r="L26" s="35" t="s">
        <v>108</v>
      </c>
      <c r="M26" s="43" t="s">
        <v>225</v>
      </c>
      <c r="N26" s="35" t="s">
        <v>10</v>
      </c>
      <c r="O26" s="35" t="s">
        <v>11</v>
      </c>
      <c r="P26" s="30" cm="1">
        <f t="array" ref="P26">_xlfn.LET(
    _xlpm.categorias, {"Raro";"Improbable";"Posible";"Probable";"Casi cierto"},
    _xlpm.impactos, {"Insignificante";"Menor";"Moderado";"Mayor";"Catastrófico"},
    _xlpm.matriz, {2;3;4;5;6;3;4;5;6;7;4;5;6;7;8;5;6;7;8;9;6;7;8;9;10},
    _xlpm.fila, MATCH(N26, _xlpm.categorias, 0),
    _xlpm.col, MATCH(O26, _xlpm.impactos, 0),
    INDEX(_xlpm.matriz, (_xlpm.fila - 1) * 5 + _xlpm.col)
)</f>
        <v>2</v>
      </c>
      <c r="Q26" s="16" t="str">
        <f>LOOKUP(P26, {2;5;6;8}, {"Riesgo bajo";"Riesgo medio";"Riesgo alto";"Riesgo extremo"})</f>
        <v>Riesgo bajo</v>
      </c>
      <c r="R26" s="43" t="s">
        <v>99</v>
      </c>
      <c r="S26" s="43" t="s">
        <v>226</v>
      </c>
      <c r="T26" s="43" t="s">
        <v>182</v>
      </c>
      <c r="U26" s="43" t="s">
        <v>174</v>
      </c>
      <c r="V26" s="42" t="s">
        <v>227</v>
      </c>
      <c r="W26" s="42" t="s">
        <v>104</v>
      </c>
    </row>
    <row r="27" spans="1:23" ht="75.75" x14ac:dyDescent="0.25">
      <c r="A27" s="37">
        <v>17</v>
      </c>
      <c r="B27" s="16" t="s">
        <v>213</v>
      </c>
      <c r="C27" s="16" t="s">
        <v>222</v>
      </c>
      <c r="D27" s="16" t="s">
        <v>22</v>
      </c>
      <c r="E27" s="16" t="s">
        <v>23</v>
      </c>
      <c r="F27" s="41" t="s">
        <v>228</v>
      </c>
      <c r="G27" s="41" t="s">
        <v>229</v>
      </c>
      <c r="H27" s="35" t="s">
        <v>10</v>
      </c>
      <c r="I27" s="35" t="s">
        <v>25</v>
      </c>
      <c r="J27" s="30" cm="1">
        <f t="array" ref="J27">_xlfn.LET(
    _xlpm.categorias, {"Raro";"Improbable";"Posible";"Probable";"Casi cierto"},
    _xlpm.impactos, {"Insignificante";"Menor";"Moderado";"Mayor";"Catastrófico"},
    _xlpm.matriz, {2;3;4;5;6;3;4;5;6;7;4;5;6;7;8;5;6;7;8;9;6;7;8;9;10},
    _xlpm.fila, MATCH(H27, _xlpm.categorias, 0),
    _xlpm.col, MATCH(I27, _xlpm.impactos, 0),
    INDEX(_xlpm.matriz, (_xlpm.fila - 1) * 5 + _xlpm.col)
)</f>
        <v>5</v>
      </c>
      <c r="K27" s="16" t="str">
        <f>LOOKUP(J27, {2;5;6;8}, {"Riesgo bajo";"Riesgo medio";"Riesgo alto";"Riesgo extremo"})</f>
        <v>Riesgo medio</v>
      </c>
      <c r="L27" s="35" t="s">
        <v>108</v>
      </c>
      <c r="M27" s="42" t="s">
        <v>230</v>
      </c>
      <c r="N27" s="35" t="s">
        <v>10</v>
      </c>
      <c r="O27" s="35" t="s">
        <v>17</v>
      </c>
      <c r="P27" s="30" cm="1">
        <f t="array" ref="P27">_xlfn.LET(
    _xlpm.categorias, {"Raro";"Improbable";"Posible";"Probable";"Casi cierto"},
    _xlpm.impactos, {"Insignificante";"Menor";"Moderado";"Mayor";"Catastrófico"},
    _xlpm.matriz, {2;3;4;5;6;3;4;5;6;7;4;5;6;7;8;5;6;7;8;9;6;7;8;9;10},
    _xlpm.fila, MATCH(N27, _xlpm.categorias, 0),
    _xlpm.col, MATCH(O27, _xlpm.impactos, 0),
    INDEX(_xlpm.matriz, (_xlpm.fila - 1) * 5 + _xlpm.col)
)</f>
        <v>3</v>
      </c>
      <c r="Q27" s="16" t="str">
        <f>LOOKUP(P27, {2;5;6;8}, {"Riesgo bajo";"Riesgo medio";"Riesgo alto";"Riesgo extremo"})</f>
        <v>Riesgo bajo</v>
      </c>
      <c r="R27" s="43" t="s">
        <v>99</v>
      </c>
      <c r="S27" s="43" t="s">
        <v>226</v>
      </c>
      <c r="T27" s="43" t="s">
        <v>182</v>
      </c>
      <c r="U27" s="43" t="s">
        <v>174</v>
      </c>
      <c r="V27" s="42" t="s">
        <v>227</v>
      </c>
      <c r="W27" s="42" t="s">
        <v>104</v>
      </c>
    </row>
    <row r="28" spans="1:23" ht="199.5" x14ac:dyDescent="0.25">
      <c r="A28" s="37">
        <v>18</v>
      </c>
      <c r="B28" s="16" t="s">
        <v>213</v>
      </c>
      <c r="C28" s="16" t="s">
        <v>13</v>
      </c>
      <c r="D28" s="16" t="s">
        <v>214</v>
      </c>
      <c r="E28" s="16" t="s">
        <v>23</v>
      </c>
      <c r="F28" s="38" t="s">
        <v>231</v>
      </c>
      <c r="G28" s="38" t="s">
        <v>232</v>
      </c>
      <c r="H28" s="16" t="s">
        <v>20</v>
      </c>
      <c r="I28" s="16" t="s">
        <v>25</v>
      </c>
      <c r="J28" s="30" cm="1">
        <f t="array" ref="J28">_xlfn.LET(
    _xlpm.categorias, {"Raro";"Improbable";"Posible";"Probable";"Casi cierto"},
    _xlpm.impactos, {"Insignificante";"Menor";"Moderado";"Mayor";"Catastrófico"},
    _xlpm.matriz, {2;3;4;5;6;3;4;5;6;7;4;5;6;7;8;5;6;7;8;9;6;7;8;9;10},
    _xlpm.fila, MATCH(H28, _xlpm.categorias, 0),
    _xlpm.col, MATCH(I28, _xlpm.impactos, 0),
    INDEX(_xlpm.matriz, (_xlpm.fila - 1) * 5 + _xlpm.col)
)</f>
        <v>7</v>
      </c>
      <c r="K28" s="16" t="str">
        <f>LOOKUP(J28, {2;5;6;8}, {"Riesgo bajo";"Riesgo medio";"Riesgo alto";"Riesgo extremo"})</f>
        <v>Riesgo alto</v>
      </c>
      <c r="L28" s="35" t="s">
        <v>233</v>
      </c>
      <c r="M28" s="43" t="s">
        <v>234</v>
      </c>
      <c r="N28" s="16" t="s">
        <v>16</v>
      </c>
      <c r="O28" s="16" t="s">
        <v>21</v>
      </c>
      <c r="P28" s="30" cm="1">
        <f t="array" ref="P28">_xlfn.LET(
    _xlpm.categorias, {"Raro";"Improbable";"Posible";"Probable";"Casi cierto"},
    _xlpm.impactos, {"Insignificante";"Menor";"Moderado";"Mayor";"Catastrófico"},
    _xlpm.matriz, {2;3;4;5;6;3;4;5;6;7;4;5;6;7;8;5;6;7;8;9;6;7;8;9;10},
    _xlpm.fila, MATCH(N28, _xlpm.categorias, 0),
    _xlpm.col, MATCH(O28, _xlpm.impactos, 0),
    INDEX(_xlpm.matriz, (_xlpm.fila - 1) * 5 + _xlpm.col)
)</f>
        <v>5</v>
      </c>
      <c r="Q28" s="16" t="str">
        <f>LOOKUP(P28, {2;5;6;8}, {"Riesgo bajo";"Riesgo medio";"Riesgo alto";"Riesgo extremo"})</f>
        <v>Riesgo medio</v>
      </c>
      <c r="R28" s="43" t="s">
        <v>99</v>
      </c>
      <c r="S28" s="43" t="s">
        <v>235</v>
      </c>
      <c r="T28" s="43" t="s">
        <v>236</v>
      </c>
      <c r="U28" s="43" t="s">
        <v>141</v>
      </c>
      <c r="V28" s="42" t="s">
        <v>237</v>
      </c>
      <c r="W28" s="42" t="s">
        <v>238</v>
      </c>
    </row>
    <row r="29" spans="1:23" ht="156.75" x14ac:dyDescent="0.25">
      <c r="A29" s="37">
        <v>19</v>
      </c>
      <c r="B29" s="16" t="s">
        <v>213</v>
      </c>
      <c r="C29" s="16" t="s">
        <v>222</v>
      </c>
      <c r="D29" s="16" t="s">
        <v>22</v>
      </c>
      <c r="E29" s="16" t="s">
        <v>23</v>
      </c>
      <c r="F29" s="41" t="s">
        <v>239</v>
      </c>
      <c r="G29" s="41" t="s">
        <v>240</v>
      </c>
      <c r="H29" s="35" t="s">
        <v>10</v>
      </c>
      <c r="I29" s="35" t="s">
        <v>25</v>
      </c>
      <c r="J29" s="30" cm="1">
        <f t="array" ref="J29">_xlfn.LET(
    _xlpm.categorias, {"Raro";"Improbable";"Posible";"Probable";"Casi cierto"},
    _xlpm.impactos, {"Insignificante";"Menor";"Moderado";"Mayor";"Catastrófico"},
    _xlpm.matriz, {2;3;4;5;6;3;4;5;6;7;4;5;6;7;8;5;6;7;8;9;6;7;8;9;10},
    _xlpm.fila, MATCH(H29, _xlpm.categorias, 0),
    _xlpm.col, MATCH(I29, _xlpm.impactos, 0),
    INDEX(_xlpm.matriz, (_xlpm.fila - 1) * 5 + _xlpm.col)
)</f>
        <v>5</v>
      </c>
      <c r="K29" s="16" t="str">
        <f>LOOKUP(J29, {2;5;6;8}, {"Riesgo bajo";"Riesgo medio";"Riesgo alto";"Riesgo extremo"})</f>
        <v>Riesgo medio</v>
      </c>
      <c r="L29" s="35" t="s">
        <v>108</v>
      </c>
      <c r="M29" s="43" t="s">
        <v>241</v>
      </c>
      <c r="N29" s="35" t="s">
        <v>10</v>
      </c>
      <c r="O29" s="35" t="s">
        <v>21</v>
      </c>
      <c r="P29" s="30" cm="1">
        <f t="array" ref="P29">_xlfn.LET(
    _xlpm.categorias, {"Raro";"Improbable";"Posible";"Probable";"Casi cierto"},
    _xlpm.impactos, {"Insignificante";"Menor";"Moderado";"Mayor";"Catastrófico"},
    _xlpm.matriz, {2;3;4;5;6;3;4;5;6;7;4;5;6;7;8;5;6;7;8;9;6;7;8;9;10},
    _xlpm.fila, MATCH(N29, _xlpm.categorias, 0),
    _xlpm.col, MATCH(O29, _xlpm.impactos, 0),
    INDEX(_xlpm.matriz, (_xlpm.fila - 1) * 5 + _xlpm.col)
)</f>
        <v>4</v>
      </c>
      <c r="Q29" s="16" t="str">
        <f>LOOKUP(P29, {2;5;6;8}, {"Riesgo bajo";"Riesgo medio";"Riesgo alto";"Riesgo extremo"})</f>
        <v>Riesgo bajo</v>
      </c>
      <c r="R29" s="43" t="s">
        <v>99</v>
      </c>
      <c r="S29" s="43" t="s">
        <v>226</v>
      </c>
      <c r="T29" s="43" t="s">
        <v>182</v>
      </c>
      <c r="U29" s="43" t="s">
        <v>174</v>
      </c>
      <c r="V29" s="42" t="s">
        <v>242</v>
      </c>
      <c r="W29" s="42" t="s">
        <v>104</v>
      </c>
    </row>
    <row r="30" spans="1:23" ht="156.75" x14ac:dyDescent="0.25">
      <c r="A30" s="37">
        <v>20</v>
      </c>
      <c r="B30" s="16" t="s">
        <v>213</v>
      </c>
      <c r="C30" s="16" t="s">
        <v>222</v>
      </c>
      <c r="D30" s="16" t="s">
        <v>8</v>
      </c>
      <c r="E30" s="16" t="s">
        <v>29</v>
      </c>
      <c r="F30" s="41" t="s">
        <v>243</v>
      </c>
      <c r="G30" s="41" t="s">
        <v>244</v>
      </c>
      <c r="H30" s="35" t="s">
        <v>10</v>
      </c>
      <c r="I30" s="35" t="s">
        <v>25</v>
      </c>
      <c r="J30" s="30" cm="1">
        <f t="array" ref="J30">_xlfn.LET(
    _xlpm.categorias, {"Raro";"Improbable";"Posible";"Probable";"Casi cierto"},
    _xlpm.impactos, {"Insignificante";"Menor";"Moderado";"Mayor";"Catastrófico"},
    _xlpm.matriz, {2;3;4;5;6;3;4;5;6;7;4;5;6;7;8;5;6;7;8;9;6;7;8;9;10},
    _xlpm.fila, MATCH(H30, _xlpm.categorias, 0),
    _xlpm.col, MATCH(I30, _xlpm.impactos, 0),
    INDEX(_xlpm.matriz, (_xlpm.fila - 1) * 5 + _xlpm.col)
)</f>
        <v>5</v>
      </c>
      <c r="K30" s="16" t="str">
        <f>LOOKUP(J30, {2;5;6;8}, {"Riesgo bajo";"Riesgo medio";"Riesgo alto";"Riesgo extremo"})</f>
        <v>Riesgo medio</v>
      </c>
      <c r="L30" s="35" t="s">
        <v>245</v>
      </c>
      <c r="M30" s="42" t="s">
        <v>246</v>
      </c>
      <c r="N30" s="35" t="s">
        <v>10</v>
      </c>
      <c r="O30" s="35" t="s">
        <v>21</v>
      </c>
      <c r="P30" s="30" cm="1">
        <f t="array" ref="P30">_xlfn.LET(
    _xlpm.categorias, {"Raro";"Improbable";"Posible";"Probable";"Casi cierto"},
    _xlpm.impactos, {"Insignificante";"Menor";"Moderado";"Mayor";"Catastrófico"},
    _xlpm.matriz, {2;3;4;5;6;3;4;5;6;7;4;5;6;7;8;5;6;7;8;9;6;7;8;9;10},
    _xlpm.fila, MATCH(N30, _xlpm.categorias, 0),
    _xlpm.col, MATCH(O30, _xlpm.impactos, 0),
    INDEX(_xlpm.matriz, (_xlpm.fila - 1) * 5 + _xlpm.col)
)</f>
        <v>4</v>
      </c>
      <c r="Q30" s="16" t="str">
        <f>LOOKUP(P30, {2;5;6;8}, {"Riesgo bajo";"Riesgo medio";"Riesgo alto";"Riesgo extremo"})</f>
        <v>Riesgo bajo</v>
      </c>
      <c r="R30" s="43" t="s">
        <v>99</v>
      </c>
      <c r="S30" s="43" t="s">
        <v>247</v>
      </c>
      <c r="T30" s="43" t="s">
        <v>248</v>
      </c>
      <c r="U30" s="43" t="s">
        <v>174</v>
      </c>
      <c r="V30" s="42" t="s">
        <v>227</v>
      </c>
      <c r="W30" s="42" t="s">
        <v>104</v>
      </c>
    </row>
  </sheetData>
  <mergeCells count="16">
    <mergeCell ref="A7:W7"/>
    <mergeCell ref="G2:S2"/>
    <mergeCell ref="G3:S3"/>
    <mergeCell ref="G4:S4"/>
    <mergeCell ref="G5:S5"/>
    <mergeCell ref="A6:E6"/>
    <mergeCell ref="S9:S10"/>
    <mergeCell ref="T9:T10"/>
    <mergeCell ref="U9:U10"/>
    <mergeCell ref="V9:W9"/>
    <mergeCell ref="A8:D8"/>
    <mergeCell ref="A9:K9"/>
    <mergeCell ref="L9:L10"/>
    <mergeCell ref="M9:M10"/>
    <mergeCell ref="N9:Q9"/>
    <mergeCell ref="R9:R10"/>
  </mergeCells>
  <conditionalFormatting sqref="J11:K30">
    <cfRule type="expression" dxfId="7" priority="5">
      <formula>$J11&lt;5</formula>
    </cfRule>
    <cfRule type="expression" dxfId="6" priority="6">
      <formula>$J11&lt;6</formula>
    </cfRule>
    <cfRule type="expression" dxfId="5" priority="7">
      <formula>$J11&lt;8</formula>
    </cfRule>
    <cfRule type="expression" dxfId="4" priority="8">
      <formula>$J11&gt;7</formula>
    </cfRule>
  </conditionalFormatting>
  <conditionalFormatting sqref="P11:Q30">
    <cfRule type="expression" dxfId="3" priority="1">
      <formula>$P11&lt;5</formula>
    </cfRule>
    <cfRule type="expression" dxfId="2" priority="2">
      <formula>$P11&lt;6</formula>
    </cfRule>
    <cfRule type="expression" dxfId="1" priority="3">
      <formula>$P11&lt;8</formula>
    </cfRule>
    <cfRule type="expression" dxfId="0" priority="4">
      <formula>$P11&gt;7</formula>
    </cfRule>
  </conditionalFormatting>
  <pageMargins left="0.7" right="0.7" top="0.75" bottom="0.75" header="0.3" footer="0.3"/>
  <pageSetup orientation="portrait" r:id="rId1"/>
  <headerFooter>
    <oddHeader>&amp;C&amp;"-,Negrita"&amp;20&amp;K04+039UCP - DEAJ</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2" ma:contentTypeDescription="Crear nuevo documento." ma:contentTypeScope="" ma:versionID="dfabe83377cbebb7b70cf21ed44bd1d7">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f9cfcb6959fb8d234e9e636f7fe0881a"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01B356-17E7-4176-8A7A-6C2F548849F1}">
  <ds:schemaRefs>
    <ds:schemaRef ds:uri="http://schemas.microsoft.com/sharepoint/v3/contenttype/forms"/>
  </ds:schemaRefs>
</ds:datastoreItem>
</file>

<file path=customXml/itemProps2.xml><?xml version="1.0" encoding="utf-8"?>
<ds:datastoreItem xmlns:ds="http://schemas.openxmlformats.org/officeDocument/2006/customXml" ds:itemID="{CF8F1B7B-C93C-4B2C-89E0-882D232794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Matriz Soporte Oracle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Jose Antonio Moron Nuñez</cp:lastModifiedBy>
  <cp:revision/>
  <dcterms:created xsi:type="dcterms:W3CDTF">2023-02-20T13:21:45Z</dcterms:created>
  <dcterms:modified xsi:type="dcterms:W3CDTF">2026-06-24T14:52:01Z</dcterms:modified>
  <cp:category/>
  <cp:contentStatus/>
</cp:coreProperties>
</file>