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4.0.10\gradf\Coordinación _GRADF\Administrativa\COMPUTADOR Administrativa\ADMINISTRATIVA 2026\COMPRAS\ELEMENTOS DE REFRIGERACIÓN\"/>
    </mc:Choice>
  </mc:AlternateContent>
  <xr:revisionPtr revIDLastSave="0" documentId="13_ncr:1_{0400546F-36F8-40B2-A3F9-63CA0C42F3A2}" xr6:coauthVersionLast="36" xr6:coauthVersionMax="36" xr10:uidLastSave="{00000000-0000-0000-0000-000000000000}"/>
  <bookViews>
    <workbookView xWindow="0" yWindow="0" windowWidth="28800" windowHeight="11625" xr2:uid="{3234A3F2-235B-4FC7-B371-9440C702317D}"/>
  </bookViews>
  <sheets>
    <sheet name="CAVAS Y NEVERAS" sheetId="1" r:id="rId1"/>
  </sheets>
  <definedNames>
    <definedName name="OLE_LINK13" localSheetId="0">'CAVAS Y NEVERAS'!#REF!</definedName>
    <definedName name="OLE_LINK17" localSheetId="0">'CAVAS Y NEVERAS'!#REF!</definedName>
    <definedName name="OLE_LINK20" localSheetId="0">'CAVAS Y NEVERAS'!#REF!</definedName>
    <definedName name="OLE_LINK36" localSheetId="0">'CAVAS Y NEVERAS'!$C$7</definedName>
    <definedName name="OLE_LINK54" localSheetId="0">'CAVAS Y NEVERAS'!#REF!</definedName>
    <definedName name="OLE_LINK8" localSheetId="0">'CAVAS Y NEVERAS'!#REF!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1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5" i="1"/>
  <c r="H19" i="1"/>
  <c r="I19" i="1"/>
  <c r="J19" i="1" s="1"/>
  <c r="L19" i="1"/>
  <c r="M19" i="1" s="1"/>
  <c r="N19" i="1" s="1"/>
  <c r="H20" i="1"/>
  <c r="I20" i="1" s="1"/>
  <c r="J20" i="1" s="1"/>
  <c r="L20" i="1"/>
  <c r="M20" i="1" s="1"/>
  <c r="N20" i="1" s="1"/>
  <c r="N9" i="1"/>
  <c r="N16" i="1"/>
  <c r="N17" i="1"/>
  <c r="L18" i="1"/>
  <c r="M18" i="1" s="1"/>
  <c r="N18" i="1" s="1"/>
  <c r="L17" i="1"/>
  <c r="M17" i="1" s="1"/>
  <c r="L16" i="1"/>
  <c r="M16" i="1" s="1"/>
  <c r="L15" i="1"/>
  <c r="M15" i="1" s="1"/>
  <c r="N15" i="1" s="1"/>
  <c r="L14" i="1"/>
  <c r="M14" i="1" s="1"/>
  <c r="N14" i="1" s="1"/>
  <c r="L13" i="1"/>
  <c r="M13" i="1" s="1"/>
  <c r="N13" i="1" s="1"/>
  <c r="L12" i="1"/>
  <c r="M12" i="1" s="1"/>
  <c r="N12" i="1" s="1"/>
  <c r="L11" i="1"/>
  <c r="M11" i="1" s="1"/>
  <c r="N11" i="1" s="1"/>
  <c r="L10" i="1"/>
  <c r="M10" i="1" s="1"/>
  <c r="N10" i="1" s="1"/>
  <c r="L9" i="1"/>
  <c r="M9" i="1" s="1"/>
  <c r="L8" i="1"/>
  <c r="M8" i="1" s="1"/>
  <c r="N8" i="1" s="1"/>
  <c r="L7" i="1"/>
  <c r="M7" i="1" s="1"/>
  <c r="N7" i="1" s="1"/>
  <c r="L6" i="1"/>
  <c r="M6" i="1" s="1"/>
  <c r="N6" i="1" s="1"/>
  <c r="L5" i="1"/>
  <c r="M5" i="1" s="1"/>
  <c r="N5" i="1" s="1"/>
  <c r="N21" i="1" l="1"/>
  <c r="H18" i="1"/>
  <c r="I18" i="1" s="1"/>
  <c r="J18" i="1" s="1"/>
  <c r="H17" i="1"/>
  <c r="I17" i="1" s="1"/>
  <c r="J17" i="1" s="1"/>
  <c r="H16" i="1"/>
  <c r="I16" i="1" s="1"/>
  <c r="J16" i="1" s="1"/>
  <c r="H15" i="1"/>
  <c r="I15" i="1" s="1"/>
  <c r="J15" i="1" s="1"/>
  <c r="H14" i="1"/>
  <c r="I14" i="1" s="1"/>
  <c r="J14" i="1" s="1"/>
  <c r="H13" i="1"/>
  <c r="I13" i="1" s="1"/>
  <c r="J13" i="1" s="1"/>
  <c r="H12" i="1"/>
  <c r="I12" i="1" s="1"/>
  <c r="J12" i="1" s="1"/>
  <c r="H11" i="1"/>
  <c r="I11" i="1" s="1"/>
  <c r="J11" i="1" s="1"/>
  <c r="H10" i="1"/>
  <c r="I10" i="1" s="1"/>
  <c r="J10" i="1" s="1"/>
  <c r="H9" i="1"/>
  <c r="I9" i="1" s="1"/>
  <c r="J9" i="1" s="1"/>
  <c r="H8" i="1"/>
  <c r="I8" i="1" s="1"/>
  <c r="J8" i="1" s="1"/>
  <c r="H7" i="1"/>
  <c r="I7" i="1" s="1"/>
  <c r="J7" i="1" s="1"/>
  <c r="H6" i="1"/>
  <c r="I6" i="1" s="1"/>
  <c r="J6" i="1" s="1"/>
  <c r="H5" i="1"/>
  <c r="I5" i="1" s="1"/>
  <c r="J5" i="1" s="1"/>
  <c r="J21" i="1" l="1"/>
</calcChain>
</file>

<file path=xl/sharedStrings.xml><?xml version="1.0" encoding="utf-8"?>
<sst xmlns="http://schemas.openxmlformats.org/spreadsheetml/2006/main" count="51" uniqueCount="30">
  <si>
    <t>ITEM</t>
  </si>
  <si>
    <t>DESCRIPCION</t>
  </si>
  <si>
    <t>CÓDIGO UNSPSC INDIVIDUAL</t>
  </si>
  <si>
    <t>PRESENTACION</t>
  </si>
  <si>
    <t>CANT</t>
  </si>
  <si>
    <t xml:space="preserve">VALOR UNITARIO  </t>
  </si>
  <si>
    <t>VALOR IVA</t>
  </si>
  <si>
    <t xml:space="preserve">VALOR UNITARIO IVA INCLUIDO </t>
  </si>
  <si>
    <t>TOTAL</t>
  </si>
  <si>
    <t>Bombas para vacío de doble etapa 12CFM a 110 voltios</t>
  </si>
  <si>
    <t>Unidad</t>
  </si>
  <si>
    <t>Reflectores recargables a batería de 20V modelo DCL 43</t>
  </si>
  <si>
    <t>Juegos de llaves boca fija de 10 piezas de 13/16 a 1/4</t>
  </si>
  <si>
    <t>Pinzas amperimétricas Fluke 325</t>
  </si>
  <si>
    <t>Kit de arranque</t>
  </si>
  <si>
    <t>Compresor BITZER semi hermético modelo 2HES-2-2DU </t>
  </si>
  <si>
    <t>Controladores full gauge TC960RI LOG</t>
  </si>
  <si>
    <t>Vigilador de tensión full gauge</t>
  </si>
  <si>
    <t>Contactores LCIE2510M6 Easy pact TVS Schneider</t>
  </si>
  <si>
    <t>Relé térmico Easy pact LRE14 Schneider</t>
  </si>
  <si>
    <t>Motores axial modelo YWF4C250SC</t>
  </si>
  <si>
    <t>Bálbula expansiva TE2 R404A/R507A</t>
  </si>
  <si>
    <t>Bálbula expansiva TE2 R134A</t>
  </si>
  <si>
    <t>Relay para motor</t>
  </si>
  <si>
    <t>Arrancador para motor</t>
  </si>
  <si>
    <t>Orificio para valvula expansiva #0,4</t>
  </si>
  <si>
    <t>PROMEDIO ELEMENTOS DE REFRIGERACIÓN CAVAS Y NEVERAS</t>
  </si>
  <si>
    <t>TECNIFRIO</t>
  </si>
  <si>
    <t>FRICON SOLUCIONES SAS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</si>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</sst>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&quot;€&quot;_-;\-* #,##0\ &quot;€&quot;_-;_-* &quot;-&quot;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43" fontId="4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43" fontId="2" fillId="2" borderId="0" xfId="0" applyNumberFormat="1" applyFon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vertical="center"/>
    </xf>
    <xf numFmtId="43" fontId="7" fillId="2" borderId="1" xfId="1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</cellXfs>
  <cellStyles count="2">
    <cellStyle name="Moneda [0] 2" xfId="1" xr:uid="{DF42C98C-1842-432A-8471-40048631606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8768B-3298-4CC9-8E5B-6860141BC019}">
  <sheetPr>
    <tabColor theme="9" tint="0.39997558519241921"/>
  </sheetPr>
  <dimension ref="A1:U191"/>
  <sheetViews>
    <sheetView tabSelected="1" zoomScale="120" zoomScaleNormal="120" workbookViewId="0">
      <selection activeCell="D20" sqref="D20"/>
    </sheetView>
  </sheetViews>
  <sheetFormatPr baseColWidth="10" defaultRowHeight="15" x14ac:dyDescent="0.25"/>
  <cols>
    <col min="1" max="1" width="3" style="1" customWidth="1"/>
    <col min="2" max="2" width="6.42578125" style="1" customWidth="1"/>
    <col min="3" max="3" width="35.42578125" style="19" customWidth="1"/>
    <col min="4" max="4" width="13.5703125" style="11" customWidth="1"/>
    <col min="5" max="5" width="13.42578125" style="20" bestFit="1" customWidth="1"/>
    <col min="6" max="6" width="5.5703125" style="21" bestFit="1" customWidth="1"/>
    <col min="7" max="7" width="14" style="20" bestFit="1" customWidth="1"/>
    <col min="8" max="8" width="12.42578125" style="20" bestFit="1" customWidth="1"/>
    <col min="9" max="9" width="16.42578125" style="20" customWidth="1"/>
    <col min="10" max="10" width="15" style="20" bestFit="1" customWidth="1"/>
    <col min="11" max="11" width="13.42578125" style="1" bestFit="1" customWidth="1"/>
    <col min="12" max="12" width="12.42578125" style="1" bestFit="1" customWidth="1"/>
    <col min="13" max="13" width="13.42578125" style="1" bestFit="1" customWidth="1"/>
    <col min="14" max="14" width="15" style="1" bestFit="1" customWidth="1"/>
    <col min="15" max="15" width="18.28515625" style="1" customWidth="1"/>
    <col min="16" max="21" width="11.42578125" style="1"/>
    <col min="22" max="16384" width="11.42578125" style="20"/>
  </cols>
  <sheetData>
    <row r="1" spans="1:21" s="1" customFormat="1" x14ac:dyDescent="0.25">
      <c r="C1" s="2"/>
      <c r="D1" s="3"/>
      <c r="F1" s="4"/>
    </row>
    <row r="2" spans="1:21" s="1" customFormat="1" ht="18.75" x14ac:dyDescent="0.25">
      <c r="B2" s="23" t="s">
        <v>26</v>
      </c>
      <c r="C2" s="23"/>
      <c r="D2" s="23"/>
      <c r="E2" s="23"/>
      <c r="F2" s="23"/>
      <c r="G2" s="23"/>
      <c r="H2" s="23"/>
      <c r="I2" s="23"/>
      <c r="J2" s="23"/>
    </row>
    <row r="3" spans="1:21" s="1" customFormat="1" x14ac:dyDescent="0.25">
      <c r="C3" s="2"/>
      <c r="D3" s="3"/>
      <c r="F3" s="4"/>
      <c r="G3" s="24" t="s">
        <v>27</v>
      </c>
      <c r="H3" s="24"/>
      <c r="I3" s="24"/>
      <c r="J3" s="24"/>
      <c r="K3" s="24" t="s">
        <v>28</v>
      </c>
      <c r="L3" s="24"/>
      <c r="M3" s="24"/>
      <c r="N3" s="24"/>
    </row>
    <row r="4" spans="1:21" s="11" customFormat="1" ht="24" x14ac:dyDescent="0.2">
      <c r="A4" s="3"/>
      <c r="B4" s="6" t="s">
        <v>0</v>
      </c>
      <c r="C4" s="7" t="s">
        <v>1</v>
      </c>
      <c r="D4" s="8" t="s">
        <v>2</v>
      </c>
      <c r="E4" s="6" t="s">
        <v>3</v>
      </c>
      <c r="F4" s="9" t="s">
        <v>4</v>
      </c>
      <c r="G4" s="10" t="s">
        <v>5</v>
      </c>
      <c r="H4" s="10" t="s">
        <v>6</v>
      </c>
      <c r="I4" s="8" t="s">
        <v>7</v>
      </c>
      <c r="J4" s="6" t="s">
        <v>8</v>
      </c>
      <c r="K4" s="10" t="s">
        <v>5</v>
      </c>
      <c r="L4" s="10" t="s">
        <v>6</v>
      </c>
      <c r="M4" s="8" t="s">
        <v>7</v>
      </c>
      <c r="N4" s="6" t="s">
        <v>8</v>
      </c>
      <c r="O4" s="22" t="s">
        <v>29</v>
      </c>
      <c r="P4" s="3"/>
      <c r="Q4" s="3"/>
      <c r="R4" s="3"/>
      <c r="S4" s="3"/>
      <c r="T4" s="3"/>
      <c r="U4" s="3"/>
    </row>
    <row r="5" spans="1:21" s="1" customFormat="1" ht="25.5" x14ac:dyDescent="0.25">
      <c r="A5" s="12"/>
      <c r="B5" s="13">
        <v>1</v>
      </c>
      <c r="C5" s="14" t="s">
        <v>9</v>
      </c>
      <c r="D5" s="13">
        <v>40151500</v>
      </c>
      <c r="E5" s="13" t="s">
        <v>10</v>
      </c>
      <c r="F5" s="13">
        <v>1</v>
      </c>
      <c r="G5" s="26">
        <v>5500000</v>
      </c>
      <c r="H5" s="26">
        <f t="shared" ref="H5:H18" si="0">G5*19%</f>
        <v>1045000</v>
      </c>
      <c r="I5" s="26">
        <f t="shared" ref="I5:I6" si="1">G5+H5</f>
        <v>6545000</v>
      </c>
      <c r="J5" s="15">
        <f t="shared" ref="J5:J18" si="2">I5*F5</f>
        <v>6545000</v>
      </c>
      <c r="K5" s="26">
        <v>5652500</v>
      </c>
      <c r="L5" s="26">
        <f t="shared" ref="L5:L18" si="3">K5*19%</f>
        <v>1073975</v>
      </c>
      <c r="M5" s="26">
        <f t="shared" ref="M5:M6" si="4">K5+L5</f>
        <v>6726475</v>
      </c>
      <c r="N5" s="15">
        <f>M5*F5</f>
        <v>6726475</v>
      </c>
      <c r="O5" s="25">
        <f>AVERAGE(J5,N5)</f>
        <v>6635737.5</v>
      </c>
    </row>
    <row r="6" spans="1:21" s="1" customFormat="1" ht="25.5" x14ac:dyDescent="0.25">
      <c r="A6" s="12"/>
      <c r="B6" s="13">
        <v>2</v>
      </c>
      <c r="C6" s="16" t="s">
        <v>11</v>
      </c>
      <c r="D6" s="13">
        <v>39111600</v>
      </c>
      <c r="E6" s="13" t="s">
        <v>10</v>
      </c>
      <c r="F6" s="13">
        <v>1</v>
      </c>
      <c r="G6" s="26">
        <v>1300000</v>
      </c>
      <c r="H6" s="26">
        <f t="shared" si="0"/>
        <v>247000</v>
      </c>
      <c r="I6" s="26">
        <f t="shared" si="1"/>
        <v>1547000</v>
      </c>
      <c r="J6" s="15">
        <f t="shared" si="2"/>
        <v>1547000</v>
      </c>
      <c r="K6" s="26">
        <v>1368500</v>
      </c>
      <c r="L6" s="26">
        <f t="shared" si="3"/>
        <v>260015</v>
      </c>
      <c r="M6" s="26">
        <f t="shared" si="4"/>
        <v>1628515</v>
      </c>
      <c r="N6" s="15">
        <f t="shared" ref="N6:N18" si="5">M6*F6</f>
        <v>1628515</v>
      </c>
      <c r="O6" s="25">
        <f t="shared" ref="O6:O21" si="6">AVERAGE(J6,N6)</f>
        <v>1587757.5</v>
      </c>
    </row>
    <row r="7" spans="1:21" s="1" customFormat="1" ht="25.5" x14ac:dyDescent="0.25">
      <c r="A7" s="12"/>
      <c r="B7" s="13">
        <v>3</v>
      </c>
      <c r="C7" s="16" t="s">
        <v>12</v>
      </c>
      <c r="D7" s="17">
        <v>27111700</v>
      </c>
      <c r="E7" s="13" t="s">
        <v>10</v>
      </c>
      <c r="F7" s="13">
        <v>1</v>
      </c>
      <c r="G7" s="26">
        <v>1390000</v>
      </c>
      <c r="H7" s="26">
        <f t="shared" si="0"/>
        <v>264100</v>
      </c>
      <c r="I7" s="26">
        <f t="shared" ref="I7:I18" si="7">H7+G7</f>
        <v>1654100</v>
      </c>
      <c r="J7" s="15">
        <f t="shared" si="2"/>
        <v>1654100</v>
      </c>
      <c r="K7" s="26">
        <v>1392300</v>
      </c>
      <c r="L7" s="26">
        <f t="shared" si="3"/>
        <v>264537</v>
      </c>
      <c r="M7" s="26">
        <f t="shared" ref="M7:M18" si="8">L7+K7</f>
        <v>1656837</v>
      </c>
      <c r="N7" s="15">
        <f t="shared" si="5"/>
        <v>1656837</v>
      </c>
      <c r="O7" s="25">
        <f t="shared" si="6"/>
        <v>1655468.5</v>
      </c>
    </row>
    <row r="8" spans="1:21" s="1" customFormat="1" x14ac:dyDescent="0.25">
      <c r="A8" s="12"/>
      <c r="B8" s="13">
        <v>4</v>
      </c>
      <c r="C8" s="16" t="s">
        <v>13</v>
      </c>
      <c r="D8" s="13">
        <v>41113600</v>
      </c>
      <c r="E8" s="13" t="s">
        <v>10</v>
      </c>
      <c r="F8" s="13">
        <v>1</v>
      </c>
      <c r="G8" s="26">
        <v>5990000</v>
      </c>
      <c r="H8" s="26">
        <f t="shared" si="0"/>
        <v>1138100</v>
      </c>
      <c r="I8" s="26">
        <f t="shared" si="7"/>
        <v>7128100</v>
      </c>
      <c r="J8" s="15">
        <f t="shared" si="2"/>
        <v>7128100</v>
      </c>
      <c r="K8" s="26">
        <v>6009500</v>
      </c>
      <c r="L8" s="26">
        <f t="shared" si="3"/>
        <v>1141805</v>
      </c>
      <c r="M8" s="26">
        <f t="shared" si="8"/>
        <v>7151305</v>
      </c>
      <c r="N8" s="15">
        <f t="shared" si="5"/>
        <v>7151305</v>
      </c>
      <c r="O8" s="25">
        <f t="shared" si="6"/>
        <v>7139702.5</v>
      </c>
    </row>
    <row r="9" spans="1:21" s="1" customFormat="1" x14ac:dyDescent="0.25">
      <c r="A9" s="12"/>
      <c r="B9" s="13">
        <v>5</v>
      </c>
      <c r="C9" s="14" t="s">
        <v>14</v>
      </c>
      <c r="D9" s="13">
        <v>26101100</v>
      </c>
      <c r="E9" s="13" t="s">
        <v>10</v>
      </c>
      <c r="F9" s="13">
        <v>1</v>
      </c>
      <c r="G9" s="26">
        <v>340000</v>
      </c>
      <c r="H9" s="26">
        <f t="shared" si="0"/>
        <v>64600</v>
      </c>
      <c r="I9" s="26">
        <f t="shared" si="7"/>
        <v>404600</v>
      </c>
      <c r="J9" s="15">
        <f t="shared" si="2"/>
        <v>404600</v>
      </c>
      <c r="K9" s="26">
        <v>357000</v>
      </c>
      <c r="L9" s="26">
        <f t="shared" si="3"/>
        <v>67830</v>
      </c>
      <c r="M9" s="26">
        <f t="shared" si="8"/>
        <v>424830</v>
      </c>
      <c r="N9" s="15">
        <f t="shared" si="5"/>
        <v>424830</v>
      </c>
      <c r="O9" s="25">
        <f t="shared" si="6"/>
        <v>414715</v>
      </c>
    </row>
    <row r="10" spans="1:21" s="1" customFormat="1" ht="25.5" x14ac:dyDescent="0.25">
      <c r="A10" s="12"/>
      <c r="B10" s="13">
        <v>6</v>
      </c>
      <c r="C10" s="16" t="s">
        <v>15</v>
      </c>
      <c r="D10" s="13">
        <v>40151600</v>
      </c>
      <c r="E10" s="13" t="s">
        <v>10</v>
      </c>
      <c r="F10" s="13">
        <v>1</v>
      </c>
      <c r="G10" s="26">
        <v>13100000</v>
      </c>
      <c r="H10" s="26">
        <f t="shared" si="0"/>
        <v>2489000</v>
      </c>
      <c r="I10" s="26">
        <f t="shared" si="7"/>
        <v>15589000</v>
      </c>
      <c r="J10" s="15">
        <f t="shared" si="2"/>
        <v>15589000</v>
      </c>
      <c r="K10" s="26">
        <v>13328000</v>
      </c>
      <c r="L10" s="26">
        <f t="shared" si="3"/>
        <v>2532320</v>
      </c>
      <c r="M10" s="26">
        <f t="shared" si="8"/>
        <v>15860320</v>
      </c>
      <c r="N10" s="15">
        <f t="shared" si="5"/>
        <v>15860320</v>
      </c>
      <c r="O10" s="25">
        <f t="shared" si="6"/>
        <v>15724660</v>
      </c>
    </row>
    <row r="11" spans="1:21" s="1" customFormat="1" x14ac:dyDescent="0.25">
      <c r="A11" s="12"/>
      <c r="B11" s="13">
        <v>7</v>
      </c>
      <c r="C11" s="14" t="s">
        <v>16</v>
      </c>
      <c r="D11" s="13">
        <v>41112200</v>
      </c>
      <c r="E11" s="13" t="s">
        <v>10</v>
      </c>
      <c r="F11" s="13">
        <v>1</v>
      </c>
      <c r="G11" s="26">
        <v>620000</v>
      </c>
      <c r="H11" s="26">
        <f t="shared" si="0"/>
        <v>117800</v>
      </c>
      <c r="I11" s="26">
        <f t="shared" si="7"/>
        <v>737800</v>
      </c>
      <c r="J11" s="15">
        <f t="shared" si="2"/>
        <v>737800</v>
      </c>
      <c r="K11" s="26">
        <v>654500</v>
      </c>
      <c r="L11" s="26">
        <f t="shared" si="3"/>
        <v>124355</v>
      </c>
      <c r="M11" s="26">
        <f t="shared" si="8"/>
        <v>778855</v>
      </c>
      <c r="N11" s="15">
        <f t="shared" si="5"/>
        <v>778855</v>
      </c>
      <c r="O11" s="25">
        <f t="shared" si="6"/>
        <v>758327.5</v>
      </c>
    </row>
    <row r="12" spans="1:21" s="1" customFormat="1" x14ac:dyDescent="0.25">
      <c r="A12" s="12"/>
      <c r="B12" s="13">
        <v>8</v>
      </c>
      <c r="C12" s="14" t="s">
        <v>17</v>
      </c>
      <c r="D12" s="13">
        <v>39121500</v>
      </c>
      <c r="E12" s="13" t="s">
        <v>10</v>
      </c>
      <c r="F12" s="13">
        <v>1</v>
      </c>
      <c r="G12" s="26">
        <v>935000</v>
      </c>
      <c r="H12" s="26">
        <f t="shared" si="0"/>
        <v>177650</v>
      </c>
      <c r="I12" s="26">
        <f t="shared" si="7"/>
        <v>1112650</v>
      </c>
      <c r="J12" s="15">
        <f t="shared" si="2"/>
        <v>1112650</v>
      </c>
      <c r="K12" s="26">
        <v>957950</v>
      </c>
      <c r="L12" s="26">
        <f t="shared" si="3"/>
        <v>182010.5</v>
      </c>
      <c r="M12" s="26">
        <f t="shared" si="8"/>
        <v>1139960.5</v>
      </c>
      <c r="N12" s="15">
        <f t="shared" si="5"/>
        <v>1139960.5</v>
      </c>
      <c r="O12" s="25">
        <f t="shared" si="6"/>
        <v>1126305.25</v>
      </c>
    </row>
    <row r="13" spans="1:21" s="1" customFormat="1" ht="25.5" x14ac:dyDescent="0.25">
      <c r="A13" s="12"/>
      <c r="B13" s="13">
        <v>9</v>
      </c>
      <c r="C13" s="14" t="s">
        <v>18</v>
      </c>
      <c r="D13" s="13">
        <v>39121500</v>
      </c>
      <c r="E13" s="13" t="s">
        <v>10</v>
      </c>
      <c r="F13" s="13">
        <v>1</v>
      </c>
      <c r="G13" s="26">
        <v>335000</v>
      </c>
      <c r="H13" s="26">
        <f t="shared" si="0"/>
        <v>63650</v>
      </c>
      <c r="I13" s="26">
        <f t="shared" si="7"/>
        <v>398650</v>
      </c>
      <c r="J13" s="15">
        <f t="shared" si="2"/>
        <v>398650</v>
      </c>
      <c r="K13" s="26">
        <v>375000</v>
      </c>
      <c r="L13" s="26">
        <f t="shared" si="3"/>
        <v>71250</v>
      </c>
      <c r="M13" s="26">
        <f t="shared" si="8"/>
        <v>446250</v>
      </c>
      <c r="N13" s="15">
        <f t="shared" si="5"/>
        <v>446250</v>
      </c>
      <c r="O13" s="25">
        <f t="shared" si="6"/>
        <v>422450</v>
      </c>
    </row>
    <row r="14" spans="1:21" s="1" customFormat="1" x14ac:dyDescent="0.25">
      <c r="A14" s="12"/>
      <c r="B14" s="13">
        <v>10</v>
      </c>
      <c r="C14" s="14" t="s">
        <v>19</v>
      </c>
      <c r="D14" s="13">
        <v>39122300</v>
      </c>
      <c r="E14" s="13" t="s">
        <v>10</v>
      </c>
      <c r="F14" s="13">
        <v>1</v>
      </c>
      <c r="G14" s="26">
        <v>315000</v>
      </c>
      <c r="H14" s="26">
        <f t="shared" si="0"/>
        <v>59850</v>
      </c>
      <c r="I14" s="26">
        <f t="shared" si="7"/>
        <v>374850</v>
      </c>
      <c r="J14" s="15">
        <f t="shared" si="2"/>
        <v>374850</v>
      </c>
      <c r="K14" s="26">
        <v>335425</v>
      </c>
      <c r="L14" s="26">
        <f t="shared" si="3"/>
        <v>63730.75</v>
      </c>
      <c r="M14" s="26">
        <f t="shared" si="8"/>
        <v>399155.75</v>
      </c>
      <c r="N14" s="15">
        <f t="shared" si="5"/>
        <v>399155.75</v>
      </c>
      <c r="O14" s="25">
        <f t="shared" si="6"/>
        <v>387002.875</v>
      </c>
    </row>
    <row r="15" spans="1:21" s="1" customFormat="1" x14ac:dyDescent="0.25">
      <c r="A15" s="12"/>
      <c r="B15" s="13">
        <v>11</v>
      </c>
      <c r="C15" s="16" t="s">
        <v>20</v>
      </c>
      <c r="D15" s="13">
        <v>26101100</v>
      </c>
      <c r="E15" s="13" t="s">
        <v>10</v>
      </c>
      <c r="F15" s="13">
        <v>1</v>
      </c>
      <c r="G15" s="26">
        <v>290000</v>
      </c>
      <c r="H15" s="26">
        <f t="shared" si="0"/>
        <v>55100</v>
      </c>
      <c r="I15" s="26">
        <f t="shared" si="7"/>
        <v>345100</v>
      </c>
      <c r="J15" s="15">
        <f t="shared" si="2"/>
        <v>345100</v>
      </c>
      <c r="K15" s="26">
        <v>310000</v>
      </c>
      <c r="L15" s="26">
        <f t="shared" si="3"/>
        <v>58900</v>
      </c>
      <c r="M15" s="26">
        <f t="shared" si="8"/>
        <v>368900</v>
      </c>
      <c r="N15" s="15">
        <f t="shared" si="5"/>
        <v>368900</v>
      </c>
      <c r="O15" s="25">
        <f t="shared" si="6"/>
        <v>357000</v>
      </c>
    </row>
    <row r="16" spans="1:21" s="1" customFormat="1" x14ac:dyDescent="0.25">
      <c r="A16" s="12"/>
      <c r="B16" s="13">
        <v>12</v>
      </c>
      <c r="C16" s="14" t="s">
        <v>21</v>
      </c>
      <c r="D16" s="13">
        <v>40141600</v>
      </c>
      <c r="E16" s="13" t="s">
        <v>10</v>
      </c>
      <c r="F16" s="13">
        <v>1</v>
      </c>
      <c r="G16" s="26">
        <v>615000</v>
      </c>
      <c r="H16" s="26">
        <f t="shared" si="0"/>
        <v>116850</v>
      </c>
      <c r="I16" s="26">
        <f t="shared" si="7"/>
        <v>731850</v>
      </c>
      <c r="J16" s="15">
        <f t="shared" si="2"/>
        <v>731850</v>
      </c>
      <c r="K16" s="26">
        <v>625000</v>
      </c>
      <c r="L16" s="26">
        <f t="shared" si="3"/>
        <v>118750</v>
      </c>
      <c r="M16" s="26">
        <f t="shared" si="8"/>
        <v>743750</v>
      </c>
      <c r="N16" s="15">
        <f t="shared" si="5"/>
        <v>743750</v>
      </c>
      <c r="O16" s="25">
        <f t="shared" si="6"/>
        <v>737800</v>
      </c>
    </row>
    <row r="17" spans="1:15" s="1" customFormat="1" x14ac:dyDescent="0.25">
      <c r="A17" s="12"/>
      <c r="B17" s="13">
        <v>13</v>
      </c>
      <c r="C17" s="14" t="s">
        <v>22</v>
      </c>
      <c r="D17" s="13">
        <v>40141600</v>
      </c>
      <c r="E17" s="13" t="s">
        <v>10</v>
      </c>
      <c r="F17" s="13">
        <v>1</v>
      </c>
      <c r="G17" s="26">
        <v>625000</v>
      </c>
      <c r="H17" s="26">
        <f t="shared" si="0"/>
        <v>118750</v>
      </c>
      <c r="I17" s="26">
        <f t="shared" si="7"/>
        <v>743750</v>
      </c>
      <c r="J17" s="15">
        <f t="shared" si="2"/>
        <v>743750</v>
      </c>
      <c r="K17" s="26">
        <v>640000</v>
      </c>
      <c r="L17" s="26">
        <f t="shared" si="3"/>
        <v>121600</v>
      </c>
      <c r="M17" s="26">
        <f t="shared" si="8"/>
        <v>761600</v>
      </c>
      <c r="N17" s="15">
        <f t="shared" si="5"/>
        <v>761600</v>
      </c>
      <c r="O17" s="25">
        <f t="shared" si="6"/>
        <v>752675</v>
      </c>
    </row>
    <row r="18" spans="1:15" s="1" customFormat="1" x14ac:dyDescent="0.25">
      <c r="A18" s="12"/>
      <c r="B18" s="13">
        <v>14</v>
      </c>
      <c r="C18" s="14" t="s">
        <v>23</v>
      </c>
      <c r="D18" s="13">
        <v>39122300</v>
      </c>
      <c r="E18" s="13" t="s">
        <v>10</v>
      </c>
      <c r="F18" s="13">
        <v>1</v>
      </c>
      <c r="G18" s="26">
        <v>22000</v>
      </c>
      <c r="H18" s="26">
        <f t="shared" si="0"/>
        <v>4180</v>
      </c>
      <c r="I18" s="26">
        <f t="shared" si="7"/>
        <v>26180</v>
      </c>
      <c r="J18" s="15">
        <f t="shared" si="2"/>
        <v>26180</v>
      </c>
      <c r="K18" s="26">
        <v>25000</v>
      </c>
      <c r="L18" s="26">
        <f t="shared" si="3"/>
        <v>4750</v>
      </c>
      <c r="M18" s="26">
        <f t="shared" si="8"/>
        <v>29750</v>
      </c>
      <c r="N18" s="15">
        <f t="shared" si="5"/>
        <v>29750</v>
      </c>
      <c r="O18" s="25">
        <f t="shared" si="6"/>
        <v>27965</v>
      </c>
    </row>
    <row r="19" spans="1:15" s="1" customFormat="1" x14ac:dyDescent="0.25">
      <c r="A19" s="12"/>
      <c r="B19" s="13">
        <v>15</v>
      </c>
      <c r="C19" s="14" t="s">
        <v>24</v>
      </c>
      <c r="D19" s="13">
        <v>39121500</v>
      </c>
      <c r="E19" s="13" t="s">
        <v>10</v>
      </c>
      <c r="F19" s="13">
        <v>1</v>
      </c>
      <c r="G19" s="26">
        <v>530000</v>
      </c>
      <c r="H19" s="26">
        <f t="shared" ref="H19:H20" si="9">G19*19%</f>
        <v>100700</v>
      </c>
      <c r="I19" s="26">
        <f t="shared" ref="I19:I20" si="10">H19+G19</f>
        <v>630700</v>
      </c>
      <c r="J19" s="15">
        <f t="shared" ref="J19:J20" si="11">I19*F19</f>
        <v>630700</v>
      </c>
      <c r="K19" s="26">
        <v>550000</v>
      </c>
      <c r="L19" s="26">
        <f t="shared" ref="L19:L20" si="12">K19*19%</f>
        <v>104500</v>
      </c>
      <c r="M19" s="26">
        <f t="shared" ref="M19:M20" si="13">L19+K19</f>
        <v>654500</v>
      </c>
      <c r="N19" s="15">
        <f t="shared" ref="N19:N20" si="14">M19*F19</f>
        <v>654500</v>
      </c>
      <c r="O19" s="25">
        <f t="shared" si="6"/>
        <v>642600</v>
      </c>
    </row>
    <row r="20" spans="1:15" s="1" customFormat="1" x14ac:dyDescent="0.25">
      <c r="A20" s="12"/>
      <c r="B20" s="13">
        <v>16</v>
      </c>
      <c r="C20" s="14" t="s">
        <v>25</v>
      </c>
      <c r="D20" s="13">
        <v>40141600</v>
      </c>
      <c r="E20" s="13" t="s">
        <v>10</v>
      </c>
      <c r="F20" s="13">
        <v>1</v>
      </c>
      <c r="G20" s="26">
        <v>260000</v>
      </c>
      <c r="H20" s="26">
        <f t="shared" si="9"/>
        <v>49400</v>
      </c>
      <c r="I20" s="26">
        <f t="shared" si="10"/>
        <v>309400</v>
      </c>
      <c r="J20" s="15">
        <f t="shared" si="11"/>
        <v>309400</v>
      </c>
      <c r="K20" s="26">
        <v>265000</v>
      </c>
      <c r="L20" s="26">
        <f t="shared" si="12"/>
        <v>50350</v>
      </c>
      <c r="M20" s="26">
        <f t="shared" si="13"/>
        <v>315350</v>
      </c>
      <c r="N20" s="15">
        <f t="shared" si="14"/>
        <v>315350</v>
      </c>
      <c r="O20" s="25">
        <f t="shared" si="6"/>
        <v>312375</v>
      </c>
    </row>
    <row r="21" spans="1:15" s="1" customFormat="1" x14ac:dyDescent="0.25">
      <c r="C21" s="2"/>
      <c r="D21" s="3"/>
      <c r="F21" s="4"/>
      <c r="G21" s="5" t="s">
        <v>8</v>
      </c>
      <c r="H21" s="27"/>
      <c r="I21" s="27"/>
      <c r="J21" s="18">
        <f>SUM(J5:J20)</f>
        <v>38278730</v>
      </c>
      <c r="K21" s="27" t="s">
        <v>8</v>
      </c>
      <c r="L21" s="27"/>
      <c r="M21" s="27"/>
      <c r="N21" s="18">
        <f>SUM(N5:N20)</f>
        <v>39086353.25</v>
      </c>
      <c r="O21" s="25">
        <f t="shared" si="6"/>
        <v>38682541.625</v>
      </c>
    </row>
    <row r="22" spans="1:15" s="1" customFormat="1" x14ac:dyDescent="0.25">
      <c r="C22" s="2"/>
      <c r="D22" s="3"/>
      <c r="F22" s="4"/>
    </row>
    <row r="23" spans="1:15" s="1" customFormat="1" x14ac:dyDescent="0.25">
      <c r="C23"/>
      <c r="D23"/>
      <c r="E23"/>
      <c r="F23"/>
      <c r="G23"/>
      <c r="H23"/>
    </row>
    <row r="24" spans="1:15" s="1" customFormat="1" x14ac:dyDescent="0.25">
      <c r="C24"/>
      <c r="D24"/>
      <c r="E24"/>
      <c r="F24"/>
      <c r="G24"/>
      <c r="H24"/>
    </row>
    <row r="25" spans="1:15" s="1" customFormat="1" x14ac:dyDescent="0.25">
      <c r="C25"/>
      <c r="D25"/>
      <c r="E25"/>
      <c r="F25"/>
      <c r="G25"/>
      <c r="H25"/>
    </row>
    <row r="26" spans="1:15" s="1" customFormat="1" x14ac:dyDescent="0.25">
      <c r="C26"/>
      <c r="D26"/>
      <c r="E26"/>
      <c r="F26"/>
      <c r="G26"/>
      <c r="H26"/>
    </row>
    <row r="27" spans="1:15" s="1" customFormat="1" x14ac:dyDescent="0.25">
      <c r="C27"/>
      <c r="D27"/>
      <c r="E27"/>
      <c r="F27"/>
      <c r="G27"/>
      <c r="H27"/>
    </row>
    <row r="28" spans="1:15" s="1" customFormat="1" x14ac:dyDescent="0.25">
      <c r="C28"/>
      <c r="D28"/>
      <c r="E28"/>
      <c r="F28"/>
      <c r="G28"/>
      <c r="H28"/>
    </row>
    <row r="29" spans="1:15" s="1" customFormat="1" x14ac:dyDescent="0.25">
      <c r="C29" s="2"/>
      <c r="D29" s="3"/>
      <c r="F29" s="4"/>
    </row>
    <row r="30" spans="1:15" s="1" customFormat="1" x14ac:dyDescent="0.25">
      <c r="C30" s="2"/>
      <c r="D30" s="3"/>
      <c r="F30" s="4"/>
    </row>
    <row r="31" spans="1:15" s="1" customFormat="1" x14ac:dyDescent="0.25">
      <c r="C31" s="2"/>
      <c r="D31" s="3"/>
      <c r="F31" s="4"/>
    </row>
    <row r="32" spans="1:15" s="1" customFormat="1" x14ac:dyDescent="0.25">
      <c r="C32" s="2"/>
      <c r="D32" s="3"/>
      <c r="F32" s="4"/>
    </row>
    <row r="33" spans="3:6" s="1" customFormat="1" x14ac:dyDescent="0.25">
      <c r="C33" s="2"/>
      <c r="D33" s="3"/>
      <c r="F33" s="4"/>
    </row>
    <row r="34" spans="3:6" s="1" customFormat="1" x14ac:dyDescent="0.25">
      <c r="C34" s="2"/>
      <c r="D34" s="3"/>
      <c r="F34" s="4"/>
    </row>
    <row r="35" spans="3:6" s="1" customFormat="1" x14ac:dyDescent="0.25">
      <c r="C35" s="2"/>
      <c r="D35" s="3"/>
      <c r="F35" s="4"/>
    </row>
    <row r="36" spans="3:6" s="1" customFormat="1" x14ac:dyDescent="0.25">
      <c r="C36" s="2"/>
      <c r="D36" s="3"/>
      <c r="F36" s="4"/>
    </row>
    <row r="37" spans="3:6" s="1" customFormat="1" x14ac:dyDescent="0.25">
      <c r="C37" s="2"/>
      <c r="D37" s="3"/>
      <c r="F37" s="4"/>
    </row>
    <row r="38" spans="3:6" s="1" customFormat="1" x14ac:dyDescent="0.25">
      <c r="C38" s="2"/>
      <c r="D38" s="3"/>
      <c r="F38" s="4"/>
    </row>
    <row r="39" spans="3:6" s="1" customFormat="1" x14ac:dyDescent="0.25">
      <c r="C39" s="2"/>
      <c r="D39" s="3"/>
      <c r="F39" s="4"/>
    </row>
    <row r="40" spans="3:6" s="1" customFormat="1" x14ac:dyDescent="0.25">
      <c r="C40" s="2"/>
      <c r="D40" s="3"/>
      <c r="F40" s="4"/>
    </row>
    <row r="41" spans="3:6" s="1" customFormat="1" x14ac:dyDescent="0.25">
      <c r="C41" s="2"/>
      <c r="D41" s="3"/>
      <c r="F41" s="4"/>
    </row>
    <row r="42" spans="3:6" s="1" customFormat="1" x14ac:dyDescent="0.25">
      <c r="C42" s="2"/>
      <c r="D42" s="3"/>
      <c r="F42" s="4"/>
    </row>
    <row r="43" spans="3:6" s="1" customFormat="1" x14ac:dyDescent="0.25">
      <c r="C43" s="2"/>
      <c r="D43" s="3"/>
      <c r="F43" s="4"/>
    </row>
    <row r="44" spans="3:6" s="1" customFormat="1" x14ac:dyDescent="0.25">
      <c r="C44" s="2"/>
      <c r="D44" s="3"/>
      <c r="F44" s="4"/>
    </row>
    <row r="45" spans="3:6" s="1" customFormat="1" x14ac:dyDescent="0.25">
      <c r="C45" s="2"/>
      <c r="D45" s="3"/>
      <c r="F45" s="4"/>
    </row>
    <row r="46" spans="3:6" s="1" customFormat="1" x14ac:dyDescent="0.25">
      <c r="C46" s="2"/>
      <c r="D46" s="3"/>
      <c r="F46" s="4"/>
    </row>
    <row r="47" spans="3:6" s="1" customFormat="1" x14ac:dyDescent="0.25">
      <c r="C47" s="2"/>
      <c r="D47" s="3"/>
      <c r="F47" s="4"/>
    </row>
    <row r="48" spans="3:6" s="1" customFormat="1" x14ac:dyDescent="0.25">
      <c r="C48" s="2"/>
      <c r="D48" s="3"/>
      <c r="F48" s="4"/>
    </row>
    <row r="49" spans="3:6" s="1" customFormat="1" x14ac:dyDescent="0.25">
      <c r="C49" s="2"/>
      <c r="D49" s="3"/>
      <c r="F49" s="4"/>
    </row>
    <row r="50" spans="3:6" s="1" customFormat="1" x14ac:dyDescent="0.25">
      <c r="C50" s="2"/>
      <c r="D50" s="3"/>
      <c r="F50" s="4"/>
    </row>
    <row r="51" spans="3:6" s="1" customFormat="1" x14ac:dyDescent="0.25">
      <c r="C51" s="2"/>
      <c r="D51" s="3"/>
      <c r="F51" s="4"/>
    </row>
    <row r="52" spans="3:6" s="1" customFormat="1" x14ac:dyDescent="0.25">
      <c r="C52" s="2"/>
      <c r="D52" s="3"/>
      <c r="F52" s="4"/>
    </row>
    <row r="53" spans="3:6" s="1" customFormat="1" x14ac:dyDescent="0.25">
      <c r="C53" s="2"/>
      <c r="D53" s="3"/>
      <c r="F53" s="4"/>
    </row>
    <row r="54" spans="3:6" s="1" customFormat="1" x14ac:dyDescent="0.25">
      <c r="C54" s="2"/>
      <c r="D54" s="3"/>
      <c r="F54" s="4"/>
    </row>
    <row r="55" spans="3:6" s="1" customFormat="1" x14ac:dyDescent="0.25">
      <c r="C55" s="2"/>
      <c r="D55" s="3"/>
      <c r="F55" s="4"/>
    </row>
    <row r="56" spans="3:6" s="1" customFormat="1" x14ac:dyDescent="0.25">
      <c r="C56" s="2"/>
      <c r="D56" s="3"/>
      <c r="F56" s="4"/>
    </row>
    <row r="57" spans="3:6" s="1" customFormat="1" x14ac:dyDescent="0.25">
      <c r="C57" s="2"/>
      <c r="D57" s="3"/>
      <c r="F57" s="4"/>
    </row>
    <row r="58" spans="3:6" s="1" customFormat="1" x14ac:dyDescent="0.25">
      <c r="C58" s="2"/>
      <c r="D58" s="3"/>
      <c r="F58" s="4"/>
    </row>
    <row r="59" spans="3:6" s="1" customFormat="1" x14ac:dyDescent="0.25">
      <c r="C59" s="2"/>
      <c r="D59" s="3"/>
      <c r="F59" s="4"/>
    </row>
    <row r="60" spans="3:6" s="1" customFormat="1" x14ac:dyDescent="0.25">
      <c r="C60" s="2"/>
      <c r="D60" s="3"/>
      <c r="F60" s="4"/>
    </row>
    <row r="61" spans="3:6" s="1" customFormat="1" x14ac:dyDescent="0.25">
      <c r="C61" s="2"/>
      <c r="D61" s="3"/>
      <c r="F61" s="4"/>
    </row>
    <row r="62" spans="3:6" s="1" customFormat="1" x14ac:dyDescent="0.25">
      <c r="C62" s="2"/>
      <c r="D62" s="3"/>
      <c r="F62" s="4"/>
    </row>
    <row r="63" spans="3:6" s="1" customFormat="1" x14ac:dyDescent="0.25">
      <c r="C63" s="2"/>
      <c r="D63" s="3"/>
      <c r="F63" s="4"/>
    </row>
    <row r="64" spans="3:6" s="1" customFormat="1" x14ac:dyDescent="0.25">
      <c r="C64" s="2"/>
      <c r="D64" s="3"/>
      <c r="F64" s="4"/>
    </row>
    <row r="65" spans="3:6" s="1" customFormat="1" x14ac:dyDescent="0.25">
      <c r="C65" s="2"/>
      <c r="D65" s="3"/>
      <c r="F65" s="4"/>
    </row>
    <row r="66" spans="3:6" s="1" customFormat="1" x14ac:dyDescent="0.25">
      <c r="C66" s="2"/>
      <c r="D66" s="3"/>
      <c r="F66" s="4"/>
    </row>
    <row r="67" spans="3:6" s="1" customFormat="1" x14ac:dyDescent="0.25">
      <c r="C67" s="2"/>
      <c r="D67" s="3"/>
      <c r="F67" s="4"/>
    </row>
    <row r="68" spans="3:6" s="1" customFormat="1" x14ac:dyDescent="0.25">
      <c r="C68" s="2"/>
      <c r="D68" s="3"/>
      <c r="F68" s="4"/>
    </row>
    <row r="69" spans="3:6" s="1" customFormat="1" x14ac:dyDescent="0.25">
      <c r="C69" s="2"/>
      <c r="D69" s="3"/>
      <c r="F69" s="4"/>
    </row>
    <row r="70" spans="3:6" s="1" customFormat="1" x14ac:dyDescent="0.25">
      <c r="C70" s="2"/>
      <c r="D70" s="3"/>
      <c r="F70" s="4"/>
    </row>
    <row r="71" spans="3:6" s="1" customFormat="1" x14ac:dyDescent="0.25">
      <c r="C71" s="2"/>
      <c r="D71" s="3"/>
      <c r="F71" s="4"/>
    </row>
    <row r="72" spans="3:6" s="1" customFormat="1" x14ac:dyDescent="0.25">
      <c r="C72" s="2"/>
      <c r="D72" s="3"/>
      <c r="F72" s="4"/>
    </row>
    <row r="73" spans="3:6" s="1" customFormat="1" x14ac:dyDescent="0.25">
      <c r="C73" s="2"/>
      <c r="D73" s="3"/>
      <c r="F73" s="4"/>
    </row>
    <row r="74" spans="3:6" s="1" customFormat="1" x14ac:dyDescent="0.25">
      <c r="C74" s="2"/>
      <c r="D74" s="3"/>
      <c r="F74" s="4"/>
    </row>
    <row r="75" spans="3:6" s="1" customFormat="1" x14ac:dyDescent="0.25">
      <c r="C75" s="2"/>
      <c r="D75" s="3"/>
      <c r="F75" s="4"/>
    </row>
    <row r="76" spans="3:6" s="1" customFormat="1" x14ac:dyDescent="0.25">
      <c r="C76" s="2"/>
      <c r="D76" s="3"/>
      <c r="F76" s="4"/>
    </row>
    <row r="77" spans="3:6" s="1" customFormat="1" x14ac:dyDescent="0.25">
      <c r="C77" s="2"/>
      <c r="D77" s="3"/>
      <c r="F77" s="4"/>
    </row>
    <row r="78" spans="3:6" s="1" customFormat="1" x14ac:dyDescent="0.25">
      <c r="C78" s="2"/>
      <c r="D78" s="3"/>
      <c r="F78" s="4"/>
    </row>
    <row r="79" spans="3:6" s="1" customFormat="1" x14ac:dyDescent="0.25">
      <c r="C79" s="2"/>
      <c r="D79" s="3"/>
      <c r="F79" s="4"/>
    </row>
    <row r="80" spans="3:6" s="1" customFormat="1" x14ac:dyDescent="0.25">
      <c r="C80" s="2"/>
      <c r="D80" s="3"/>
      <c r="F80" s="4"/>
    </row>
    <row r="81" spans="3:6" s="1" customFormat="1" x14ac:dyDescent="0.25">
      <c r="C81" s="2"/>
      <c r="D81" s="3"/>
      <c r="F81" s="4"/>
    </row>
    <row r="82" spans="3:6" s="1" customFormat="1" x14ac:dyDescent="0.25">
      <c r="C82" s="2"/>
      <c r="D82" s="3"/>
      <c r="F82" s="4"/>
    </row>
    <row r="83" spans="3:6" s="1" customFormat="1" x14ac:dyDescent="0.25">
      <c r="C83" s="2"/>
      <c r="D83" s="3"/>
      <c r="F83" s="4"/>
    </row>
    <row r="84" spans="3:6" s="1" customFormat="1" x14ac:dyDescent="0.25">
      <c r="C84" s="2"/>
      <c r="D84" s="3"/>
      <c r="F84" s="4"/>
    </row>
    <row r="85" spans="3:6" s="1" customFormat="1" x14ac:dyDescent="0.25">
      <c r="C85" s="2"/>
      <c r="D85" s="3"/>
      <c r="F85" s="4"/>
    </row>
    <row r="86" spans="3:6" s="1" customFormat="1" x14ac:dyDescent="0.25">
      <c r="C86" s="2"/>
      <c r="D86" s="3"/>
      <c r="F86" s="4"/>
    </row>
    <row r="87" spans="3:6" s="1" customFormat="1" x14ac:dyDescent="0.25">
      <c r="C87" s="2"/>
      <c r="D87" s="3"/>
      <c r="F87" s="4"/>
    </row>
    <row r="88" spans="3:6" s="1" customFormat="1" x14ac:dyDescent="0.25">
      <c r="C88" s="2"/>
      <c r="D88" s="3"/>
      <c r="F88" s="4"/>
    </row>
    <row r="89" spans="3:6" s="1" customFormat="1" x14ac:dyDescent="0.25">
      <c r="C89" s="2"/>
      <c r="D89" s="3"/>
      <c r="F89" s="4"/>
    </row>
    <row r="90" spans="3:6" s="1" customFormat="1" x14ac:dyDescent="0.25">
      <c r="C90" s="2"/>
      <c r="D90" s="3"/>
      <c r="F90" s="4"/>
    </row>
    <row r="91" spans="3:6" s="1" customFormat="1" x14ac:dyDescent="0.25">
      <c r="C91" s="2"/>
      <c r="D91" s="3"/>
      <c r="F91" s="4"/>
    </row>
    <row r="92" spans="3:6" s="1" customFormat="1" x14ac:dyDescent="0.25">
      <c r="C92" s="2"/>
      <c r="D92" s="3"/>
      <c r="F92" s="4"/>
    </row>
    <row r="93" spans="3:6" s="1" customFormat="1" x14ac:dyDescent="0.25">
      <c r="C93" s="2"/>
      <c r="D93" s="3"/>
      <c r="F93" s="4"/>
    </row>
    <row r="94" spans="3:6" s="1" customFormat="1" x14ac:dyDescent="0.25">
      <c r="C94" s="2"/>
      <c r="D94" s="3"/>
      <c r="F94" s="4"/>
    </row>
    <row r="95" spans="3:6" s="1" customFormat="1" x14ac:dyDescent="0.25">
      <c r="C95" s="2"/>
      <c r="D95" s="3"/>
      <c r="F95" s="4"/>
    </row>
    <row r="96" spans="3:6" s="1" customFormat="1" x14ac:dyDescent="0.25">
      <c r="C96" s="2"/>
      <c r="D96" s="3"/>
      <c r="F96" s="4"/>
    </row>
    <row r="97" spans="3:6" s="1" customFormat="1" x14ac:dyDescent="0.25">
      <c r="C97" s="2"/>
      <c r="D97" s="3"/>
      <c r="F97" s="4"/>
    </row>
    <row r="98" spans="3:6" s="1" customFormat="1" x14ac:dyDescent="0.25">
      <c r="C98" s="2"/>
      <c r="D98" s="3"/>
      <c r="F98" s="4"/>
    </row>
    <row r="99" spans="3:6" s="1" customFormat="1" x14ac:dyDescent="0.25">
      <c r="C99" s="2"/>
      <c r="D99" s="3"/>
      <c r="F99" s="4"/>
    </row>
    <row r="100" spans="3:6" s="1" customFormat="1" x14ac:dyDescent="0.25">
      <c r="C100" s="2"/>
      <c r="D100" s="3"/>
      <c r="F100" s="4"/>
    </row>
    <row r="101" spans="3:6" s="1" customFormat="1" x14ac:dyDescent="0.25">
      <c r="C101" s="2"/>
      <c r="D101" s="3"/>
      <c r="F101" s="4"/>
    </row>
    <row r="102" spans="3:6" s="1" customFormat="1" x14ac:dyDescent="0.25">
      <c r="C102" s="2"/>
      <c r="D102" s="3"/>
      <c r="F102" s="4"/>
    </row>
    <row r="103" spans="3:6" s="1" customFormat="1" x14ac:dyDescent="0.25">
      <c r="C103" s="2"/>
      <c r="D103" s="3"/>
      <c r="F103" s="4"/>
    </row>
    <row r="104" spans="3:6" s="1" customFormat="1" x14ac:dyDescent="0.25">
      <c r="C104" s="2"/>
      <c r="D104" s="3"/>
      <c r="F104" s="4"/>
    </row>
    <row r="105" spans="3:6" s="1" customFormat="1" x14ac:dyDescent="0.25">
      <c r="C105" s="2"/>
      <c r="D105" s="3"/>
      <c r="F105" s="4"/>
    </row>
    <row r="106" spans="3:6" s="1" customFormat="1" x14ac:dyDescent="0.25">
      <c r="C106" s="2"/>
      <c r="D106" s="3"/>
      <c r="F106" s="4"/>
    </row>
    <row r="107" spans="3:6" s="1" customFormat="1" x14ac:dyDescent="0.25">
      <c r="C107" s="2"/>
      <c r="D107" s="3"/>
      <c r="F107" s="4"/>
    </row>
    <row r="108" spans="3:6" s="1" customFormat="1" x14ac:dyDescent="0.25">
      <c r="C108" s="2"/>
      <c r="D108" s="3"/>
      <c r="F108" s="4"/>
    </row>
    <row r="109" spans="3:6" s="1" customFormat="1" x14ac:dyDescent="0.25">
      <c r="C109" s="2"/>
      <c r="D109" s="3"/>
      <c r="F109" s="4"/>
    </row>
    <row r="110" spans="3:6" s="1" customFormat="1" x14ac:dyDescent="0.25">
      <c r="C110" s="2"/>
      <c r="D110" s="3"/>
      <c r="F110" s="4"/>
    </row>
    <row r="111" spans="3:6" s="1" customFormat="1" x14ac:dyDescent="0.25">
      <c r="C111" s="2"/>
      <c r="D111" s="3"/>
      <c r="F111" s="4"/>
    </row>
    <row r="112" spans="3:6" s="1" customFormat="1" x14ac:dyDescent="0.25">
      <c r="C112" s="2"/>
      <c r="D112" s="3"/>
      <c r="F112" s="4"/>
    </row>
    <row r="113" spans="3:6" s="1" customFormat="1" x14ac:dyDescent="0.25">
      <c r="C113" s="2"/>
      <c r="D113" s="3"/>
      <c r="F113" s="4"/>
    </row>
    <row r="114" spans="3:6" s="1" customFormat="1" x14ac:dyDescent="0.25">
      <c r="C114" s="2"/>
      <c r="D114" s="3"/>
      <c r="F114" s="4"/>
    </row>
    <row r="115" spans="3:6" s="1" customFormat="1" x14ac:dyDescent="0.25">
      <c r="C115" s="2"/>
      <c r="D115" s="3"/>
      <c r="F115" s="4"/>
    </row>
    <row r="116" spans="3:6" s="1" customFormat="1" x14ac:dyDescent="0.25">
      <c r="C116" s="2"/>
      <c r="D116" s="3"/>
      <c r="F116" s="4"/>
    </row>
    <row r="117" spans="3:6" s="1" customFormat="1" x14ac:dyDescent="0.25">
      <c r="C117" s="2"/>
      <c r="D117" s="3"/>
      <c r="F117" s="4"/>
    </row>
    <row r="118" spans="3:6" s="1" customFormat="1" x14ac:dyDescent="0.25">
      <c r="C118" s="2"/>
      <c r="D118" s="3"/>
      <c r="F118" s="4"/>
    </row>
    <row r="119" spans="3:6" s="1" customFormat="1" x14ac:dyDescent="0.25">
      <c r="C119" s="2"/>
      <c r="D119" s="3"/>
      <c r="F119" s="4"/>
    </row>
    <row r="120" spans="3:6" s="1" customFormat="1" x14ac:dyDescent="0.25">
      <c r="C120" s="2"/>
      <c r="D120" s="3"/>
      <c r="F120" s="4"/>
    </row>
    <row r="121" spans="3:6" s="1" customFormat="1" x14ac:dyDescent="0.25">
      <c r="C121" s="2"/>
      <c r="D121" s="3"/>
      <c r="F121" s="4"/>
    </row>
    <row r="122" spans="3:6" s="1" customFormat="1" x14ac:dyDescent="0.25">
      <c r="C122" s="2"/>
      <c r="D122" s="3"/>
      <c r="F122" s="4"/>
    </row>
    <row r="123" spans="3:6" s="1" customFormat="1" x14ac:dyDescent="0.25">
      <c r="C123" s="2"/>
      <c r="D123" s="3"/>
      <c r="F123" s="4"/>
    </row>
    <row r="124" spans="3:6" s="1" customFormat="1" x14ac:dyDescent="0.25">
      <c r="C124" s="2"/>
      <c r="D124" s="3"/>
      <c r="F124" s="4"/>
    </row>
    <row r="125" spans="3:6" s="1" customFormat="1" x14ac:dyDescent="0.25">
      <c r="C125" s="2"/>
      <c r="D125" s="3"/>
      <c r="F125" s="4"/>
    </row>
    <row r="126" spans="3:6" s="1" customFormat="1" x14ac:dyDescent="0.25">
      <c r="C126" s="2"/>
      <c r="D126" s="3"/>
      <c r="F126" s="4"/>
    </row>
    <row r="127" spans="3:6" s="1" customFormat="1" x14ac:dyDescent="0.25">
      <c r="C127" s="2"/>
      <c r="D127" s="3"/>
      <c r="F127" s="4"/>
    </row>
    <row r="128" spans="3:6" s="1" customFormat="1" x14ac:dyDescent="0.25">
      <c r="C128" s="2"/>
      <c r="D128" s="3"/>
      <c r="F128" s="4"/>
    </row>
    <row r="129" spans="3:6" s="1" customFormat="1" x14ac:dyDescent="0.25">
      <c r="C129" s="2"/>
      <c r="D129" s="3"/>
      <c r="F129" s="4"/>
    </row>
    <row r="130" spans="3:6" s="1" customFormat="1" x14ac:dyDescent="0.25">
      <c r="C130" s="2"/>
      <c r="D130" s="3"/>
      <c r="F130" s="4"/>
    </row>
    <row r="131" spans="3:6" s="1" customFormat="1" x14ac:dyDescent="0.25">
      <c r="C131" s="2"/>
      <c r="D131" s="3"/>
      <c r="F131" s="4"/>
    </row>
    <row r="132" spans="3:6" s="1" customFormat="1" x14ac:dyDescent="0.25">
      <c r="C132" s="2"/>
      <c r="D132" s="3"/>
      <c r="F132" s="4"/>
    </row>
    <row r="133" spans="3:6" s="1" customFormat="1" x14ac:dyDescent="0.25">
      <c r="C133" s="2"/>
      <c r="D133" s="3"/>
      <c r="F133" s="4"/>
    </row>
    <row r="134" spans="3:6" s="1" customFormat="1" x14ac:dyDescent="0.25">
      <c r="C134" s="2"/>
      <c r="D134" s="3"/>
      <c r="F134" s="4"/>
    </row>
    <row r="135" spans="3:6" s="1" customFormat="1" x14ac:dyDescent="0.25">
      <c r="C135" s="2"/>
      <c r="D135" s="3"/>
      <c r="F135" s="4"/>
    </row>
    <row r="136" spans="3:6" s="1" customFormat="1" x14ac:dyDescent="0.25">
      <c r="C136" s="2"/>
      <c r="D136" s="3"/>
      <c r="F136" s="4"/>
    </row>
    <row r="137" spans="3:6" s="1" customFormat="1" x14ac:dyDescent="0.25">
      <c r="C137" s="2"/>
      <c r="D137" s="3"/>
      <c r="F137" s="4"/>
    </row>
    <row r="138" spans="3:6" s="1" customFormat="1" x14ac:dyDescent="0.25">
      <c r="C138" s="2"/>
      <c r="D138" s="3"/>
      <c r="F138" s="4"/>
    </row>
    <row r="139" spans="3:6" s="1" customFormat="1" x14ac:dyDescent="0.25">
      <c r="C139" s="2"/>
      <c r="D139" s="3"/>
      <c r="F139" s="4"/>
    </row>
    <row r="140" spans="3:6" s="1" customFormat="1" x14ac:dyDescent="0.25">
      <c r="C140" s="2"/>
      <c r="D140" s="3"/>
      <c r="F140" s="4"/>
    </row>
    <row r="141" spans="3:6" s="1" customFormat="1" x14ac:dyDescent="0.25">
      <c r="C141" s="2"/>
      <c r="D141" s="3"/>
      <c r="F141" s="4"/>
    </row>
    <row r="142" spans="3:6" s="1" customFormat="1" x14ac:dyDescent="0.25">
      <c r="C142" s="2"/>
      <c r="D142" s="3"/>
      <c r="F142" s="4"/>
    </row>
    <row r="143" spans="3:6" s="1" customFormat="1" x14ac:dyDescent="0.25">
      <c r="C143" s="2"/>
      <c r="D143" s="3"/>
      <c r="F143" s="4"/>
    </row>
    <row r="144" spans="3:6" s="1" customFormat="1" x14ac:dyDescent="0.25">
      <c r="C144" s="2"/>
      <c r="D144" s="3"/>
      <c r="F144" s="4"/>
    </row>
    <row r="145" spans="3:6" s="1" customFormat="1" x14ac:dyDescent="0.25">
      <c r="C145" s="2"/>
      <c r="D145" s="3"/>
      <c r="F145" s="4"/>
    </row>
    <row r="146" spans="3:6" s="1" customFormat="1" x14ac:dyDescent="0.25">
      <c r="C146" s="2"/>
      <c r="D146" s="3"/>
      <c r="F146" s="4"/>
    </row>
    <row r="147" spans="3:6" s="1" customFormat="1" x14ac:dyDescent="0.25">
      <c r="C147" s="2"/>
      <c r="D147" s="3"/>
      <c r="F147" s="4"/>
    </row>
    <row r="148" spans="3:6" s="1" customFormat="1" x14ac:dyDescent="0.25">
      <c r="C148" s="2"/>
      <c r="D148" s="3"/>
      <c r="F148" s="4"/>
    </row>
    <row r="149" spans="3:6" s="1" customFormat="1" x14ac:dyDescent="0.25">
      <c r="C149" s="2"/>
      <c r="D149" s="3"/>
      <c r="F149" s="4"/>
    </row>
    <row r="150" spans="3:6" s="1" customFormat="1" x14ac:dyDescent="0.25">
      <c r="C150" s="2"/>
      <c r="D150" s="3"/>
      <c r="F150" s="4"/>
    </row>
    <row r="151" spans="3:6" s="1" customFormat="1" x14ac:dyDescent="0.25">
      <c r="C151" s="2"/>
      <c r="D151" s="3"/>
      <c r="F151" s="4"/>
    </row>
    <row r="152" spans="3:6" s="1" customFormat="1" x14ac:dyDescent="0.25">
      <c r="C152" s="2"/>
      <c r="D152" s="3"/>
      <c r="F152" s="4"/>
    </row>
    <row r="153" spans="3:6" s="1" customFormat="1" x14ac:dyDescent="0.25">
      <c r="C153" s="2"/>
      <c r="D153" s="3"/>
      <c r="F153" s="4"/>
    </row>
    <row r="154" spans="3:6" s="1" customFormat="1" x14ac:dyDescent="0.25">
      <c r="C154" s="2"/>
      <c r="D154" s="3"/>
      <c r="F154" s="4"/>
    </row>
    <row r="155" spans="3:6" s="1" customFormat="1" x14ac:dyDescent="0.25">
      <c r="C155" s="2"/>
      <c r="D155" s="3"/>
      <c r="F155" s="4"/>
    </row>
    <row r="156" spans="3:6" s="1" customFormat="1" x14ac:dyDescent="0.25">
      <c r="C156" s="2"/>
      <c r="D156" s="3"/>
      <c r="F156" s="4"/>
    </row>
    <row r="157" spans="3:6" s="1" customFormat="1" x14ac:dyDescent="0.25">
      <c r="C157" s="2"/>
      <c r="D157" s="3"/>
      <c r="F157" s="4"/>
    </row>
    <row r="158" spans="3:6" s="1" customFormat="1" x14ac:dyDescent="0.25">
      <c r="C158" s="2"/>
      <c r="D158" s="3"/>
      <c r="F158" s="4"/>
    </row>
    <row r="159" spans="3:6" s="1" customFormat="1" x14ac:dyDescent="0.25">
      <c r="C159" s="2"/>
      <c r="D159" s="3"/>
      <c r="F159" s="4"/>
    </row>
    <row r="160" spans="3:6" s="1" customFormat="1" x14ac:dyDescent="0.25">
      <c r="C160" s="2"/>
      <c r="D160" s="3"/>
      <c r="F160" s="4"/>
    </row>
    <row r="161" spans="3:6" s="1" customFormat="1" x14ac:dyDescent="0.25">
      <c r="C161" s="2"/>
      <c r="D161" s="3"/>
      <c r="F161" s="4"/>
    </row>
    <row r="162" spans="3:6" s="1" customFormat="1" x14ac:dyDescent="0.25">
      <c r="C162" s="2"/>
      <c r="D162" s="3"/>
      <c r="F162" s="4"/>
    </row>
    <row r="163" spans="3:6" s="1" customFormat="1" x14ac:dyDescent="0.25">
      <c r="C163" s="2"/>
      <c r="D163" s="3"/>
      <c r="F163" s="4"/>
    </row>
    <row r="164" spans="3:6" s="1" customFormat="1" x14ac:dyDescent="0.25">
      <c r="C164" s="2"/>
      <c r="D164" s="3"/>
      <c r="F164" s="4"/>
    </row>
    <row r="165" spans="3:6" s="1" customFormat="1" x14ac:dyDescent="0.25">
      <c r="C165" s="2"/>
      <c r="D165" s="3"/>
      <c r="F165" s="4"/>
    </row>
    <row r="166" spans="3:6" s="1" customFormat="1" x14ac:dyDescent="0.25">
      <c r="C166" s="2"/>
      <c r="D166" s="3"/>
      <c r="F166" s="4"/>
    </row>
    <row r="167" spans="3:6" s="1" customFormat="1" x14ac:dyDescent="0.25">
      <c r="C167" s="2"/>
      <c r="D167" s="3"/>
      <c r="F167" s="4"/>
    </row>
    <row r="168" spans="3:6" s="1" customFormat="1" x14ac:dyDescent="0.25">
      <c r="C168" s="2"/>
      <c r="D168" s="3"/>
      <c r="F168" s="4"/>
    </row>
    <row r="169" spans="3:6" s="1" customFormat="1" x14ac:dyDescent="0.25">
      <c r="C169" s="2"/>
      <c r="D169" s="3"/>
      <c r="F169" s="4"/>
    </row>
    <row r="170" spans="3:6" s="1" customFormat="1" x14ac:dyDescent="0.25">
      <c r="C170" s="2"/>
      <c r="D170" s="3"/>
      <c r="F170" s="4"/>
    </row>
    <row r="171" spans="3:6" s="1" customFormat="1" x14ac:dyDescent="0.25">
      <c r="C171" s="2"/>
      <c r="D171" s="3"/>
      <c r="F171" s="4"/>
    </row>
    <row r="172" spans="3:6" s="1" customFormat="1" x14ac:dyDescent="0.25">
      <c r="C172" s="2"/>
      <c r="D172" s="3"/>
      <c r="F172" s="4"/>
    </row>
    <row r="173" spans="3:6" s="1" customFormat="1" x14ac:dyDescent="0.25">
      <c r="C173" s="2"/>
      <c r="D173" s="3"/>
      <c r="F173" s="4"/>
    </row>
    <row r="174" spans="3:6" s="1" customFormat="1" x14ac:dyDescent="0.25">
      <c r="C174" s="2"/>
      <c r="D174" s="3"/>
      <c r="F174" s="4"/>
    </row>
    <row r="175" spans="3:6" s="1" customFormat="1" x14ac:dyDescent="0.25">
      <c r="C175" s="2"/>
      <c r="D175" s="3"/>
      <c r="F175" s="4"/>
    </row>
    <row r="176" spans="3:6" s="1" customFormat="1" x14ac:dyDescent="0.25">
      <c r="C176" s="2"/>
      <c r="D176" s="3"/>
      <c r="F176" s="4"/>
    </row>
    <row r="177" spans="3:6" s="1" customFormat="1" x14ac:dyDescent="0.25">
      <c r="C177" s="2"/>
      <c r="D177" s="3"/>
      <c r="F177" s="4"/>
    </row>
    <row r="178" spans="3:6" s="1" customFormat="1" x14ac:dyDescent="0.25">
      <c r="C178" s="2"/>
      <c r="D178" s="3"/>
      <c r="F178" s="4"/>
    </row>
    <row r="179" spans="3:6" s="1" customFormat="1" x14ac:dyDescent="0.25">
      <c r="C179" s="2"/>
      <c r="D179" s="3"/>
      <c r="F179" s="4"/>
    </row>
    <row r="180" spans="3:6" s="1" customFormat="1" x14ac:dyDescent="0.25">
      <c r="C180" s="2"/>
      <c r="D180" s="3"/>
      <c r="F180" s="4"/>
    </row>
    <row r="181" spans="3:6" s="1" customFormat="1" x14ac:dyDescent="0.25">
      <c r="C181" s="2"/>
      <c r="D181" s="3"/>
      <c r="F181" s="4"/>
    </row>
    <row r="182" spans="3:6" s="1" customFormat="1" x14ac:dyDescent="0.25">
      <c r="C182" s="2"/>
      <c r="D182" s="3"/>
      <c r="F182" s="4"/>
    </row>
    <row r="183" spans="3:6" s="1" customFormat="1" x14ac:dyDescent="0.25">
      <c r="C183" s="2"/>
      <c r="D183" s="3"/>
      <c r="F183" s="4"/>
    </row>
    <row r="184" spans="3:6" s="1" customFormat="1" x14ac:dyDescent="0.25">
      <c r="C184" s="2"/>
      <c r="D184" s="3"/>
      <c r="F184" s="4"/>
    </row>
    <row r="185" spans="3:6" s="1" customFormat="1" x14ac:dyDescent="0.25">
      <c r="C185" s="2"/>
      <c r="D185" s="3"/>
      <c r="F185" s="4"/>
    </row>
    <row r="186" spans="3:6" s="1" customFormat="1" x14ac:dyDescent="0.25">
      <c r="C186" s="2"/>
      <c r="D186" s="3"/>
      <c r="F186" s="4"/>
    </row>
    <row r="187" spans="3:6" s="1" customFormat="1" x14ac:dyDescent="0.25">
      <c r="C187" s="2"/>
      <c r="D187" s="3"/>
      <c r="F187" s="4"/>
    </row>
    <row r="188" spans="3:6" s="1" customFormat="1" x14ac:dyDescent="0.25">
      <c r="C188" s="2"/>
      <c r="D188" s="3"/>
      <c r="F188" s="4"/>
    </row>
    <row r="189" spans="3:6" s="1" customFormat="1" x14ac:dyDescent="0.25">
      <c r="C189" s="2"/>
      <c r="D189" s="3"/>
      <c r="F189" s="4"/>
    </row>
    <row r="190" spans="3:6" s="1" customFormat="1" x14ac:dyDescent="0.25">
      <c r="C190" s="2"/>
      <c r="D190" s="3"/>
      <c r="F190" s="4"/>
    </row>
    <row r="191" spans="3:6" s="1" customFormat="1" x14ac:dyDescent="0.25">
      <c r="C191" s="2"/>
      <c r="D191" s="3"/>
      <c r="F191" s="4"/>
    </row>
  </sheetData>
  <mergeCells count="3">
    <mergeCell ref="B2:J2"/>
    <mergeCell ref="G3:J3"/>
    <mergeCell ref="K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CAVAS Y NEVERAS</vt:lpstr>
      <vt:lpstr>'CAVAS Y NEVERAS'!OLE_LINK36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Marcela Munera Ortiz</dc:creator>
  <cp:lastModifiedBy>Leo Esteban Lopez Montes</cp:lastModifiedBy>
  <dcterms:created xsi:type="dcterms:W3CDTF">2026-03-06T19:22:34Z</dcterms:created>
  <dcterms:modified xsi:type="dcterms:W3CDTF">2026-04-09T20:34:51Z</dcterms:modified>
</cp:coreProperties>
</file>