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C:\Users\ingca\OneDrive\Escritorio\DT-Transversales-Menor-2\"/>
    </mc:Choice>
  </mc:AlternateContent>
  <xr:revisionPtr revIDLastSave="0" documentId="13_ncr:1_{A6F5C19D-E0EB-40EE-AEFF-079F2093EDD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(Entidad)'!$H$11:$H$64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5" i="265" l="1"/>
  <c r="K16" i="265"/>
  <c r="K17" i="265"/>
  <c r="K21" i="265"/>
  <c r="K22" i="265"/>
  <c r="K23" i="265"/>
  <c r="K25" i="265"/>
  <c r="K26" i="265"/>
  <c r="K28" i="265"/>
  <c r="K29" i="265"/>
  <c r="K30" i="265"/>
  <c r="K32" i="265"/>
  <c r="K33" i="265"/>
  <c r="K34" i="265"/>
  <c r="K35" i="265"/>
  <c r="K36" i="265"/>
  <c r="K37" i="265"/>
  <c r="K38" i="265"/>
  <c r="K39" i="265"/>
  <c r="K40" i="265"/>
  <c r="K43" i="265"/>
  <c r="K44" i="265"/>
  <c r="K45" i="265"/>
  <c r="K46" i="265"/>
  <c r="K47" i="265"/>
  <c r="K50" i="265"/>
  <c r="K51" i="265"/>
  <c r="K52" i="265"/>
  <c r="K55" i="265"/>
  <c r="K56" i="265"/>
  <c r="K57" i="265"/>
  <c r="K58" i="265"/>
  <c r="K59" i="265"/>
  <c r="K60" i="265"/>
  <c r="K61" i="265"/>
  <c r="K62" i="265"/>
  <c r="K63" i="265"/>
  <c r="K64" i="265"/>
  <c r="K66" i="265"/>
  <c r="K68" i="265"/>
  <c r="K75" i="265"/>
</calcChain>
</file>

<file path=xl/sharedStrings.xml><?xml version="1.0" encoding="utf-8"?>
<sst xmlns="http://schemas.openxmlformats.org/spreadsheetml/2006/main" count="243" uniqueCount="158">
  <si>
    <t>Formulario 1 - Propuesta económica  - Documento tipo de licitación de obra pública de infraestructura de transporte - versión 4</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</si>
  <si>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</si>
  <si>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</si>
  <si>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</si>
  <si>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</si>
  <si>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</si>
  <si>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</si>
  <si>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</si>
  <si>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</si>
  <si>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</si>
  <si>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</si>
  <si>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</si>
  <si>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</si>
  <si>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</si>
  <si>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</si>
  <si>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</si>
  <si>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</si>
  <si>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</si>
  <si>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</si>
  <si>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</si>
  <si>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</si>
  <si>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</si>
  <si>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</si>
  <si>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</si>
  <si>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</si>
  <si>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</si>
  <si>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</si>
  <si>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</si>
  <si>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</si>
  <si>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</si>
  <si>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</si>
  <si>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</si>
  <si>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</si>
  <si>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</si>
  <si>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</si>
  <si>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</si>
  <si>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</si>
  <si>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</si>
  <si>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</si>
  <si>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</si>
  <si>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</si>
  <si>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</si>
  <si>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</si>
  <si>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</si>
  <si>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</si>
  <si>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</si>
  <si>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</si>
  <si>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</si>
  <si>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</si>
  <si>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</si>
  <si>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</si>
  <si>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</si>
  <si>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</si>
  <si>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</si>
  <si>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</si>
  <si>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</si>
  <si>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</si>
  <si>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</si>
  <si>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</si>
  <si>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</si>
  <si>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</si>
  <si>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</si>
  <si>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</si>
  <si>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</si>
  <si>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</si>
  <si>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</si>
  <si>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</si>
  <si>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</si>
  <si>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</si>
  <si>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</si>
  <si>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</si>
  <si>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</si>
  <si>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</si>
  <si>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</si>
  <si>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</si>
  <si>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</si>
  <si>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</si>
  <si>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</si>
  <si>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</si>
  <si>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</si>
  <si>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</si>
  <si>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</si>
  <si>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</si>
  <si>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</si>
  <si>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</si>
  <si>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</si>
  <si>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</si>
  <si>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</si>
  <si>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</si>
  <si>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</si>
  <si>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</si>
  <si>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</si>
  <si>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</si>
  <si>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</si>
  <si>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t>
  </si>
  <si>
    <t>B</t>
  </si>
  <si>
    <t>C</t>
  </si>
  <si>
    <t>m3</t>
  </si>
  <si>
    <t>2,1,1</t>
  </si>
  <si>
    <t>2,1,2</t>
  </si>
  <si>
    <t>2,2,1</t>
  </si>
  <si>
    <t>D</t>
  </si>
  <si>
    <t>E</t>
  </si>
  <si>
    <t>COMPONENTE OBRAS PRELIMINARES</t>
  </si>
  <si>
    <t xml:space="preserve">PRELIMINARES </t>
  </si>
  <si>
    <t>Demolición de Losa existente E=0,12 mtrs. Incluye Transporte</t>
  </si>
  <si>
    <t xml:space="preserve">M2 </t>
  </si>
  <si>
    <t>Localización, trazado y replanteo manual</t>
  </si>
  <si>
    <t>M2</t>
  </si>
  <si>
    <t xml:space="preserve">COMPONENTE ESTRUCTURAL </t>
  </si>
  <si>
    <t>MOVIMIENTOS DE TIERRAS</t>
  </si>
  <si>
    <t xml:space="preserve">EXCAVACIONES </t>
  </si>
  <si>
    <t>Excavaciones varias de material común</t>
  </si>
  <si>
    <t>Retiro de material sobrante proveniente de excavaciones a lugar autorizado. (Incluye derecho de cantera, cargue y disposición final)</t>
  </si>
  <si>
    <t>M3</t>
  </si>
  <si>
    <t xml:space="preserve">RELLENOS </t>
  </si>
  <si>
    <t>Relleno en material seleccionado compactado al 95% de su proctor modificado.  Incluye suministro, tendido, nivelación y compactación.</t>
  </si>
  <si>
    <t>CIMIENTOS Y SOBRECIMIENTOS Y ACEROS.</t>
  </si>
  <si>
    <t>Viga de Cimentación en concreto S=0,30x0,40m, f'c=3.000 PSI (21 MPa). Incluye encofrado, curado y vibrado, según diseños</t>
  </si>
  <si>
    <t>ML</t>
  </si>
  <si>
    <t>Acero de refuerzo para Cimentación PDR-60; f'y=420 MPa. Incluye suministro, figuración y armado en las estructuras establecidas de acuerdo al diseño estructural.</t>
  </si>
  <si>
    <t>KG</t>
  </si>
  <si>
    <t xml:space="preserve">ESTRUCTURA Y SUPERESTRUCTURA </t>
  </si>
  <si>
    <t>Solado en Concreto e=5 cm, f'c=2.000 PSI (14 MPa)</t>
  </si>
  <si>
    <t>Zapatas en concreto según diseño</t>
  </si>
  <si>
    <t>Concreto 3000 PSI para losa de contrapiso</t>
  </si>
  <si>
    <t>Concreto 3000 PSI para rampa</t>
  </si>
  <si>
    <t>Pedestal de seccion 0,4m x 0,55m en concreto de 21 mpa</t>
  </si>
  <si>
    <t>Columnas de seccion 0,35m x 0,50m en concreto de 21 mpa</t>
  </si>
  <si>
    <t>Viga de amarre 0,35 m x 0,4 m de columnas, en concreto 3000 psi reforzado</t>
  </si>
  <si>
    <t>Acero de refuerzo para Zapatas, Losas, columnas y Vigas  PDR-60; f'y=420 MPa .Incluye suministro, figuración y armado en las estructuras establecidas de acuerdo al diseño estructural.</t>
  </si>
  <si>
    <t>COMPONENTE AGUAS LLUVIAS</t>
  </si>
  <si>
    <t>REDES AGUAS LLUVIAS</t>
  </si>
  <si>
    <t>CANAL DE AGUAS LLUVIAS DE 0.30m x 0.30m EN LAMINA GALVANIZADA CALIBRE 22, INCLUYE PINTURA ANTICORROSIVA Y ACCESORIOS PARA EL BUEN FUNCIONAMIENTO</t>
  </si>
  <si>
    <t>Tubería PVC 4" para desaague de aguas lluvias</t>
  </si>
  <si>
    <t>Salida Sanitaria PVC 4" (Incluye todos los accesorios para su correcto funcionamiento)</t>
  </si>
  <si>
    <t>UND</t>
  </si>
  <si>
    <t>CupulasTragantes Metalica 5x4"</t>
  </si>
  <si>
    <t>CUBIERTA Y ESTRUCTURA METALICA</t>
  </si>
  <si>
    <t>CUBIERTA</t>
  </si>
  <si>
    <t>Suministro e instalación de cubierta arquitectonica, incluye todo lo necesario para su correcta instalación según diseño</t>
  </si>
  <si>
    <t>Suministro, fabricación, montaje y pintura de estructura metálica para la cubierta, cercha principal y correas en perfiles estructurales. Incluye pernos, riostras, contravientos, láminas, lámina de unión, soldadura e70:18 y acabado con anticorrosivo + esmalte de pintuco. Según diseño.</t>
  </si>
  <si>
    <t>COMPONENTE REDES ELECTRICAS</t>
  </si>
  <si>
    <t>REDES ELECTRICAS</t>
  </si>
  <si>
    <t>SUMINISTRO E INSTALACIÓN DE SALIDA ILUMINACIÓN A 120V. GENERAL</t>
  </si>
  <si>
    <t>SUMINISTRO E INSTALACIÓN DE LUMINARIA TIPO LED HIGH BAY 100W DL GC101 ST PARA INSTALACIÓN COLGANTE CON GANCHO.</t>
  </si>
  <si>
    <t>SUMINISTRO E INSTALACIÓN INTERRUPTOR MANUAL SENCILLO 120V.</t>
  </si>
  <si>
    <t>M</t>
  </si>
  <si>
    <t>SUMINISTRO E INSTALACIÓN DE TABLERO BIFÁSICO CON PUERTA DE 12 CIRCUITOS CON ESPACIO PARA TOTALIZADOR, BARRAJE DE 125 A, BARRA NEUTRO Y BARRA TIERRA.</t>
  </si>
  <si>
    <t>DESMONTE DE TABLERO BIFÁSICO CON PUERTA DE 8 CIRCUITOS, BARRAJE DE 75 A, BARRA NEUTRO Y BARRA TIERRA.</t>
  </si>
  <si>
    <t>SUMINISTRO E INSTALACIÓN NORMALIZACIÓN E INTEGRACIÓN DE REDES EXISTENTE A NUEVO TABLERO DE 12 CTOS.</t>
  </si>
  <si>
    <t>SUMINISTRO E INSTALACIÓN ALIMENTADOR ILUMINACIÓN CANCHA DEPORTIVA  EN  CABLE  DE CU 2 #10F+ 1#10N +1#10t Cu. AWG.  HF/FR/LS 90°C-600V  -∅ EMT 3/4"</t>
  </si>
  <si>
    <t>SUMINISTRO E INSTALACIÓN ALIMENTADOR  ILUMINACIÓN CANCHA DEPORTIVA  EN  CABLE  DE CU 2 #10F+ 1# 10N +1#10T Cu. AWG.  HF/FR/LS 90°C-600V  -∅  PVC 3/4"</t>
  </si>
  <si>
    <r>
      <t>[La entidad puede utilizar este formulario de detalle del</t>
    </r>
    <r>
      <rPr>
        <b/>
        <u/>
        <sz val="11"/>
        <rFont val="Calibri"/>
        <family val="2"/>
        <scheme val="minor"/>
      </rPr>
      <t xml:space="preserve"> presupuesto oficial</t>
    </r>
    <r>
      <rPr>
        <sz val="11"/>
        <rFont val="Calibri"/>
        <family val="2"/>
        <scheme val="minor"/>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</si>
  <si>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Calibri"/>
        <family val="2"/>
        <scheme val="minor"/>
      </rPr>
      <t xml:space="preserve">NOTA 1: </t>
    </r>
    <r>
      <rPr>
        <sz val="11"/>
        <rFont val="Calibri"/>
        <family val="2"/>
        <scheme val="minor"/>
      </rPr>
      <t xml:space="preserve"> Se debe tener en cuenta que el PRECIO UNITARIO incluye el valor de A.I.U. </t>
    </r>
  </si>
  <si>
    <r>
      <rPr>
        <b/>
        <sz val="11"/>
        <rFont val="Calibri"/>
        <family val="2"/>
        <scheme val="minor"/>
      </rPr>
      <t>NOTA 2</t>
    </r>
    <r>
      <rPr>
        <sz val="11"/>
        <rFont val="Calibri"/>
        <family val="2"/>
        <scheme val="minor"/>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</si>
  <si>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Calibri"/>
        <family val="2"/>
        <scheme val="minor"/>
      </rPr>
      <t>NOTA 3:</t>
    </r>
    <r>
      <rPr>
        <sz val="11"/>
        <rFont val="Calibri"/>
        <family val="2"/>
        <scheme val="minor"/>
      </rPr>
      <t xml:space="preserve"> El A.I.U y su discriminación deben estar en porcentaje (%). </t>
    </r>
  </si>
  <si>
    <t>P.G.I.O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</si>
</sst>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quot;$&quot;* #,##0_-;\-&quot;$&quot;* #,##0_-;_-&quot;$&quot;*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11"/>
      <color theme="0"/>
      <name val="Calibri"/>
      <family val="2"/>
      <scheme val="minor"/>
    </font>
    <font>
      <b/>
      <sz val="11"/>
      <color theme="1"/>
      <name val="Calibri"/>
      <family val="2"/>
      <scheme val="minor"/>
    </font>
    <font>
      <sz val="11"/>
      <name val="Calibri"/>
      <family val="2"/>
      <scheme val="minor"/>
    </font>
    <font>
      <b/>
      <sz val="11"/>
      <name val="Calibri"/>
      <family val="2"/>
      <scheme val="minor"/>
    </font>
    <font>
      <b/>
      <u/>
      <sz val="11"/>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A5A5A5"/>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double">
        <color rgb="FF3F3F3F"/>
      </left>
      <right style="double">
        <color rgb="FF3F3F3F"/>
      </right>
      <top style="double">
        <color rgb="FF3F3F3F"/>
      </top>
      <bottom style="double">
        <color rgb="FF3F3F3F"/>
      </bottom>
      <diagonal/>
    </border>
  </borders>
  <cellStyleXfs count="261">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4">
      <protection locked="0"/>
    </xf>
    <xf numFmtId="0" fontId="46" fillId="0" borderId="0"/>
    <xf numFmtId="0" fontId="47" fillId="0" borderId="0" applyNumberFormat="0" applyFill="0" applyBorder="0" applyAlignment="0" applyProtection="0">
      <alignment vertical="top"/>
      <protection locked="0"/>
    </xf>
    <xf numFmtId="0" fontId="2" fillId="0" borderId="0"/>
    <xf numFmtId="0" fontId="60" fillId="28" borderId="89" applyNumberFormat="0" applyAlignment="0" applyProtection="0"/>
    <xf numFmtId="205" fontId="1" fillId="0" borderId="0" applyFont="0" applyFill="0" applyBorder="0" applyAlignment="0" applyProtection="0"/>
    <xf numFmtId="0" fontId="6" fillId="0" borderId="0"/>
  </cellStyleXfs>
  <cellXfs count="496">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48" fillId="0" borderId="0" xfId="89" applyFont="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3" fillId="0" borderId="59"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3" fillId="0" borderId="0" xfId="0" applyFont="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3" fontId="51" fillId="0" borderId="64" xfId="34" applyFont="1" applyBorder="1"/>
    <xf numFmtId="173" fontId="51" fillId="0" borderId="61" xfId="0" applyNumberFormat="1" applyFont="1" applyBorder="1"/>
    <xf numFmtId="0" fontId="53" fillId="24" borderId="46" xfId="0" applyFont="1" applyFill="1" applyBorder="1" applyAlignment="1">
      <alignment horizontal="center"/>
    </xf>
    <xf numFmtId="0" fontId="51" fillId="0" borderId="22" xfId="0" applyFont="1" applyBorder="1" applyAlignment="1">
      <alignment horizontal="center"/>
    </xf>
    <xf numFmtId="2" fontId="51" fillId="0" borderId="18" xfId="0" applyNumberFormat="1" applyFont="1" applyBorder="1"/>
    <xf numFmtId="0" fontId="51" fillId="0" borderId="20" xfId="0" applyFont="1" applyBorder="1"/>
    <xf numFmtId="173" fontId="51" fillId="0" borderId="42" xfId="34" applyFont="1" applyBorder="1"/>
    <xf numFmtId="173" fontId="51" fillId="0" borderId="61" xfId="34" applyFont="1" applyBorder="1"/>
    <xf numFmtId="0" fontId="53" fillId="24" borderId="16" xfId="0" applyFont="1" applyFill="1" applyBorder="1" applyAlignment="1">
      <alignment horizontal="center"/>
    </xf>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5"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1" xfId="0" applyNumberFormat="1" applyFont="1" applyFill="1" applyBorder="1"/>
    <xf numFmtId="0" fontId="53" fillId="24" borderId="17" xfId="0" applyFont="1" applyFill="1" applyBorder="1" applyAlignment="1">
      <alignment horizontal="center" wrapText="1"/>
    </xf>
    <xf numFmtId="43" fontId="51" fillId="0" borderId="22" xfId="34" applyNumberFormat="1" applyFont="1" applyBorder="1"/>
    <xf numFmtId="9" fontId="51" fillId="0" borderId="23" xfId="95" applyFont="1" applyBorder="1"/>
    <xf numFmtId="9" fontId="51" fillId="0" borderId="18" xfId="95"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5"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3" fillId="0" borderId="20" xfId="126" applyFont="1" applyBorder="1" applyAlignment="1">
      <alignment horizontal="center" vertical="center" wrapText="1"/>
    </xf>
    <xf numFmtId="0" fontId="53" fillId="24" borderId="41" xfId="73" applyFont="1" applyFill="1" applyBorder="1" applyAlignment="1">
      <alignment vertical="center"/>
    </xf>
    <xf numFmtId="0" fontId="53" fillId="24" borderId="43" xfId="73" applyFont="1" applyFill="1" applyBorder="1" applyAlignment="1">
      <alignment vertical="center"/>
    </xf>
    <xf numFmtId="0" fontId="53" fillId="24" borderId="44" xfId="73" applyFont="1" applyFill="1" applyBorder="1" applyAlignment="1">
      <alignment vertical="center"/>
    </xf>
    <xf numFmtId="0" fontId="51" fillId="0" borderId="52"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7"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176" fontId="53" fillId="0" borderId="40" xfId="39" applyNumberFormat="1" applyFont="1" applyBorder="1" applyAlignment="1">
      <alignment horizontal="right" vertical="center"/>
    </xf>
    <xf numFmtId="0" fontId="51" fillId="0" borderId="18" xfId="74" applyFont="1" applyBorder="1" applyAlignment="1">
      <alignment horizontal="left" vertical="center"/>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51" fillId="0" borderId="18" xfId="126" applyFont="1" applyBorder="1" applyAlignment="1">
      <alignment horizontal="center" vertical="center"/>
    </xf>
    <xf numFmtId="0" fontId="51" fillId="0" borderId="18" xfId="135" applyFont="1" applyBorder="1" applyAlignment="1">
      <alignment horizontal="left" vertical="center" wrapText="1"/>
    </xf>
    <xf numFmtId="167" fontId="51" fillId="0" borderId="18" xfId="62" quotePrefix="1" applyNumberFormat="1" applyFont="1" applyBorder="1" applyAlignment="1">
      <alignment horizontal="right" vertical="center" wrapText="1"/>
    </xf>
    <xf numFmtId="0" fontId="51" fillId="0" borderId="52" xfId="135" applyFont="1" applyBorder="1" applyAlignment="1">
      <alignment horizontal="center" vertical="center"/>
    </xf>
    <xf numFmtId="0" fontId="51" fillId="0" borderId="18" xfId="73" applyFont="1" applyBorder="1" applyAlignment="1">
      <alignment horizontal="center" vertical="center" wrapText="1"/>
    </xf>
    <xf numFmtId="0" fontId="51" fillId="0" borderId="51"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5" xfId="62" applyNumberFormat="1" applyFont="1" applyBorder="1" applyAlignment="1">
      <alignment horizontal="right" vertical="center" wrapText="1"/>
    </xf>
    <xf numFmtId="176" fontId="53" fillId="0" borderId="50" xfId="39" applyNumberFormat="1" applyFont="1" applyBorder="1" applyAlignment="1">
      <alignment horizontal="right" vertical="center"/>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187"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6" fontId="53"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5"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3" fillId="0" borderId="21" xfId="128" applyFont="1" applyBorder="1" applyAlignment="1">
      <alignment horizontal="left" vertical="center"/>
    </xf>
    <xf numFmtId="181" fontId="53"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3"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3"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1" fontId="51"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6" fontId="53" fillId="26" borderId="47" xfId="60" applyNumberFormat="1" applyFont="1" applyFill="1" applyBorder="1" applyAlignment="1">
      <alignment horizontal="center" vertical="center"/>
    </xf>
    <xf numFmtId="186"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3" fillId="0" borderId="21" xfId="128" applyFont="1" applyBorder="1" applyAlignment="1">
      <alignment horizontal="left" vertical="center" wrapText="1"/>
    </xf>
    <xf numFmtId="0" fontId="51" fillId="25" borderId="0" xfId="130" applyFont="1" applyFill="1" applyAlignment="1">
      <alignment horizontal="center" vertical="center" wrapText="1"/>
    </xf>
    <xf numFmtId="0" fontId="53" fillId="25" borderId="55" xfId="130" applyFont="1" applyFill="1" applyBorder="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51" fillId="0" borderId="63" xfId="0" applyFont="1" applyBorder="1" applyAlignment="1">
      <alignment vertical="center" wrapText="1"/>
    </xf>
    <xf numFmtId="0" fontId="51" fillId="0" borderId="55" xfId="0" applyFont="1" applyBorder="1" applyAlignment="1">
      <alignment vertical="center" wrapText="1"/>
    </xf>
    <xf numFmtId="0" fontId="51" fillId="0" borderId="65" xfId="0" applyFont="1" applyBorder="1" applyAlignment="1">
      <alignment vertical="center" wrapText="1"/>
    </xf>
    <xf numFmtId="0" fontId="51" fillId="0" borderId="11" xfId="0" applyFont="1" applyBorder="1" applyAlignment="1">
      <alignment vertical="center" wrapText="1"/>
    </xf>
    <xf numFmtId="0" fontId="51" fillId="0" borderId="0" xfId="0" applyFont="1" applyAlignment="1">
      <alignment vertical="center" wrapText="1"/>
    </xf>
    <xf numFmtId="0" fontId="51" fillId="0" borderId="45" xfId="0" applyFont="1" applyBorder="1" applyAlignment="1">
      <alignment vertical="center" wrapText="1"/>
    </xf>
    <xf numFmtId="184" fontId="34" fillId="0" borderId="87" xfId="90" applyNumberFormat="1" applyFont="1" applyBorder="1"/>
    <xf numFmtId="0" fontId="51" fillId="25" borderId="59" xfId="130" applyFont="1" applyFill="1" applyBorder="1" applyAlignment="1">
      <alignment horizontal="center" vertical="center" wrapText="1"/>
    </xf>
    <xf numFmtId="0" fontId="51" fillId="0" borderId="14" xfId="0" applyFont="1" applyBorder="1" applyAlignment="1">
      <alignment vertical="center" wrapText="1"/>
    </xf>
    <xf numFmtId="0" fontId="51" fillId="0" borderId="24" xfId="0" applyFont="1" applyBorder="1" applyAlignment="1">
      <alignment vertical="center" wrapText="1"/>
    </xf>
    <xf numFmtId="0" fontId="34" fillId="25" borderId="88" xfId="89" applyFont="1" applyFill="1" applyBorder="1"/>
    <xf numFmtId="0" fontId="34" fillId="0" borderId="88" xfId="89" applyFont="1" applyBorder="1"/>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5" fontId="34" fillId="0" borderId="83" xfId="34" applyNumberFormat="1" applyFont="1" applyBorder="1"/>
    <xf numFmtId="0" fontId="34" fillId="0" borderId="84" xfId="89" applyFont="1" applyBorder="1"/>
    <xf numFmtId="0" fontId="32" fillId="0" borderId="39" xfId="0" applyFont="1" applyBorder="1"/>
    <xf numFmtId="0" fontId="51" fillId="0" borderId="16" xfId="79" applyFont="1" applyBorder="1" applyAlignment="1">
      <alignment horizontal="center" vertical="center"/>
    </xf>
    <xf numFmtId="0" fontId="53" fillId="0" borderId="14" xfId="130" applyFont="1" applyBorder="1" applyAlignment="1">
      <alignment horizontal="center"/>
    </xf>
    <xf numFmtId="0" fontId="51" fillId="25" borderId="77" xfId="130" applyFont="1" applyFill="1" applyBorder="1" applyAlignment="1">
      <alignment horizontal="center" vertical="center" wrapText="1"/>
    </xf>
    <xf numFmtId="0" fontId="51" fillId="25" borderId="76" xfId="130" applyFont="1" applyFill="1" applyBorder="1" applyAlignment="1">
      <alignment horizontal="center" vertic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3" fontId="53" fillId="26" borderId="25" xfId="130" applyNumberFormat="1" applyFont="1" applyFill="1" applyBorder="1" applyAlignment="1">
      <alignment horizontal="center" vertical="center" wrapText="1"/>
    </xf>
    <xf numFmtId="0" fontId="56" fillId="0" borderId="85" xfId="89" applyFont="1" applyBorder="1" applyAlignment="1">
      <alignment horizontal="center" wrapText="1"/>
    </xf>
    <xf numFmtId="0" fontId="51" fillId="0" borderId="26" xfId="79" applyFont="1" applyBorder="1" applyAlignment="1">
      <alignment horizontal="center" vertical="center"/>
    </xf>
    <xf numFmtId="0" fontId="53" fillId="0" borderId="0" xfId="130" applyFont="1" applyAlignment="1">
      <alignment horizontal="center" vertical="center"/>
    </xf>
    <xf numFmtId="0" fontId="51" fillId="27" borderId="32" xfId="89" applyFont="1" applyFill="1" applyBorder="1" applyAlignment="1">
      <alignment horizontal="left" wrapText="1"/>
    </xf>
    <xf numFmtId="0" fontId="51" fillId="27" borderId="29" xfId="89" applyFont="1" applyFill="1" applyBorder="1" applyAlignment="1">
      <alignment horizontal="left" wrapText="1"/>
    </xf>
    <xf numFmtId="0" fontId="51" fillId="27" borderId="35" xfId="89" applyFont="1" applyFill="1" applyBorder="1" applyAlignment="1">
      <alignment horizontal="left" wrapText="1"/>
    </xf>
    <xf numFmtId="0" fontId="51" fillId="27" borderId="48" xfId="89" applyFont="1" applyFill="1" applyBorder="1" applyAlignment="1">
      <alignment horizontal="left" wrapText="1"/>
    </xf>
    <xf numFmtId="0" fontId="51" fillId="27" borderId="20" xfId="89" applyFont="1" applyFill="1" applyBorder="1" applyAlignment="1">
      <alignment horizontal="left" wrapText="1"/>
    </xf>
    <xf numFmtId="0" fontId="51" fillId="27" borderId="42" xfId="89" applyFont="1" applyFill="1" applyBorder="1" applyAlignment="1">
      <alignment horizontal="left" wrapText="1"/>
    </xf>
    <xf numFmtId="0" fontId="51" fillId="26" borderId="73" xfId="89" applyFont="1" applyFill="1" applyBorder="1" applyAlignment="1">
      <alignment horizontal="center" wrapText="1"/>
    </xf>
    <xf numFmtId="0" fontId="51" fillId="26" borderId="56" xfId="89" applyFont="1" applyFill="1" applyBorder="1" applyAlignment="1">
      <alignment horizontal="center" wrapText="1"/>
    </xf>
    <xf numFmtId="0" fontId="51" fillId="26" borderId="72" xfId="89" applyFont="1" applyFill="1" applyBorder="1" applyAlignment="1">
      <alignment horizontal="center" wrapText="1"/>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3" fillId="0" borderId="29" xfId="126" applyFont="1" applyBorder="1" applyAlignment="1">
      <alignment horizontal="center" vertical="center" wrapText="1"/>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53" fillId="24" borderId="41" xfId="73" applyFont="1" applyFill="1" applyBorder="1" applyAlignment="1">
      <alignment horizontal="right" vertical="center"/>
    </xf>
    <xf numFmtId="0" fontId="53" fillId="24" borderId="43" xfId="73" applyFont="1" applyFill="1" applyBorder="1" applyAlignment="1">
      <alignment horizontal="right" vertical="center"/>
    </xf>
    <xf numFmtId="0" fontId="53" fillId="24" borderId="53" xfId="73" applyFont="1" applyFill="1" applyBorder="1" applyAlignment="1">
      <alignment horizontal="right" vertical="center"/>
    </xf>
    <xf numFmtId="0" fontId="51" fillId="0" borderId="0" xfId="0" applyFont="1" applyAlignment="1">
      <alignment horizontal="right"/>
    </xf>
    <xf numFmtId="0" fontId="51" fillId="0" borderId="12" xfId="0" applyFont="1" applyBorder="1" applyAlignment="1">
      <alignment horizontal="right"/>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0" fontId="51" fillId="0" borderId="21" xfId="0" applyFont="1" applyBorder="1"/>
    <xf numFmtId="0" fontId="51" fillId="0" borderId="22" xfId="0" applyFont="1" applyBorder="1"/>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1" fillId="0" borderId="27" xfId="0" applyFont="1" applyBorder="1"/>
    <xf numFmtId="0" fontId="51" fillId="0" borderId="31" xfId="0" applyFont="1" applyBorder="1"/>
    <xf numFmtId="0" fontId="51" fillId="0" borderId="62" xfId="0" applyFont="1" applyBorder="1" applyAlignment="1">
      <alignment horizontal="center"/>
    </xf>
    <xf numFmtId="0" fontId="51" fillId="0" borderId="28" xfId="0" applyFont="1" applyBorder="1" applyAlignment="1">
      <alignment horizontal="center"/>
    </xf>
    <xf numFmtId="0" fontId="53" fillId="24" borderId="34" xfId="0" applyFont="1" applyFill="1" applyBorder="1" applyAlignment="1">
      <alignment horizontal="center"/>
    </xf>
    <xf numFmtId="0" fontId="53" fillId="24" borderId="16" xfId="0" applyFont="1" applyFill="1" applyBorder="1" applyAlignment="1">
      <alignment horizontal="center"/>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3" fillId="24" borderId="46" xfId="0" applyFont="1" applyFill="1" applyBorder="1" applyAlignment="1">
      <alignment horizontal="center"/>
    </xf>
    <xf numFmtId="0" fontId="53" fillId="24" borderId="17" xfId="0" applyFont="1" applyFill="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27" xfId="0" applyFont="1" applyFill="1" applyBorder="1" applyAlignment="1">
      <alignment horizontal="center" vertical="center"/>
    </xf>
    <xf numFmtId="0" fontId="51" fillId="24" borderId="31" xfId="0" applyFont="1" applyFill="1" applyBorder="1" applyAlignment="1">
      <alignment horizontal="center" vertical="center"/>
    </xf>
    <xf numFmtId="0" fontId="51" fillId="24" borderId="70" xfId="0" applyFont="1" applyFill="1" applyBorder="1" applyAlignment="1">
      <alignment horizontal="center" vertic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1" fillId="0" borderId="28" xfId="0" applyFont="1" applyBorder="1"/>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2" fillId="0" borderId="80" xfId="256" applyFont="1" applyBorder="1" applyAlignment="1" applyProtection="1">
      <alignment horizontal="center"/>
    </xf>
    <xf numFmtId="0" fontId="52" fillId="0" borderId="51" xfId="256"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1" fillId="0" borderId="77" xfId="255" applyFont="1" applyBorder="1" applyAlignment="1">
      <alignment horizontal="center" vertic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5" applyFont="1" applyBorder="1" applyAlignment="1">
      <alignment horizontal="center" vertical="center"/>
    </xf>
    <xf numFmtId="0" fontId="51" fillId="0" borderId="50" xfId="255" applyFont="1" applyBorder="1" applyAlignment="1">
      <alignment horizontal="center" vertical="center"/>
    </xf>
    <xf numFmtId="0" fontId="51" fillId="0" borderId="78" xfId="255" applyFont="1" applyBorder="1" applyAlignment="1">
      <alignment horizontal="center" vertical="center"/>
    </xf>
    <xf numFmtId="0" fontId="51" fillId="0" borderId="59" xfId="255" applyFont="1" applyBorder="1" applyAlignment="1">
      <alignment horizontal="center" vertical="center"/>
    </xf>
    <xf numFmtId="0" fontId="51" fillId="0" borderId="58" xfId="255" applyFont="1" applyBorder="1" applyAlignment="1">
      <alignment horizontal="center" vertical="center"/>
    </xf>
    <xf numFmtId="0" fontId="51" fillId="0" borderId="68" xfId="255" applyFont="1" applyBorder="1" applyAlignment="1">
      <alignment horizontal="center" vertical="center"/>
    </xf>
    <xf numFmtId="0" fontId="51" fillId="0" borderId="56" xfId="255" applyFont="1" applyBorder="1" applyAlignment="1">
      <alignment horizontal="center" vertical="center"/>
    </xf>
    <xf numFmtId="0" fontId="51" fillId="0" borderId="72" xfId="255" applyFont="1" applyBorder="1" applyAlignment="1">
      <alignment horizontal="center" vertical="center"/>
    </xf>
    <xf numFmtId="0" fontId="51" fillId="0" borderId="66" xfId="255" applyFont="1" applyBorder="1" applyAlignment="1">
      <alignment horizontal="center" vertical="center"/>
    </xf>
    <xf numFmtId="0" fontId="51" fillId="0" borderId="55" xfId="255" applyFont="1" applyBorder="1" applyAlignment="1">
      <alignment horizontal="center" vertical="center"/>
    </xf>
    <xf numFmtId="0" fontId="51" fillId="0" borderId="74" xfId="255"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1" fillId="0" borderId="49" xfId="255" applyFont="1" applyBorder="1" applyAlignment="1">
      <alignment horizontal="center" vertic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45"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xf numFmtId="0" fontId="61" fillId="0" borderId="18" xfId="0" applyFont="1" applyFill="1" applyBorder="1" applyAlignment="1">
      <alignment horizontal="justify" vertical="center" wrapText="1"/>
    </xf>
    <xf numFmtId="0" fontId="62" fillId="0" borderId="0" xfId="89" applyFont="1" applyFill="1"/>
    <xf numFmtId="0" fontId="63" fillId="0" borderId="0" xfId="130" applyFont="1" applyFill="1" applyAlignment="1">
      <alignment horizontal="center" vertical="top"/>
    </xf>
    <xf numFmtId="176" fontId="63" fillId="0" borderId="0" xfId="130" applyNumberFormat="1" applyFont="1" applyFill="1" applyAlignment="1">
      <alignment horizontal="center" vertical="top"/>
    </xf>
    <xf numFmtId="0" fontId="63" fillId="0" borderId="14" xfId="130" applyFont="1" applyFill="1" applyBorder="1" applyAlignment="1">
      <alignment horizontal="center"/>
    </xf>
    <xf numFmtId="176" fontId="63" fillId="0" borderId="14" xfId="130" applyNumberFormat="1" applyFont="1" applyFill="1" applyBorder="1" applyAlignment="1">
      <alignment horizontal="center"/>
    </xf>
    <xf numFmtId="0" fontId="62" fillId="0" borderId="52" xfId="89" applyFont="1" applyFill="1" applyBorder="1" applyAlignment="1">
      <alignment horizontal="left" vertical="center" wrapText="1"/>
    </xf>
    <xf numFmtId="0" fontId="62" fillId="0" borderId="25" xfId="89" applyFont="1" applyFill="1" applyBorder="1" applyAlignment="1">
      <alignment horizontal="left" vertical="center" wrapText="1"/>
    </xf>
    <xf numFmtId="176" fontId="62" fillId="0" borderId="47" xfId="89" applyNumberFormat="1" applyFont="1" applyFill="1" applyBorder="1" applyAlignment="1">
      <alignment horizontal="left" vertical="center" wrapText="1"/>
    </xf>
    <xf numFmtId="0" fontId="62" fillId="0" borderId="33" xfId="89" applyFont="1" applyFill="1" applyBorder="1" applyAlignment="1">
      <alignment horizontal="left" vertical="center" wrapText="1"/>
    </xf>
    <xf numFmtId="0" fontId="62" fillId="0" borderId="18" xfId="89" applyFont="1" applyFill="1" applyBorder="1" applyAlignment="1">
      <alignment horizontal="left" vertical="center" wrapText="1"/>
    </xf>
    <xf numFmtId="176" fontId="62" fillId="0" borderId="30" xfId="89" applyNumberFormat="1" applyFont="1" applyFill="1" applyBorder="1" applyAlignment="1">
      <alignment horizontal="left" vertical="center" wrapText="1"/>
    </xf>
    <xf numFmtId="0" fontId="62" fillId="0" borderId="21" xfId="89" applyFont="1" applyFill="1" applyBorder="1" applyAlignment="1">
      <alignment horizontal="center" vertical="center" wrapText="1"/>
    </xf>
    <xf numFmtId="0" fontId="62" fillId="0" borderId="22" xfId="89" applyFont="1" applyFill="1" applyBorder="1" applyAlignment="1">
      <alignment horizontal="center" vertical="center" wrapText="1"/>
    </xf>
    <xf numFmtId="176" fontId="62" fillId="0" borderId="57" xfId="89" applyNumberFormat="1" applyFont="1" applyFill="1" applyBorder="1" applyAlignment="1">
      <alignment horizontal="center" vertical="center" wrapText="1"/>
    </xf>
    <xf numFmtId="0" fontId="63" fillId="0" borderId="11" xfId="73" applyFont="1" applyFill="1" applyBorder="1" applyAlignment="1">
      <alignment horizontal="left" vertical="center"/>
    </xf>
    <xf numFmtId="0" fontId="63" fillId="0" borderId="0" xfId="73" applyFont="1" applyFill="1" applyAlignment="1">
      <alignment horizontal="left" vertical="center"/>
    </xf>
    <xf numFmtId="176" fontId="63" fillId="0" borderId="12" xfId="73" applyNumberFormat="1" applyFont="1" applyFill="1" applyBorder="1" applyAlignment="1">
      <alignment horizontal="left" vertical="center"/>
    </xf>
    <xf numFmtId="0" fontId="63" fillId="0" borderId="18" xfId="73" applyFont="1" applyFill="1" applyBorder="1" applyAlignment="1">
      <alignment horizontal="center" vertical="center" wrapText="1"/>
    </xf>
    <xf numFmtId="0" fontId="63" fillId="0" borderId="18" xfId="126" applyFont="1" applyFill="1" applyBorder="1" applyAlignment="1">
      <alignment horizontal="center" vertical="center" wrapText="1"/>
    </xf>
    <xf numFmtId="4" fontId="63" fillId="0" borderId="18" xfId="73" applyNumberFormat="1" applyFont="1" applyFill="1" applyBorder="1" applyAlignment="1">
      <alignment horizontal="center" vertical="center" wrapText="1"/>
    </xf>
    <xf numFmtId="176" fontId="63" fillId="0" borderId="18" xfId="73" applyNumberFormat="1" applyFont="1" applyFill="1" applyBorder="1" applyAlignment="1">
      <alignment horizontal="center" vertical="center" wrapText="1"/>
    </xf>
    <xf numFmtId="0" fontId="63" fillId="0" borderId="18" xfId="126" applyFont="1" applyFill="1" applyBorder="1" applyAlignment="1">
      <alignment horizontal="center" vertical="center" wrapText="1"/>
    </xf>
    <xf numFmtId="0" fontId="63" fillId="0" borderId="18" xfId="73" applyFont="1" applyFill="1" applyBorder="1" applyAlignment="1">
      <alignment horizontal="center" vertical="center" wrapText="1"/>
    </xf>
    <xf numFmtId="4" fontId="63" fillId="0" borderId="18" xfId="73" applyNumberFormat="1" applyFont="1" applyFill="1" applyBorder="1" applyAlignment="1">
      <alignment horizontal="center" vertical="center" wrapText="1"/>
    </xf>
    <xf numFmtId="176" fontId="63" fillId="0" borderId="18" xfId="73" applyNumberFormat="1" applyFont="1" applyFill="1" applyBorder="1" applyAlignment="1">
      <alignment horizontal="center" vertical="center" wrapText="1"/>
    </xf>
    <xf numFmtId="176" fontId="62" fillId="0" borderId="18" xfId="73" applyNumberFormat="1" applyFont="1" applyFill="1" applyBorder="1" applyAlignment="1">
      <alignment horizontal="right" vertical="center" wrapText="1"/>
    </xf>
    <xf numFmtId="0" fontId="62" fillId="0" borderId="18" xfId="89" applyFont="1" applyFill="1" applyBorder="1"/>
    <xf numFmtId="0" fontId="62" fillId="0" borderId="18" xfId="73" applyFont="1" applyFill="1" applyBorder="1" applyAlignment="1">
      <alignment vertical="center"/>
    </xf>
    <xf numFmtId="0" fontId="63" fillId="0" borderId="18" xfId="73" applyFont="1" applyFill="1" applyBorder="1" applyAlignment="1">
      <alignment horizontal="right" vertical="center"/>
    </xf>
    <xf numFmtId="49" fontId="63" fillId="0" borderId="0" xfId="131" applyNumberFormat="1" applyFont="1" applyFill="1" applyAlignment="1">
      <alignment horizontal="right" vertical="center"/>
    </xf>
    <xf numFmtId="176" fontId="63" fillId="0" borderId="0" xfId="131" applyNumberFormat="1" applyFont="1" applyFill="1" applyAlignment="1">
      <alignment vertical="center"/>
    </xf>
    <xf numFmtId="0" fontId="62" fillId="0" borderId="0" xfId="128" applyFont="1" applyFill="1"/>
    <xf numFmtId="0" fontId="62" fillId="0" borderId="0" xfId="126" applyFont="1" applyFill="1" applyAlignment="1">
      <alignment horizontal="center" vertical="center"/>
    </xf>
    <xf numFmtId="0" fontId="63" fillId="0" borderId="18" xfId="128" applyFont="1" applyFill="1" applyBorder="1" applyAlignment="1">
      <alignment horizontal="left" vertical="center"/>
    </xf>
    <xf numFmtId="9" fontId="62" fillId="0" borderId="18" xfId="129" applyNumberFormat="1" applyFont="1" applyFill="1" applyBorder="1" applyAlignment="1">
      <alignment horizontal="center" vertical="center"/>
    </xf>
    <xf numFmtId="181" fontId="62" fillId="0" borderId="18" xfId="129" applyNumberFormat="1" applyFont="1" applyFill="1" applyBorder="1" applyAlignment="1">
      <alignment vertical="center"/>
    </xf>
    <xf numFmtId="0" fontId="62" fillId="0" borderId="18" xfId="128" applyFont="1" applyFill="1" applyBorder="1" applyAlignment="1">
      <alignment vertical="center"/>
    </xf>
    <xf numFmtId="176" fontId="63" fillId="0" borderId="18" xfId="129" applyNumberFormat="1" applyFont="1" applyFill="1" applyBorder="1" applyAlignment="1">
      <alignment vertical="center"/>
    </xf>
    <xf numFmtId="0" fontId="62" fillId="0" borderId="0" xfId="128" applyFont="1" applyFill="1" applyAlignment="1">
      <alignment horizontal="center"/>
    </xf>
    <xf numFmtId="0" fontId="62" fillId="0" borderId="18" xfId="128" applyFont="1" applyFill="1" applyBorder="1" applyAlignment="1">
      <alignment horizontal="left" vertical="center"/>
    </xf>
    <xf numFmtId="176" fontId="62" fillId="0" borderId="18" xfId="129" applyNumberFormat="1" applyFont="1" applyFill="1" applyBorder="1" applyAlignment="1">
      <alignment vertical="center"/>
    </xf>
    <xf numFmtId="181" fontId="63" fillId="0" borderId="18" xfId="129" applyNumberFormat="1" applyFont="1" applyFill="1" applyBorder="1" applyAlignment="1">
      <alignment vertical="center"/>
    </xf>
    <xf numFmtId="176" fontId="63" fillId="0" borderId="18" xfId="73" applyNumberFormat="1" applyFont="1" applyFill="1" applyBorder="1" applyAlignment="1">
      <alignment vertical="center"/>
    </xf>
    <xf numFmtId="2" fontId="62" fillId="0" borderId="0" xfId="128" applyNumberFormat="1" applyFont="1" applyFill="1"/>
    <xf numFmtId="181" fontId="62" fillId="0" borderId="0" xfId="129" applyNumberFormat="1" applyFont="1" applyFill="1"/>
    <xf numFmtId="176" fontId="63" fillId="0" borderId="0" xfId="129" applyNumberFormat="1" applyFont="1" applyFill="1" applyAlignment="1">
      <alignment vertical="center"/>
    </xf>
    <xf numFmtId="0" fontId="62" fillId="0" borderId="18" xfId="130" applyFont="1" applyFill="1" applyBorder="1" applyAlignment="1">
      <alignment vertical="center" wrapText="1"/>
    </xf>
    <xf numFmtId="3" fontId="63" fillId="0" borderId="25" xfId="130" applyNumberFormat="1" applyFont="1" applyFill="1" applyBorder="1" applyAlignment="1">
      <alignment horizontal="center" vertical="center" wrapText="1"/>
    </xf>
    <xf numFmtId="3" fontId="63" fillId="0" borderId="18" xfId="130" applyNumberFormat="1" applyFont="1" applyFill="1" applyBorder="1" applyAlignment="1">
      <alignment horizontal="center" vertical="center"/>
    </xf>
    <xf numFmtId="186" fontId="63" fillId="0" borderId="18" xfId="60" applyNumberFormat="1" applyFont="1" applyFill="1" applyBorder="1" applyAlignment="1">
      <alignment horizontal="center" vertical="center"/>
    </xf>
    <xf numFmtId="0" fontId="63" fillId="0" borderId="18" xfId="130" applyFont="1" applyFill="1" applyBorder="1" applyAlignment="1">
      <alignment horizontal="center" vertical="center" wrapText="1"/>
    </xf>
    <xf numFmtId="0" fontId="63" fillId="0" borderId="18" xfId="130" applyFont="1" applyFill="1" applyBorder="1" applyAlignment="1">
      <alignment horizontal="center" vertical="center"/>
    </xf>
    <xf numFmtId="0" fontId="62" fillId="0" borderId="55" xfId="0" applyFont="1" applyFill="1" applyBorder="1" applyAlignment="1">
      <alignment vertical="center" wrapText="1"/>
    </xf>
    <xf numFmtId="0" fontId="62" fillId="0" borderId="65" xfId="0" applyFont="1" applyFill="1" applyBorder="1" applyAlignment="1">
      <alignment vertical="center" wrapText="1"/>
    </xf>
    <xf numFmtId="3" fontId="63" fillId="0" borderId="18" xfId="130" applyNumberFormat="1" applyFont="1" applyFill="1" applyBorder="1" applyAlignment="1">
      <alignment horizontal="center" vertical="center" wrapText="1"/>
    </xf>
    <xf numFmtId="0" fontId="62" fillId="0" borderId="45" xfId="0" applyFont="1" applyFill="1" applyBorder="1" applyAlignment="1">
      <alignment vertical="center" wrapText="1"/>
    </xf>
    <xf numFmtId="0" fontId="62" fillId="0" borderId="0" xfId="89" applyFont="1" applyFill="1" applyAlignment="1">
      <alignment horizontal="center"/>
    </xf>
    <xf numFmtId="176" fontId="62" fillId="0" borderId="0" xfId="89" applyNumberFormat="1" applyFont="1" applyFill="1"/>
    <xf numFmtId="0" fontId="62" fillId="0" borderId="38" xfId="89" applyFont="1" applyFill="1" applyBorder="1"/>
    <xf numFmtId="0" fontId="62" fillId="0" borderId="81" xfId="89" applyFont="1" applyFill="1" applyBorder="1"/>
    <xf numFmtId="0" fontId="62" fillId="0" borderId="81" xfId="89" applyFont="1" applyFill="1" applyBorder="1" applyAlignment="1">
      <alignment horizontal="center"/>
    </xf>
    <xf numFmtId="176" fontId="62" fillId="0" borderId="81" xfId="89" applyNumberFormat="1" applyFont="1" applyFill="1" applyBorder="1"/>
    <xf numFmtId="0" fontId="62" fillId="0" borderId="39" xfId="89" applyFont="1" applyFill="1" applyBorder="1"/>
    <xf numFmtId="0" fontId="62" fillId="0" borderId="36" xfId="89" applyFont="1" applyFill="1" applyBorder="1"/>
    <xf numFmtId="0" fontId="62" fillId="0" borderId="85" xfId="89" applyFont="1" applyFill="1" applyBorder="1" applyAlignment="1">
      <alignment horizontal="center" wrapText="1"/>
    </xf>
    <xf numFmtId="0" fontId="62" fillId="0" borderId="37" xfId="89" applyFont="1" applyFill="1" applyBorder="1"/>
    <xf numFmtId="0" fontId="63" fillId="0" borderId="86" xfId="0" applyFont="1" applyFill="1" applyBorder="1" applyAlignment="1">
      <alignment horizontal="left" vertical="center"/>
    </xf>
    <xf numFmtId="0" fontId="62" fillId="0" borderId="86" xfId="0" applyFont="1" applyFill="1" applyBorder="1" applyAlignment="1">
      <alignment horizontal="left" vertical="center"/>
    </xf>
    <xf numFmtId="0" fontId="62" fillId="0" borderId="88" xfId="89" applyFont="1" applyFill="1" applyBorder="1"/>
    <xf numFmtId="0" fontId="61" fillId="0" borderId="18" xfId="258" applyFont="1" applyFill="1" applyBorder="1" applyAlignment="1">
      <alignment vertical="center" wrapText="1"/>
    </xf>
    <xf numFmtId="0" fontId="1" fillId="0" borderId="23" xfId="0" applyFont="1" applyFill="1" applyBorder="1" applyAlignment="1">
      <alignment horizontal="center" vertical="center"/>
    </xf>
    <xf numFmtId="0" fontId="1" fillId="0" borderId="18" xfId="0" applyFont="1" applyFill="1" applyBorder="1" applyAlignment="1">
      <alignment horizontal="center" vertical="center"/>
    </xf>
    <xf numFmtId="204" fontId="1" fillId="0" borderId="19" xfId="0" applyNumberFormat="1" applyFont="1" applyFill="1" applyBorder="1" applyAlignment="1">
      <alignment horizontal="center" vertical="center"/>
    </xf>
    <xf numFmtId="0" fontId="62" fillId="0" borderId="18" xfId="0" applyFont="1" applyFill="1" applyBorder="1" applyAlignment="1">
      <alignment horizontal="justify" vertical="center" wrapText="1"/>
    </xf>
    <xf numFmtId="205" fontId="1" fillId="0" borderId="23" xfId="259" applyFont="1" applyFill="1" applyBorder="1" applyAlignment="1">
      <alignment horizontal="center" vertical="center"/>
    </xf>
    <xf numFmtId="173" fontId="1" fillId="0" borderId="18" xfId="34" applyFont="1" applyFill="1" applyBorder="1" applyAlignment="1">
      <alignment horizontal="center" vertical="center"/>
    </xf>
    <xf numFmtId="2" fontId="1" fillId="0" borderId="18" xfId="0" applyNumberFormat="1" applyFont="1" applyFill="1" applyBorder="1" applyAlignment="1">
      <alignment horizontal="center" vertical="center"/>
    </xf>
    <xf numFmtId="2" fontId="62" fillId="0" borderId="18" xfId="260" applyNumberFormat="1" applyFont="1" applyFill="1" applyBorder="1" applyAlignment="1">
      <alignment horizontal="center" vertical="center"/>
    </xf>
    <xf numFmtId="0" fontId="62" fillId="0" borderId="0" xfId="90" applyFont="1" applyFill="1"/>
    <xf numFmtId="0" fontId="62" fillId="0" borderId="36" xfId="90" applyFont="1" applyFill="1" applyBorder="1"/>
    <xf numFmtId="0" fontId="62" fillId="0" borderId="37" xfId="90" applyFont="1" applyFill="1" applyBorder="1"/>
    <xf numFmtId="182" fontId="62" fillId="0" borderId="37" xfId="90" applyNumberFormat="1" applyFont="1" applyFill="1" applyBorder="1"/>
    <xf numFmtId="184" fontId="62" fillId="0" borderId="37" xfId="90" applyNumberFormat="1" applyFont="1" applyFill="1" applyBorder="1"/>
    <xf numFmtId="0" fontId="62" fillId="0" borderId="82" xfId="90" applyFont="1" applyFill="1" applyBorder="1"/>
    <xf numFmtId="0" fontId="62" fillId="0" borderId="83" xfId="89" applyFont="1" applyFill="1" applyBorder="1"/>
    <xf numFmtId="0" fontId="62" fillId="0" borderId="83" xfId="89" applyFont="1" applyFill="1" applyBorder="1" applyAlignment="1">
      <alignment horizontal="center"/>
    </xf>
    <xf numFmtId="185" fontId="62" fillId="0" borderId="83" xfId="34" applyNumberFormat="1" applyFont="1" applyFill="1" applyBorder="1"/>
    <xf numFmtId="176" fontId="62" fillId="0" borderId="83" xfId="89" applyNumberFormat="1" applyFont="1" applyFill="1" applyBorder="1"/>
    <xf numFmtId="0" fontId="62" fillId="0" borderId="84" xfId="89" applyFont="1" applyFill="1" applyBorder="1"/>
    <xf numFmtId="176" fontId="63" fillId="0" borderId="18" xfId="73" applyNumberFormat="1" applyFont="1" applyFill="1" applyBorder="1" applyAlignment="1">
      <alignment horizontal="right" vertical="center" wrapText="1"/>
    </xf>
    <xf numFmtId="176" fontId="63" fillId="0" borderId="18" xfId="62" applyNumberFormat="1" applyFont="1" applyFill="1" applyBorder="1" applyAlignment="1">
      <alignment horizontal="right" vertical="center" wrapText="1"/>
    </xf>
    <xf numFmtId="204" fontId="1" fillId="0" borderId="68" xfId="0" applyNumberFormat="1" applyFont="1" applyFill="1" applyBorder="1" applyAlignment="1">
      <alignment horizontal="center" vertical="center"/>
    </xf>
    <xf numFmtId="0" fontId="63" fillId="0" borderId="25" xfId="73" applyFont="1" applyFill="1" applyBorder="1" applyAlignment="1">
      <alignment horizontal="center" vertical="center" wrapText="1"/>
    </xf>
    <xf numFmtId="0" fontId="63" fillId="0" borderId="25" xfId="126" applyFont="1" applyFill="1" applyBorder="1" applyAlignment="1">
      <alignment horizontal="center" vertical="center" wrapText="1"/>
    </xf>
    <xf numFmtId="0" fontId="62" fillId="0" borderId="25" xfId="0" applyFont="1" applyFill="1" applyBorder="1" applyAlignment="1">
      <alignment horizontal="justify" vertical="center" wrapText="1"/>
    </xf>
    <xf numFmtId="205" fontId="1" fillId="0" borderId="67" xfId="259" applyFont="1" applyFill="1" applyBorder="1" applyAlignment="1">
      <alignment horizontal="center" vertical="center"/>
    </xf>
    <xf numFmtId="173" fontId="1" fillId="0" borderId="25" xfId="34" applyFont="1" applyFill="1" applyBorder="1" applyAlignment="1">
      <alignment horizontal="center" vertical="center"/>
    </xf>
    <xf numFmtId="176" fontId="62" fillId="0" borderId="25" xfId="73" applyNumberFormat="1" applyFont="1" applyFill="1" applyBorder="1" applyAlignment="1">
      <alignment horizontal="right" vertical="center" wrapText="1"/>
    </xf>
    <xf numFmtId="2" fontId="1" fillId="0" borderId="25" xfId="0" applyNumberFormat="1" applyFont="1" applyFill="1" applyBorder="1" applyAlignment="1">
      <alignment horizontal="center" vertical="center"/>
    </xf>
    <xf numFmtId="0" fontId="1" fillId="0" borderId="67" xfId="0" applyFont="1" applyFill="1" applyBorder="1" applyAlignment="1">
      <alignment horizontal="center" vertical="center"/>
    </xf>
    <xf numFmtId="2" fontId="62" fillId="0" borderId="25" xfId="260" applyNumberFormat="1" applyFont="1" applyFill="1" applyBorder="1" applyAlignment="1">
      <alignment horizontal="center" vertical="center"/>
    </xf>
    <xf numFmtId="0" fontId="61" fillId="0" borderId="18" xfId="258" applyFont="1" applyFill="1" applyBorder="1" applyAlignment="1">
      <alignment horizontal="center" vertical="center" wrapText="1"/>
    </xf>
    <xf numFmtId="204" fontId="61" fillId="0" borderId="18" xfId="0" applyNumberFormat="1" applyFont="1" applyFill="1" applyBorder="1" applyAlignment="1">
      <alignment horizontal="center" vertical="center"/>
    </xf>
    <xf numFmtId="204" fontId="1" fillId="0" borderId="18" xfId="0" applyNumberFormat="1" applyFont="1" applyFill="1" applyBorder="1" applyAlignment="1">
      <alignment horizontal="center" vertical="center"/>
    </xf>
    <xf numFmtId="205" fontId="1" fillId="0" borderId="18" xfId="259" applyFont="1" applyFill="1" applyBorder="1" applyAlignment="1">
      <alignment horizontal="center" vertical="center"/>
    </xf>
    <xf numFmtId="0" fontId="63" fillId="0" borderId="18" xfId="73" applyFont="1" applyFill="1" applyBorder="1" applyAlignment="1">
      <alignment horizontal="right" vertical="center"/>
    </xf>
    <xf numFmtId="10" fontId="62" fillId="0" borderId="18" xfId="95" applyNumberFormat="1" applyFont="1" applyFill="1" applyBorder="1" applyAlignment="1">
      <alignment horizontal="center" vertical="center"/>
    </xf>
    <xf numFmtId="0" fontId="62" fillId="0" borderId="18" xfId="130" applyFont="1" applyFill="1" applyBorder="1" applyAlignment="1">
      <alignment horizontal="center" vertical="center" wrapText="1"/>
    </xf>
    <xf numFmtId="176" fontId="62" fillId="0" borderId="18" xfId="130" applyNumberFormat="1" applyFont="1" applyFill="1" applyBorder="1" applyAlignment="1">
      <alignment horizontal="center" vertical="center" wrapText="1"/>
    </xf>
    <xf numFmtId="0" fontId="63" fillId="0" borderId="19" xfId="79" applyFont="1" applyFill="1" applyBorder="1" applyAlignment="1">
      <alignment vertical="center"/>
    </xf>
    <xf numFmtId="0" fontId="62" fillId="0" borderId="22" xfId="79" applyFont="1" applyFill="1" applyBorder="1" applyAlignment="1">
      <alignment horizontal="center" vertical="center"/>
    </xf>
    <xf numFmtId="176" fontId="62" fillId="0" borderId="23" xfId="79" applyNumberFormat="1" applyFont="1" applyFill="1" applyBorder="1" applyAlignment="1">
      <alignment horizontal="center" vertical="center"/>
    </xf>
    <xf numFmtId="176" fontId="63" fillId="0" borderId="25" xfId="60" applyNumberFormat="1" applyFont="1" applyFill="1" applyBorder="1" applyAlignment="1">
      <alignment horizontal="center" vertical="center"/>
    </xf>
    <xf numFmtId="0" fontId="62" fillId="0" borderId="66" xfId="0" applyFont="1" applyFill="1" applyBorder="1" applyAlignment="1">
      <alignment vertical="center" wrapText="1"/>
    </xf>
    <xf numFmtId="0" fontId="62" fillId="0" borderId="0" xfId="90" applyFont="1" applyFill="1" applyBorder="1"/>
    <xf numFmtId="0" fontId="62" fillId="0" borderId="75" xfId="0" applyFont="1" applyFill="1" applyBorder="1" applyAlignment="1">
      <alignment vertical="center" wrapText="1"/>
    </xf>
    <xf numFmtId="0" fontId="62" fillId="0" borderId="0" xfId="0" applyFont="1" applyFill="1" applyBorder="1" applyAlignment="1">
      <alignment vertical="center" wrapText="1"/>
    </xf>
    <xf numFmtId="0" fontId="62" fillId="0" borderId="68" xfId="0" applyFont="1" applyFill="1" applyBorder="1" applyAlignment="1">
      <alignment vertical="center" wrapText="1"/>
    </xf>
    <xf numFmtId="0" fontId="62" fillId="0" borderId="56" xfId="0" applyFont="1" applyFill="1" applyBorder="1" applyAlignment="1">
      <alignment vertical="center" wrapText="1"/>
    </xf>
    <xf numFmtId="0" fontId="62" fillId="0" borderId="67" xfId="0" applyFont="1" applyFill="1" applyBorder="1" applyAlignment="1">
      <alignment vertical="center" wrapText="1"/>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xfId="258" builtinId="23"/>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5" xfId="259" xr:uid="{C066C26E-9085-45CE-BF42-09E3970A8755}"/>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0" xfId="257" xr:uid="{4E99B656-8209-4050-999F-A879F44F7FDF}"/>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rmal_Seguimiento   Ejecucuciòn de Obras 99" xfId="260" xr:uid="{A8C9AA4A-AAF5-4B96-A1B6-D37A0392FE96}"/>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BASE DE DATOS DE PRECIOS"/>
      <sheetName val="Paral. 1"/>
      <sheetName val="Paral. 2"/>
      <sheetName val="Paral. 3"/>
      <sheetName val="Paral.4"/>
      <sheetName val="MATERIALES Y RECURSOS"/>
      <sheetName val="ó&gt;????j0$?#???j_$?#???LÓu????"/>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base"/>
      <sheetName val="Obras preliminares"/>
      <sheetName val="Estructuras Concreto"/>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strsumm0"/>
      <sheetName val="PU"/>
      <sheetName val="RESUMEN S.T.I.M.S.T "/>
      <sheetName val="PRESUPUESTOS-REV1.xls"/>
      <sheetName val="CANT OBRA"/>
      <sheetName val="FICHA EBI 1 de 6 "/>
      <sheetName val="otros"/>
      <sheetName val="Skid Lifting Lug"/>
      <sheetName val="CABLE CONTROL"/>
      <sheetName val="Datos_CO"/>
      <sheetName val="CCONC"/>
      <sheetName val="ACTA PROVEEDORES"/>
      <sheetName val="ACTA INICIO"/>
      <sheetName val="ACTA PARCIAL"/>
      <sheetName val="ACTA TERMINACION"/>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CUADRI"/>
      <sheetName val="EQUI"/>
      <sheetName val="EMPRESAS"/>
      <sheetName val="RELACION DE PRECIOS"/>
      <sheetName val="ACTA 5"/>
      <sheetName val="MODIF. 2"/>
      <sheetName val="MODIF. 3"/>
      <sheetName val="cant"/>
      <sheetName val="par mar19"/>
      <sheetName val="par"/>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Base Datos"/>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row r="2">
          <cell r="A2">
            <v>0</v>
          </cell>
        </row>
      </sheetData>
      <sheetData sheetId="1064"/>
      <sheetData sheetId="1065" refreshError="1"/>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row r="2">
          <cell r="A2">
            <v>0</v>
          </cell>
        </row>
      </sheetData>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efreshError="1"/>
      <sheetData sheetId="1697" refreshError="1"/>
      <sheetData sheetId="1698" refreshError="1"/>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efreshError="1"/>
      <sheetData sheetId="1711" refreshError="1"/>
      <sheetData sheetId="1712">
        <row r="2">
          <cell r="A2">
            <v>0</v>
          </cell>
        </row>
      </sheetData>
      <sheetData sheetId="1713">
        <row r="2">
          <cell r="A2">
            <v>0</v>
          </cell>
        </row>
      </sheetData>
      <sheetData sheetId="1714">
        <row r="2">
          <cell r="A2">
            <v>0</v>
          </cell>
        </row>
      </sheetData>
      <sheetData sheetId="1715" refreshError="1"/>
      <sheetData sheetId="1716" refreshError="1"/>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sheetData sheetId="1732"/>
      <sheetData sheetId="1733"/>
      <sheetData sheetId="1734"/>
      <sheetData sheetId="1735"/>
      <sheetData sheetId="1736"/>
      <sheetData sheetId="1737"/>
      <sheetData sheetId="1738"/>
      <sheetData sheetId="1739">
        <row r="2">
          <cell r="A2">
            <v>0</v>
          </cell>
        </row>
      </sheetData>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sheetData sheetId="2889" refreshError="1"/>
      <sheetData sheetId="2890" refreshError="1"/>
      <sheetData sheetId="289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sheetData sheetId="2905"/>
      <sheetData sheetId="2906"/>
      <sheetData sheetId="2907"/>
      <sheetData sheetId="2908"/>
      <sheetData sheetId="2909"/>
      <sheetData sheetId="2910"/>
      <sheetData sheetId="2911"/>
      <sheetData sheetId="2912" refreshError="1"/>
      <sheetData sheetId="2913" refreshError="1"/>
      <sheetData sheetId="2914"/>
      <sheetData sheetId="2915"/>
      <sheetData sheetId="2916" refreshError="1"/>
      <sheetData sheetId="2917" refreshError="1"/>
      <sheetData sheetId="2918"/>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sheetData sheetId="2930"/>
      <sheetData sheetId="2931"/>
      <sheetData sheetId="2932"/>
      <sheetData sheetId="2933"/>
      <sheetData sheetId="2934"/>
      <sheetData sheetId="2935"/>
      <sheetData sheetId="2936" refreshError="1"/>
      <sheetData sheetId="2937" refreshError="1"/>
      <sheetData sheetId="2938" refreshError="1"/>
      <sheetData sheetId="2939" refreshError="1"/>
      <sheetData sheetId="2940" refreshError="1"/>
      <sheetData sheetId="2941" refreshError="1"/>
      <sheetData sheetId="2942">
        <row r="2">
          <cell r="A2">
            <v>0</v>
          </cell>
        </row>
      </sheetData>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row r="5">
          <cell r="B5">
            <v>0</v>
          </cell>
        </row>
      </sheetData>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sheetData sheetId="3404"/>
      <sheetData sheetId="3405"/>
      <sheetData sheetId="3406">
        <row r="2">
          <cell r="A2">
            <v>0</v>
          </cell>
        </row>
      </sheetData>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sheetData sheetId="3430"/>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sheetData sheetId="4144"/>
      <sheetData sheetId="4145"/>
      <sheetData sheetId="4146">
        <row r="2">
          <cell r="A2">
            <v>0</v>
          </cell>
        </row>
      </sheetData>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row r="2">
          <cell r="A2">
            <v>0</v>
          </cell>
        </row>
      </sheetData>
      <sheetData sheetId="4171"/>
      <sheetData sheetId="4172"/>
      <sheetData sheetId="4173"/>
      <sheetData sheetId="4174"/>
      <sheetData sheetId="4175">
        <row r="2">
          <cell r="A2">
            <v>0</v>
          </cell>
        </row>
      </sheetData>
      <sheetData sheetId="4176"/>
      <sheetData sheetId="4177"/>
      <sheetData sheetId="4178"/>
      <sheetData sheetId="4179"/>
      <sheetData sheetId="4180">
        <row r="2">
          <cell r="A2">
            <v>0</v>
          </cell>
        </row>
      </sheetData>
      <sheetData sheetId="4181"/>
      <sheetData sheetId="4182">
        <row r="2">
          <cell r="A2">
            <v>0</v>
          </cell>
        </row>
      </sheetData>
      <sheetData sheetId="4183"/>
      <sheetData sheetId="4184"/>
      <sheetData sheetId="4185">
        <row r="2">
          <cell r="A2">
            <v>0</v>
          </cell>
        </row>
      </sheetData>
      <sheetData sheetId="4186"/>
      <sheetData sheetId="4187"/>
      <sheetData sheetId="4188"/>
      <sheetData sheetId="4189"/>
      <sheetData sheetId="4190"/>
      <sheetData sheetId="4191"/>
      <sheetData sheetId="4192">
        <row r="2">
          <cell r="A2">
            <v>0</v>
          </cell>
        </row>
      </sheetData>
      <sheetData sheetId="4193"/>
      <sheetData sheetId="4194"/>
      <sheetData sheetId="4195"/>
      <sheetData sheetId="4196"/>
      <sheetData sheetId="4197"/>
      <sheetData sheetId="4198"/>
      <sheetData sheetId="4199"/>
      <sheetData sheetId="4200"/>
      <sheetData sheetId="4201"/>
      <sheetData sheetId="4202"/>
      <sheetData sheetId="4203">
        <row r="2">
          <cell r="A2">
            <v>0</v>
          </cell>
        </row>
      </sheetData>
      <sheetData sheetId="4204"/>
      <sheetData sheetId="4205"/>
      <sheetData sheetId="4206"/>
      <sheetData sheetId="4207"/>
      <sheetData sheetId="4208"/>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row r="2">
          <cell r="A2">
            <v>0</v>
          </cell>
        </row>
      </sheetData>
      <sheetData sheetId="4230"/>
      <sheetData sheetId="4231"/>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sheetData sheetId="4244"/>
      <sheetData sheetId="4245"/>
      <sheetData sheetId="4246">
        <row r="2">
          <cell r="A2">
            <v>0</v>
          </cell>
        </row>
      </sheetData>
      <sheetData sheetId="4247">
        <row r="2">
          <cell r="A2">
            <v>0</v>
          </cell>
        </row>
      </sheetData>
      <sheetData sheetId="4248"/>
      <sheetData sheetId="4249"/>
      <sheetData sheetId="4250"/>
      <sheetData sheetId="4251">
        <row r="2">
          <cell r="A2">
            <v>0</v>
          </cell>
        </row>
      </sheetData>
      <sheetData sheetId="4252">
        <row r="2">
          <cell r="A2">
            <v>0</v>
          </cell>
        </row>
      </sheetData>
      <sheetData sheetId="4253"/>
      <sheetData sheetId="4254"/>
      <sheetData sheetId="4255"/>
      <sheetData sheetId="4256">
        <row r="2">
          <cell r="A2">
            <v>0</v>
          </cell>
        </row>
      </sheetData>
      <sheetData sheetId="4257">
        <row r="2">
          <cell r="A2">
            <v>0</v>
          </cell>
        </row>
      </sheetData>
      <sheetData sheetId="4258">
        <row r="2">
          <cell r="A2">
            <v>0</v>
          </cell>
        </row>
      </sheetData>
      <sheetData sheetId="4259"/>
      <sheetData sheetId="4260"/>
      <sheetData sheetId="4261">
        <row r="2">
          <cell r="A2">
            <v>0</v>
          </cell>
        </row>
      </sheetData>
      <sheetData sheetId="4262">
        <row r="2">
          <cell r="A2">
            <v>0</v>
          </cell>
        </row>
      </sheetData>
      <sheetData sheetId="4263"/>
      <sheetData sheetId="4264"/>
      <sheetData sheetId="4265"/>
      <sheetData sheetId="4266">
        <row r="2">
          <cell r="A2">
            <v>0</v>
          </cell>
        </row>
      </sheetData>
      <sheetData sheetId="4267">
        <row r="2">
          <cell r="A2">
            <v>0</v>
          </cell>
        </row>
      </sheetData>
      <sheetData sheetId="4268"/>
      <sheetData sheetId="4269"/>
      <sheetData sheetId="4270"/>
      <sheetData sheetId="4271">
        <row r="2">
          <cell r="A2">
            <v>0</v>
          </cell>
        </row>
      </sheetData>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row r="2">
          <cell r="A2">
            <v>0</v>
          </cell>
        </row>
      </sheetData>
      <sheetData sheetId="4313"/>
      <sheetData sheetId="4314"/>
      <sheetData sheetId="4315"/>
      <sheetData sheetId="4316"/>
      <sheetData sheetId="4317"/>
      <sheetData sheetId="4318"/>
      <sheetData sheetId="4319"/>
      <sheetData sheetId="4320"/>
      <sheetData sheetId="4321"/>
      <sheetData sheetId="4322">
        <row r="2">
          <cell r="A2">
            <v>0</v>
          </cell>
        </row>
      </sheetData>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row r="2">
          <cell r="A2">
            <v>0</v>
          </cell>
        </row>
      </sheetData>
      <sheetData sheetId="4359"/>
      <sheetData sheetId="4360">
        <row r="2">
          <cell r="A2">
            <v>0</v>
          </cell>
        </row>
      </sheetData>
      <sheetData sheetId="4361"/>
      <sheetData sheetId="4362"/>
      <sheetData sheetId="4363"/>
      <sheetData sheetId="4364"/>
      <sheetData sheetId="4365">
        <row r="2">
          <cell r="A2">
            <v>0</v>
          </cell>
        </row>
      </sheetData>
      <sheetData sheetId="4366"/>
      <sheetData sheetId="4367"/>
      <sheetData sheetId="4368">
        <row r="2">
          <cell r="A2">
            <v>0</v>
          </cell>
        </row>
      </sheetData>
      <sheetData sheetId="4369"/>
      <sheetData sheetId="4370">
        <row r="2">
          <cell r="A2">
            <v>0</v>
          </cell>
        </row>
      </sheetData>
      <sheetData sheetId="4371"/>
      <sheetData sheetId="4372"/>
      <sheetData sheetId="4373"/>
      <sheetData sheetId="4374"/>
      <sheetData sheetId="4375"/>
      <sheetData sheetId="4376"/>
      <sheetData sheetId="4377"/>
      <sheetData sheetId="4378">
        <row r="2">
          <cell r="A2">
            <v>0</v>
          </cell>
        </row>
      </sheetData>
      <sheetData sheetId="4379"/>
      <sheetData sheetId="4380"/>
      <sheetData sheetId="4381"/>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row r="2">
          <cell r="A2">
            <v>0</v>
          </cell>
        </row>
      </sheetData>
      <sheetData sheetId="4397">
        <row r="2">
          <cell r="A2">
            <v>0</v>
          </cell>
        </row>
      </sheetData>
      <sheetData sheetId="4398"/>
      <sheetData sheetId="4399"/>
      <sheetData sheetId="4400"/>
      <sheetData sheetId="4401">
        <row r="2">
          <cell r="A2">
            <v>0</v>
          </cell>
        </row>
      </sheetData>
      <sheetData sheetId="4402">
        <row r="2">
          <cell r="A2">
            <v>0</v>
          </cell>
        </row>
      </sheetData>
      <sheetData sheetId="4403"/>
      <sheetData sheetId="4404">
        <row r="2">
          <cell r="A2">
            <v>0</v>
          </cell>
        </row>
      </sheetData>
      <sheetData sheetId="4405"/>
      <sheetData sheetId="4406">
        <row r="2">
          <cell r="A2">
            <v>0</v>
          </cell>
        </row>
      </sheetData>
      <sheetData sheetId="4407">
        <row r="2">
          <cell r="A2">
            <v>0</v>
          </cell>
        </row>
      </sheetData>
      <sheetData sheetId="4408">
        <row r="2">
          <cell r="A2">
            <v>0</v>
          </cell>
        </row>
      </sheetData>
      <sheetData sheetId="4409"/>
      <sheetData sheetId="4410"/>
      <sheetData sheetId="4411">
        <row r="2">
          <cell r="A2">
            <v>0</v>
          </cell>
        </row>
      </sheetData>
      <sheetData sheetId="4412">
        <row r="2">
          <cell r="A2">
            <v>0</v>
          </cell>
        </row>
      </sheetData>
      <sheetData sheetId="4413"/>
      <sheetData sheetId="4414">
        <row r="2">
          <cell r="A2">
            <v>0</v>
          </cell>
        </row>
      </sheetData>
      <sheetData sheetId="4415"/>
      <sheetData sheetId="4416"/>
      <sheetData sheetId="4417"/>
      <sheetData sheetId="4418"/>
      <sheetData sheetId="4419"/>
      <sheetData sheetId="4420"/>
      <sheetData sheetId="4421"/>
      <sheetData sheetId="4422"/>
      <sheetData sheetId="4423"/>
      <sheetData sheetId="4424">
        <row r="2">
          <cell r="A2">
            <v>0</v>
          </cell>
        </row>
      </sheetData>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row r="2">
          <cell r="A2">
            <v>0</v>
          </cell>
        </row>
      </sheetData>
      <sheetData sheetId="4442">
        <row r="2">
          <cell r="A2">
            <v>0</v>
          </cell>
        </row>
      </sheetData>
      <sheetData sheetId="4443"/>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sheetData sheetId="4530"/>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sheetData sheetId="4552">
        <row r="2">
          <cell r="A2">
            <v>0</v>
          </cell>
        </row>
      </sheetData>
      <sheetData sheetId="4553">
        <row r="2">
          <cell r="A2">
            <v>0</v>
          </cell>
        </row>
      </sheetData>
      <sheetData sheetId="4554"/>
      <sheetData sheetId="4555">
        <row r="2">
          <cell r="A2">
            <v>0</v>
          </cell>
        </row>
      </sheetData>
      <sheetData sheetId="4556"/>
      <sheetData sheetId="4557"/>
      <sheetData sheetId="4558"/>
      <sheetData sheetId="4559"/>
      <sheetData sheetId="4560"/>
      <sheetData sheetId="4561"/>
      <sheetData sheetId="4562">
        <row r="2">
          <cell r="A2">
            <v>0</v>
          </cell>
        </row>
      </sheetData>
      <sheetData sheetId="4563">
        <row r="2">
          <cell r="A2">
            <v>0</v>
          </cell>
        </row>
      </sheetData>
      <sheetData sheetId="4564"/>
      <sheetData sheetId="4565"/>
      <sheetData sheetId="4566"/>
      <sheetData sheetId="4567"/>
      <sheetData sheetId="4568"/>
      <sheetData sheetId="4569"/>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row r="2">
          <cell r="A2">
            <v>0</v>
          </cell>
        </row>
      </sheetData>
      <sheetData sheetId="4583"/>
      <sheetData sheetId="4584"/>
      <sheetData sheetId="4585"/>
      <sheetData sheetId="4586"/>
      <sheetData sheetId="4587">
        <row r="2">
          <cell r="A2">
            <v>0</v>
          </cell>
        </row>
      </sheetData>
      <sheetData sheetId="4588"/>
      <sheetData sheetId="4589">
        <row r="2">
          <cell r="A2">
            <v>0</v>
          </cell>
        </row>
      </sheetData>
      <sheetData sheetId="4590"/>
      <sheetData sheetId="4591"/>
      <sheetData sheetId="4592">
        <row r="2">
          <cell r="A2">
            <v>0</v>
          </cell>
        </row>
      </sheetData>
      <sheetData sheetId="4593">
        <row r="2">
          <cell r="A2">
            <v>0</v>
          </cell>
        </row>
      </sheetData>
      <sheetData sheetId="4594"/>
      <sheetData sheetId="4595"/>
      <sheetData sheetId="4596"/>
      <sheetData sheetId="4597">
        <row r="2">
          <cell r="A2">
            <v>0</v>
          </cell>
        </row>
      </sheetData>
      <sheetData sheetId="4598"/>
      <sheetData sheetId="4599">
        <row r="2">
          <cell r="A2">
            <v>0</v>
          </cell>
        </row>
      </sheetData>
      <sheetData sheetId="4600"/>
      <sheetData sheetId="4601"/>
      <sheetData sheetId="4602"/>
      <sheetData sheetId="4603"/>
      <sheetData sheetId="4604">
        <row r="2">
          <cell r="A2">
            <v>0</v>
          </cell>
        </row>
      </sheetData>
      <sheetData sheetId="4605"/>
      <sheetData sheetId="4606"/>
      <sheetData sheetId="4607"/>
      <sheetData sheetId="4608"/>
      <sheetData sheetId="4609">
        <row r="2">
          <cell r="A2">
            <v>0</v>
          </cell>
        </row>
      </sheetData>
      <sheetData sheetId="4610"/>
      <sheetData sheetId="4611"/>
      <sheetData sheetId="4612"/>
      <sheetData sheetId="4613"/>
      <sheetData sheetId="4614"/>
      <sheetData sheetId="4615"/>
      <sheetData sheetId="4616"/>
      <sheetData sheetId="4617">
        <row r="2">
          <cell r="A2">
            <v>0</v>
          </cell>
        </row>
      </sheetData>
      <sheetData sheetId="4618"/>
      <sheetData sheetId="4619"/>
      <sheetData sheetId="4620"/>
      <sheetData sheetId="4621"/>
      <sheetData sheetId="4622">
        <row r="2">
          <cell r="A2">
            <v>0</v>
          </cell>
        </row>
      </sheetData>
      <sheetData sheetId="4623"/>
      <sheetData sheetId="4624"/>
      <sheetData sheetId="4625"/>
      <sheetData sheetId="4626"/>
      <sheetData sheetId="4627">
        <row r="2">
          <cell r="A2">
            <v>0</v>
          </cell>
        </row>
      </sheetData>
      <sheetData sheetId="4628">
        <row r="2">
          <cell r="A2">
            <v>0</v>
          </cell>
        </row>
      </sheetData>
      <sheetData sheetId="4629"/>
      <sheetData sheetId="4630"/>
      <sheetData sheetId="4631"/>
      <sheetData sheetId="4632">
        <row r="2">
          <cell r="A2">
            <v>0</v>
          </cell>
        </row>
      </sheetData>
      <sheetData sheetId="4633"/>
      <sheetData sheetId="4634"/>
      <sheetData sheetId="4635">
        <row r="2">
          <cell r="A2">
            <v>0</v>
          </cell>
        </row>
      </sheetData>
      <sheetData sheetId="4636"/>
      <sheetData sheetId="4637">
        <row r="2">
          <cell r="A2">
            <v>0</v>
          </cell>
        </row>
      </sheetData>
      <sheetData sheetId="4638"/>
      <sheetData sheetId="4639"/>
      <sheetData sheetId="4640"/>
      <sheetData sheetId="4641"/>
      <sheetData sheetId="4642">
        <row r="2">
          <cell r="A2">
            <v>0</v>
          </cell>
        </row>
      </sheetData>
      <sheetData sheetId="4643"/>
      <sheetData sheetId="4644"/>
      <sheetData sheetId="4645">
        <row r="2">
          <cell r="A2">
            <v>0</v>
          </cell>
        </row>
      </sheetData>
      <sheetData sheetId="4646"/>
      <sheetData sheetId="4647"/>
      <sheetData sheetId="4648"/>
      <sheetData sheetId="4649"/>
      <sheetData sheetId="4650"/>
      <sheetData sheetId="4651"/>
      <sheetData sheetId="4652"/>
      <sheetData sheetId="4653"/>
      <sheetData sheetId="4654"/>
      <sheetData sheetId="4655">
        <row r="2">
          <cell r="A2">
            <v>0</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row r="2">
          <cell r="A2">
            <v>0</v>
          </cell>
        </row>
      </sheetData>
      <sheetData sheetId="4682">
        <row r="2">
          <cell r="A2">
            <v>0</v>
          </cell>
        </row>
      </sheetData>
      <sheetData sheetId="4683"/>
      <sheetData sheetId="4684"/>
      <sheetData sheetId="4685"/>
      <sheetData sheetId="4686"/>
      <sheetData sheetId="4687"/>
      <sheetData sheetId="4688"/>
      <sheetData sheetId="4689"/>
      <sheetData sheetId="4690"/>
      <sheetData sheetId="4691">
        <row r="2">
          <cell r="A2">
            <v>0</v>
          </cell>
        </row>
      </sheetData>
      <sheetData sheetId="4692">
        <row r="2">
          <cell r="A2">
            <v>0</v>
          </cell>
        </row>
      </sheetData>
      <sheetData sheetId="4693"/>
      <sheetData sheetId="4694"/>
      <sheetData sheetId="4695"/>
      <sheetData sheetId="4696"/>
      <sheetData sheetId="4697"/>
      <sheetData sheetId="4698"/>
      <sheetData sheetId="4699"/>
      <sheetData sheetId="4700"/>
      <sheetData sheetId="4701">
        <row r="2">
          <cell r="A2">
            <v>0</v>
          </cell>
        </row>
      </sheetData>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sheetData sheetId="4725"/>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sheetData sheetId="5069"/>
      <sheetData sheetId="5070"/>
      <sheetData sheetId="5071">
        <row r="2">
          <cell r="A2">
            <v>0</v>
          </cell>
        </row>
      </sheetData>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row r="2">
          <cell r="A2">
            <v>0</v>
          </cell>
        </row>
      </sheetData>
      <sheetData sheetId="5099"/>
      <sheetData sheetId="5100"/>
      <sheetData sheetId="5101"/>
      <sheetData sheetId="5102"/>
      <sheetData sheetId="5103"/>
      <sheetData sheetId="5104"/>
      <sheetData sheetId="5105"/>
      <sheetData sheetId="5106"/>
      <sheetData sheetId="5107">
        <row r="2">
          <cell r="A2">
            <v>0</v>
          </cell>
        </row>
      </sheetData>
      <sheetData sheetId="5108">
        <row r="2">
          <cell r="A2">
            <v>0</v>
          </cell>
        </row>
      </sheetData>
      <sheetData sheetId="5109"/>
      <sheetData sheetId="5110"/>
      <sheetData sheetId="5111"/>
      <sheetData sheetId="5112"/>
      <sheetData sheetId="5113"/>
      <sheetData sheetId="5114"/>
      <sheetData sheetId="5115"/>
      <sheetData sheetId="5116"/>
      <sheetData sheetId="5117">
        <row r="2">
          <cell r="A2">
            <v>0</v>
          </cell>
        </row>
      </sheetData>
      <sheetData sheetId="5118">
        <row r="2">
          <cell r="A2">
            <v>0</v>
          </cell>
        </row>
      </sheetData>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row r="2">
          <cell r="A2">
            <v>0</v>
          </cell>
        </row>
      </sheetData>
      <sheetData sheetId="5145"/>
      <sheetData sheetId="5146"/>
      <sheetData sheetId="5147"/>
      <sheetData sheetId="5148"/>
      <sheetData sheetId="5149"/>
      <sheetData sheetId="5150"/>
      <sheetData sheetId="5151"/>
      <sheetData sheetId="5152"/>
      <sheetData sheetId="5153"/>
      <sheetData sheetId="5154">
        <row r="2">
          <cell r="A2">
            <v>0</v>
          </cell>
        </row>
      </sheetData>
      <sheetData sheetId="5155"/>
      <sheetData sheetId="5156"/>
      <sheetData sheetId="5157"/>
      <sheetData sheetId="5158"/>
      <sheetData sheetId="5159"/>
      <sheetData sheetId="5160"/>
      <sheetData sheetId="5161"/>
      <sheetData sheetId="5162"/>
      <sheetData sheetId="5163"/>
      <sheetData sheetId="5164">
        <row r="2">
          <cell r="A2">
            <v>0</v>
          </cell>
        </row>
      </sheetData>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row r="2">
          <cell r="A2">
            <v>0</v>
          </cell>
        </row>
      </sheetData>
      <sheetData sheetId="5191"/>
      <sheetData sheetId="5192"/>
      <sheetData sheetId="5193"/>
      <sheetData sheetId="5194"/>
      <sheetData sheetId="5195"/>
      <sheetData sheetId="5196"/>
      <sheetData sheetId="5197"/>
      <sheetData sheetId="5198"/>
      <sheetData sheetId="5199"/>
      <sheetData sheetId="5200">
        <row r="2">
          <cell r="A2">
            <v>0</v>
          </cell>
        </row>
      </sheetData>
      <sheetData sheetId="5201"/>
      <sheetData sheetId="5202"/>
      <sheetData sheetId="5203"/>
      <sheetData sheetId="5204"/>
      <sheetData sheetId="5205"/>
      <sheetData sheetId="5206"/>
      <sheetData sheetId="5207"/>
      <sheetData sheetId="5208"/>
      <sheetData sheetId="5209"/>
      <sheetData sheetId="5210">
        <row r="2">
          <cell r="A2">
            <v>0</v>
          </cell>
        </row>
      </sheetData>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row r="2">
          <cell r="A2">
            <v>0</v>
          </cell>
        </row>
      </sheetData>
      <sheetData sheetId="5237">
        <row r="2">
          <cell r="A2">
            <v>0</v>
          </cell>
        </row>
      </sheetData>
      <sheetData sheetId="5238"/>
      <sheetData sheetId="5239"/>
      <sheetData sheetId="5240"/>
      <sheetData sheetId="5241"/>
      <sheetData sheetId="5242"/>
      <sheetData sheetId="5243"/>
      <sheetData sheetId="5244"/>
      <sheetData sheetId="5245"/>
      <sheetData sheetId="5246">
        <row r="2">
          <cell r="A2">
            <v>0</v>
          </cell>
        </row>
      </sheetData>
      <sheetData sheetId="5247">
        <row r="2">
          <cell r="A2">
            <v>0</v>
          </cell>
        </row>
      </sheetData>
      <sheetData sheetId="5248"/>
      <sheetData sheetId="5249"/>
      <sheetData sheetId="5250"/>
      <sheetData sheetId="5251"/>
      <sheetData sheetId="5252"/>
      <sheetData sheetId="5253"/>
      <sheetData sheetId="5254"/>
      <sheetData sheetId="5255"/>
      <sheetData sheetId="5256">
        <row r="2">
          <cell r="A2">
            <v>0</v>
          </cell>
        </row>
      </sheetData>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sheetData sheetId="5280"/>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ow r="2">
          <cell r="A2">
            <v>0</v>
          </cell>
        </row>
      </sheetData>
      <sheetData sheetId="5533">
        <row r="2">
          <cell r="A2" t="str">
            <v>Locación</v>
          </cell>
        </row>
      </sheetData>
      <sheetData sheetId="5534">
        <row r="2">
          <cell r="A2">
            <v>0</v>
          </cell>
        </row>
      </sheetData>
      <sheetData sheetId="5535"/>
      <sheetData sheetId="5536"/>
      <sheetData sheetId="5537"/>
      <sheetData sheetId="5538">
        <row r="2">
          <cell r="A2">
            <v>0</v>
          </cell>
        </row>
      </sheetData>
      <sheetData sheetId="5539" refreshError="1"/>
      <sheetData sheetId="5540"/>
      <sheetData sheetId="5541"/>
      <sheetData sheetId="5542"/>
      <sheetData sheetId="5543"/>
      <sheetData sheetId="5544"/>
      <sheetData sheetId="5545"/>
      <sheetData sheetId="5546"/>
      <sheetData sheetId="5547"/>
      <sheetData sheetId="5548"/>
      <sheetData sheetId="5549"/>
      <sheetData sheetId="5550" refreshError="1"/>
      <sheetData sheetId="5551" refreshError="1"/>
      <sheetData sheetId="5552" refreshError="1"/>
      <sheetData sheetId="5553" refreshError="1"/>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row r="2">
          <cell r="A2">
            <v>0</v>
          </cell>
        </row>
      </sheetData>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ow r="2">
          <cell r="A2" t="str">
            <v>FORMULARIO N° 4</v>
          </cell>
        </row>
      </sheetData>
      <sheetData sheetId="5622"/>
      <sheetData sheetId="5623"/>
      <sheetData sheetId="5624">
        <row r="5">
          <cell r="A5" t="str">
            <v>OFERTA ECONÓMICA DETALLADA</v>
          </cell>
        </row>
      </sheetData>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row r="2">
          <cell r="A2">
            <v>0</v>
          </cell>
        </row>
      </sheetData>
      <sheetData sheetId="5697"/>
      <sheetData sheetId="5698">
        <row r="2">
          <cell r="A2">
            <v>0</v>
          </cell>
        </row>
      </sheetData>
      <sheetData sheetId="5699"/>
      <sheetData sheetId="5700"/>
      <sheetData sheetId="5701"/>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sheetData sheetId="5708"/>
      <sheetData sheetId="5709">
        <row r="2">
          <cell r="B2" t="str">
            <v>Patrimonio
neto
personal</v>
          </cell>
        </row>
      </sheetData>
      <sheetData sheetId="5710"/>
      <sheetData sheetId="5711"/>
      <sheetData sheetId="5712"/>
      <sheetData sheetId="5713"/>
      <sheetData sheetId="5714"/>
      <sheetData sheetId="5715"/>
      <sheetData sheetId="5716">
        <row r="2">
          <cell r="B2">
            <v>0</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row r="2">
          <cell r="A2">
            <v>0</v>
          </cell>
        </row>
      </sheetData>
      <sheetData sheetId="5842"/>
      <sheetData sheetId="5843"/>
      <sheetData sheetId="5844"/>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sheetData sheetId="5856"/>
      <sheetData sheetId="5857"/>
      <sheetData sheetId="5858"/>
      <sheetData sheetId="5859"/>
      <sheetData sheetId="5860"/>
      <sheetData sheetId="5861"/>
      <sheetData sheetId="586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CONT_ADI"/>
      <sheetName val="aCCIDENTES DE 1995 - 1996.xls"/>
      <sheetName val="items"/>
      <sheetName val="ACTA DE MODIFICACION  (2)"/>
      <sheetName val="INDICMICROEMP"/>
      <sheetName val="#¡REF"/>
      <sheetName val="\\Giovanni\administracion vial\"/>
      <sheetName val="\MONTO AGOTABLE 2010\a  aaInfor"/>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AMV _ no borrar\PRESUPUESTOS\a"/>
      <sheetName val="\I\AMV _ no borrar\PRESUPUESTOS"/>
      <sheetName val="\G\I\AMV _ no borrar\PRESUPUEST"/>
      <sheetName val="\A\a  aaInformación GRUPO 4\A M"/>
      <sheetName val="\G\A\a  aaInformación GRUPO 4\A"/>
      <sheetName val="\Users\avargase\AppData\Local\M"/>
      <sheetName val="Res-Accide-10"/>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ESTADO VÍA-CRIT.TECNIC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QUIPOS"/>
      <sheetName val="MANO DE OBRA"/>
      <sheetName val="TRANSPORTE"/>
      <sheetName val="//ccefici"/>
      <sheetName val="//d.docs.live.net/a  aaInformac"/>
      <sheetName val="_aCCIDENTES_DE_1995___1996_xl_2"/>
      <sheetName val="Tabla CONPES 3714"/>
      <sheetName val="HISTORICOS FUEL OIL EXP"/>
      <sheetName val="MAT"/>
      <sheetName val="HER"/>
      <sheetName val="PER"/>
      <sheetName val="TRANS"/>
      <sheetName val="Base_Muestras"/>
      <sheetName val="Formulario_N°_4"/>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Nuevos APU Córdoba\a  aaInform"/>
      <sheetName val="\E\Nuevos APU Córdoba\a  aaInfo"/>
      <sheetName val="\Users\JoseGabriel\Documents\Mi"/>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LISTADO "/>
      <sheetName val="M.O."/>
      <sheetName val="_aCCIDENTES_DE_1995___1996_xl_3"/>
      <sheetName val="_aCCIDENTES_DE_1995___1996_xl_4"/>
      <sheetName val=" ACTA FINAL + MODIFICATORIA "/>
      <sheetName val="ACTA No.1 "/>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actividad"/>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 val="aCCIDENTES%2520DE%25201995%2520"/>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p05"/>
      <sheetName val="GP06"/>
      <sheetName val="REQUISITOS INF INTERVENTORÍA"/>
      <sheetName val="INST"/>
      <sheetName val="MATERIAL"/>
      <sheetName val="_aCCIDENTES_DE_1995___1996_xl_6"/>
      <sheetName val="_aCCIDENTES_DE_1995___1996_xl_7"/>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INDICE"/>
      <sheetName val="_aCCIDENTES_DE_1995___1996_x_11"/>
      <sheetName val="_aCCIDENTES_DE_1995___1996_x_13"/>
      <sheetName val="_aCCIDENTES_DE_1995___1996_x_12"/>
      <sheetName val="Main"/>
      <sheetName val="CorpTax"/>
      <sheetName val="PAGOS"/>
      <sheetName val="ANALISIS RESUMIDOS"/>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aral. 1"/>
      <sheetName val="Paral. 2"/>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IRECTAS AMO I"/>
      <sheetName val="DIRECTAS AMO II"/>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LISTADO_"/>
      <sheetName val="M_O_"/>
      <sheetName val="Tabla_CONPES_3714"/>
      <sheetName val="CANT_OBRA"/>
      <sheetName val="_Nuevos APU Córdoba_a  aaInform"/>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lista-precio-mat-equipos"/>
      <sheetName val="rendimiento"/>
      <sheetName val="\Users\rosalym\Desktop\BALANCE "/>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modf "/>
      <sheetName val="1,2 MC"/>
      <sheetName val="3,1 MC"/>
      <sheetName val="3,2 MC"/>
      <sheetName val="4,2 MC"/>
      <sheetName val="/a  aaInformación GRUPO 4/A MIn"/>
      <sheetName val="PRECIOS"/>
      <sheetName val="APU"/>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Program"/>
      <sheetName val="BASE"/>
      <sheetName val="ARBOL DE PROBLEMAS final"/>
      <sheetName val="IDENTIFICACION DEL PROBLEMA fin"/>
      <sheetName val="OBJETIVOS FINALES"/>
      <sheetName val="ESTRUCTURA DE PROYECTO"/>
      <sheetName val="OBJETIVOS ESPECIFICOS final"/>
      <sheetName val="BASES"/>
      <sheetName val="Res_616"/>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CCIDENTES_DE_1995_-_199646"/>
      <sheetName val="aCCIDENTES_DE_1995_-_1996_xls21"/>
      <sheetName val="ACTA_DE_MODIFICACION__(2)10"/>
      <sheetName val="\a__aaInformación_GRUPO_4\A_M10"/>
      <sheetName val="Datos_Básicos10"/>
      <sheetName val="SUB_APU10"/>
      <sheetName val="A_A310"/>
      <sheetName val="A_G105"/>
      <sheetName val="A_G200"/>
      <sheetName val="PROPUESTA ECONOMICA(Proponente)"/>
      <sheetName val="Par_Dise"/>
      <sheetName val="sistema proteccion a tierra eq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refreshError="1"/>
      <sheetData sheetId="579" refreshError="1"/>
      <sheetData sheetId="580"/>
      <sheetData sheetId="581" refreshError="1"/>
      <sheetData sheetId="582" refreshError="1"/>
      <sheetData sheetId="583"/>
      <sheetData sheetId="584"/>
      <sheetData sheetId="585"/>
      <sheetData sheetId="586"/>
      <sheetData sheetId="587"/>
      <sheetData sheetId="588" refreshError="1"/>
      <sheetData sheetId="589" refreshError="1"/>
      <sheetData sheetId="590" refreshError="1"/>
      <sheetData sheetId="591"/>
      <sheetData sheetId="592"/>
      <sheetData sheetId="593"/>
      <sheetData sheetId="594"/>
      <sheetData sheetId="595"/>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sheetData sheetId="626" refreshError="1"/>
      <sheetData sheetId="627"/>
      <sheetData sheetId="628" refreshError="1"/>
      <sheetData sheetId="629" refreshError="1"/>
      <sheetData sheetId="630"/>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refreshError="1"/>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efreshError="1"/>
      <sheetData sheetId="1383" refreshError="1"/>
      <sheetData sheetId="1384"/>
      <sheetData sheetId="1385" refreshError="1"/>
      <sheetData sheetId="1386" refreshError="1"/>
      <sheetData sheetId="1387" refreshError="1"/>
      <sheetData sheetId="1388" refreshError="1"/>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sheetData sheetId="2609"/>
      <sheetData sheetId="2610"/>
      <sheetData sheetId="2611"/>
      <sheetData sheetId="2612"/>
      <sheetData sheetId="2613"/>
      <sheetData sheetId="2614" refreshError="1"/>
      <sheetData sheetId="2615" refreshError="1"/>
      <sheetData sheetId="2616" refreshError="1"/>
      <sheetData sheetId="2617" refreshError="1"/>
      <sheetData sheetId="2618" refreshError="1"/>
      <sheetData sheetId="2619" refreshError="1"/>
      <sheetData sheetId="2620" refreshError="1"/>
      <sheetData sheetId="2621"/>
      <sheetData sheetId="2622"/>
      <sheetData sheetId="2623"/>
      <sheetData sheetId="2624"/>
      <sheetData sheetId="2625" refreshError="1"/>
      <sheetData sheetId="2626"/>
      <sheetData sheetId="2627"/>
      <sheetData sheetId="2628"/>
      <sheetData sheetId="2629"/>
      <sheetData sheetId="2630"/>
      <sheetData sheetId="2631"/>
      <sheetData sheetId="2632"/>
      <sheetData sheetId="2633"/>
      <sheetData sheetId="2634"/>
      <sheetData sheetId="2635"/>
      <sheetData sheetId="2636"/>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sheetData sheetId="2695"/>
      <sheetData sheetId="2696"/>
      <sheetData sheetId="2697"/>
      <sheetData sheetId="2698" refreshError="1"/>
      <sheetData sheetId="2699" refreshError="1"/>
      <sheetData sheetId="2700" refreshError="1"/>
      <sheetData sheetId="2701" refreshError="1"/>
      <sheetData sheetId="2702" refreshError="1"/>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refreshError="1"/>
      <sheetData sheetId="2864" refreshError="1"/>
      <sheetData sheetId="2865"/>
      <sheetData sheetId="2866"/>
      <sheetData sheetId="2867"/>
      <sheetData sheetId="2868"/>
      <sheetData sheetId="2869"/>
      <sheetData sheetId="2870" refreshError="1"/>
      <sheetData sheetId="2871" refreshError="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refreshError="1"/>
      <sheetData sheetId="2909" refreshError="1"/>
      <sheetData sheetId="2910" refreshError="1"/>
      <sheetData sheetId="2911"/>
      <sheetData sheetId="2912" refreshError="1"/>
      <sheetData sheetId="29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Sheet1"/>
      <sheetName val="DATBAND"/>
      <sheetName val="DAT NUC"/>
      <sheetName val="DATOS"/>
      <sheetName val="Nucleos"/>
      <sheetName val="Proc0009m"/>
      <sheetName val="Proc 0009h"/>
      <sheetName val="TARIFAS"/>
      <sheetName val="210.2.2"/>
      <sheetName val="PESOS"/>
      <sheetName val="PrecRec"/>
      <sheetName val="EST2"/>
      <sheetName val="Hoja2"/>
      <sheetName val="Sanitario"/>
      <sheetName val="PORTADA"/>
      <sheetName val="C_C_"/>
      <sheetName val="59y22%"/>
      <sheetName val="ENTRADAS"/>
      <sheetName val="BALANCE"/>
      <sheetName val="EQ"/>
      <sheetName val="CONTROL S24"/>
      <sheetName val="data"/>
      <sheetName val="Puntos"/>
      <sheetName val="perfil"/>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Aula_Comple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refreshError="1"/>
      <sheetData sheetId="144" refreshError="1"/>
      <sheetData sheetId="14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Materiales"/>
      <sheetName val="Cuadrillas"/>
      <sheetName val="Concretos y morteros"/>
      <sheetName val="Equipo"/>
      <sheetName val="Datos iniciales "/>
      <sheetName val="Transporte"/>
      <sheetName val="aCCIDENTES DE 1995 - 1996"/>
      <sheetName val="Informacion"/>
      <sheetName val="a%20%20aaInformaci%C3%B3n"/>
      <sheetName val="BASES"/>
      <sheetName val="CDItem"/>
      <sheetName val="\MANTENIMIENTO RUTA 1001_MARZO "/>
      <sheetName val="\I\MANTENIMIENTO RUTA 1001_MARZ"/>
      <sheetName val="\F\MANTENIMIENTO RUTA 1001_MARZ"/>
      <sheetName val="CONT_ADI"/>
      <sheetName val="[a  aaInformación]__cceficien_2"/>
      <sheetName val="Presupuesto"/>
      <sheetName val="ANEXO IX"/>
      <sheetName val="APUs"/>
      <sheetName val="INSUMOS"/>
      <sheetName val="PptoGral"/>
      <sheetName val="a__aaInformación"/>
      <sheetName val="a__aaInformación1"/>
      <sheetName val="a__aaInformación2"/>
      <sheetName val="otros"/>
      <sheetName val="[a  aaInformación]__cceficien_4"/>
      <sheetName val="[a  aaInformación]__cceficien_3"/>
      <sheetName val="[a  aaInformación]__cceficien_5"/>
      <sheetName val="[a  aaInformación]__cceficien_6"/>
      <sheetName val="[a  aaInformación]__cceficien_7"/>
      <sheetName val="[a  aaInformación]//cceficiente"/>
      <sheetName val="[a  aaInformación]__cceficien_9"/>
      <sheetName val="\\SERVIDOR\Public2\MANTENIMIENT"/>
      <sheetName val="Formulario N° 4"/>
      <sheetName val="Datos"/>
      <sheetName val="Jornal"/>
      <sheetName val="[a  aaInformación]__cceficien_8"/>
      <sheetName val="[a  aaInformación]__cceficie_10"/>
      <sheetName val="[a  aaInformación]__cceficie_11"/>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__cceficie_15"/>
      <sheetName val="[a  aaInformación]__cceficie_12"/>
      <sheetName val="[a  aaInformación]__cceficie_13"/>
      <sheetName val="[a  aaInformación]__cceficie_14"/>
      <sheetName val="[a  aaInformación]__cceficie_16"/>
      <sheetName val="AIU"/>
      <sheetName val="[a  aaInformación]__192_168_0_2"/>
      <sheetName val="M.O."/>
      <sheetName val="PRESUP"/>
      <sheetName val="Emboquillar"/>
      <sheetName val="Acometidacobrerígido"/>
      <sheetName val="Acometidatoma"/>
      <sheetName val="Acometidahasta1&quot;"/>
      <sheetName val="precios-básicos2002"/>
      <sheetName val="46W9"/>
      <sheetName val="Presentacion"/>
      <sheetName val="[a  aaInformación]__cceficie_17"/>
      <sheetName val="[a  aaInformación]__cceficie_18"/>
      <sheetName val="[a  aaInformación]__192_168_0_3"/>
      <sheetName val="a  aaInformaci%C3%B3n"/>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a  aaInformación]__cceficie_19"/>
      <sheetName val="PANEL"/>
      <sheetName val="CANT. 1RA FASE"/>
      <sheetName val="CANT. 2DA FASE"/>
      <sheetName val="DIMENSIONES NOMINALES"/>
      <sheetName val="\MANTENIMIENTO_RUTA_1001_MARZO_"/>
      <sheetName val="ANEXO_IX"/>
      <sheetName val="\I\MANTENIMIENTO_RUTA_1001_MARZ"/>
      <sheetName val="\F\MANTENIMIENTO_RUTA_1001_MARZ"/>
      <sheetName val="ITEMS"/>
      <sheetName val="M_O_"/>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Users\LENOVO\Downloads\Users\A"/>
      <sheetName val="Res-Accide-10"/>
      <sheetName val="HER"/>
      <sheetName val="MAT"/>
      <sheetName val="PER"/>
      <sheetName val="TRANS"/>
      <sheetName val="PRECIOS"/>
      <sheetName val="\MANTENIMIENTO%20RUTA%201001_M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refreshError="1"/>
      <sheetData sheetId="19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INSUMOS"/>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 val="ANEXO 7"/>
      <sheetName val="Análisis de precios"/>
      <sheetName val="CONTROL"/>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VARIABLES"/>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ACTA PARCIAL No 01"/>
      <sheetName val="FORMATO-FORMATO E PARA EFECTO K"/>
      <sheetName val="FORMATO-FACTOR CT PARA EFECTO K"/>
      <sheetName val="FORMATO - SCE PARA EFECTO DEL K"/>
      <sheetName val="TEXT-ACTA PARCIAL No1"/>
      <sheetName val="Hoja3"/>
      <sheetName val="BD100-45"/>
      <sheetName val="EQUIPOS"/>
      <sheetName val="INDICMICROEMP"/>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row r="2">
          <cell r="R2">
            <v>0</v>
          </cell>
        </row>
      </sheetData>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INDICE"/>
      <sheetName val="APU_PART1"/>
      <sheetName val="A__P__U_1"/>
      <sheetName val="Analisis_de_Precios_Unitarios_1"/>
      <sheetName val="APU_PART"/>
      <sheetName val="A__P__U_"/>
      <sheetName val="Analisis_de_Precios_Unitarios_A"/>
      <sheetName val="A_ P_ U_"/>
      <sheetName val="FLUJOS"/>
      <sheetName val="BASE"/>
      <sheetName val="calidad"/>
      <sheetName val="TOTCAPIT"/>
      <sheetName val="JORNABAS"/>
      <sheetName val="MATERIALES"/>
      <sheetName val="TOTCUADEQ"/>
      <sheetName val="TOTCUADMO"/>
      <sheetName val="Datos"/>
      <sheetName val="Puntajes"/>
      <sheetName val="Anexo No. 5"/>
      <sheetName val="FACTORES"/>
      <sheetName val="Capitulos"/>
      <sheetName val="Maqui Equip"/>
      <sheetName val="5094-2003"/>
      <sheetName val="FINANCIERA"/>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LISTADO APU"/>
      <sheetName val="Index"/>
      <sheetName val="NPV Summary"/>
      <sheetName val="Equip Data"/>
      <sheetName val="Royalties"/>
      <sheetName val="Title"/>
      <sheetName val="COSTOS OFICINA"/>
      <sheetName val="COSTOS CAMPAMENTO"/>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General"/>
      <sheetName val="Hoja6"/>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 BASE"/>
      <sheetName val="310 B  (2)"/>
      <sheetName val="Personalizar"/>
      <sheetName val="ITEMS"/>
      <sheetName val="Anal"/>
      <sheetName val="Cuadro"/>
      <sheetName val="Mobra"/>
      <sheetName val="PERSONAL"/>
      <sheetName val="UNITARIO AULAS"/>
      <sheetName val="PRESUP"/>
      <sheetName val="1_Preliminares"/>
      <sheetName val="Insumos"/>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LECTRICO"/>
      <sheetName val="Vuelta"/>
      <sheetName val="Design"/>
      <sheetName val="experiencia especifica"/>
      <sheetName val="experiencia general"/>
      <sheetName val="FORMULARIO N° 14"/>
      <sheetName val="FORMULARIO N°7"/>
      <sheetName val="contrato en ejecución"/>
      <sheetName val="Calculo capacidad residual"/>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Base de Diseño"/>
      <sheetName val="CIC-NOV"/>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row r="2">
          <cell r="A2" t="str">
            <v>MUNICIPIO DE SONSON ANTIOQUIA</v>
          </cell>
        </row>
      </sheetData>
      <sheetData sheetId="16" refreshError="1"/>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efreshError="1"/>
      <sheetData sheetId="50" refreshError="1"/>
      <sheetData sheetId="51">
        <row r="2">
          <cell r="A2" t="str">
            <v>MUNICIPIO DE SONSON ANTIOQUIA</v>
          </cell>
        </row>
      </sheetData>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Datos"/>
      <sheetName val="item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REC-COD,"/>
      <sheetName val="2,2,6,1 Pilotes 0,30"/>
      <sheetName val="PRECIOS"/>
      <sheetName val="PREACTA 6"/>
      <sheetName val="TABLA 2008"/>
      <sheetName val="Listas"/>
      <sheetName val="PRESUPUESTO"/>
      <sheetName val="ESTADO VÍA-CRIT.TECNICO"/>
      <sheetName val=" Liquidacion de Obra por Tramos"/>
      <sheetName val="SALARIOS"/>
      <sheetName val="APU NO PREVISTO"/>
      <sheetName val="PPTA (3)"/>
      <sheetName val="PPTA (2)"/>
      <sheetName val="PPTA"/>
      <sheetName val="TRANSPORTE"/>
      <sheetName val="Insum"/>
      <sheetName val="Excavación Mat. Común Estacione"/>
      <sheetName val="Demolición Pavimento"/>
      <sheetName val="SUB APU"/>
      <sheetName val="c2.5y2.6"/>
      <sheetName val="CLASIFICACION"/>
      <sheetName val="5. ELECTRICO"/>
      <sheetName val="A.P.U"/>
      <sheetName val="LISTA DE PRECIOS"/>
      <sheetName val="Equipo"/>
      <sheetName val="A. P. U."/>
      <sheetName val="PUNITARIOS%20PARA%20241201%202S"/>
      <sheetName val="RELACION MES"/>
      <sheetName val="062"/>
      <sheetName val="Listado"/>
      <sheetName val="FINANC"/>
      <sheetName val="TODAS"/>
      <sheetName val="Presup_Cancha"/>
      <sheetName val="GCB2000"/>
      <sheetName val="CRA.MODI"/>
      <sheetName val="FORMUL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PERSONAL"/>
      <sheetName val="Tarifa MT"/>
      <sheetName val="Requisición1"/>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K16+000 AL K18+500"/>
      <sheetName val="K23+200 AL K24+700"/>
      <sheetName val="k18+500 AL K23+050"/>
      <sheetName val="Presupuesto PUENTE"/>
      <sheetName val="VOLUMENES (4)"/>
      <sheetName val="VOLUMENES (4SA)"/>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OCTUBRE"/>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uadr."/>
      <sheetName val="devdics"/>
      <sheetName val="7.1.8.1.1"/>
      <sheetName val="Hoja2"/>
      <sheetName val="PUNITARIOS PARA 241201 2S.xls"/>
      <sheetName val="OBRAS SES"/>
      <sheetName val="inst"/>
      <sheetName val="PREACTA Y CONTRATISTAS"/>
      <sheetName val="DEST. MEDIOS"/>
      <sheetName val="COMBUASF"/>
      <sheetName val="BALCRUDO"/>
      <sheetName val="CARGASPROC."/>
      <sheetName val="G L P  FINAL"/>
      <sheetName val="PLAN DE INVERSION ANTICIPO"/>
      <sheetName val="inv mensual"/>
      <sheetName val="borrador flujo inv"/>
      <sheetName val="social-ambiental"/>
      <sheetName val="AU"/>
      <sheetName val="TABLAS"/>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materiales"/>
      <sheetName val="otros"/>
      <sheetName val="mdo"/>
      <sheetName val="equip"/>
      <sheetName val="mat"/>
      <sheetName val="CIRCUITOS CODENSA"/>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lvc"/>
      <sheetName val="costos oficina"/>
      <sheetName val="costos campamento"/>
      <sheetName val="días habiles 2015"/>
      <sheetName val="Input"/>
      <sheetName val="bd100-45-p1"/>
      <sheetName val="PTAR ANDES"/>
      <sheetName val="ACTA MODIFICACIÓN CIVIL"/>
      <sheetName val="APU"/>
      <sheetName val="BASE"/>
      <sheetName val="INDICE"/>
      <sheetName val="Bases 2A"/>
      <sheetName val="@RISK - Correlaciones"/>
      <sheetName val="Acta"/>
      <sheetName val="gpi_526"/>
      <sheetName val="vea_374"/>
      <sheetName val="Tarifa_MT"/>
      <sheetName val="Proveedores_y_acreedores"/>
      <sheetName val="5__ELECTRICO"/>
      <sheetName val="for 6"/>
      <sheetName val="CURVA"/>
      <sheetName val="CHINCHINA FINAL . A CEROS"/>
      <sheetName val="Memoria de calculo"/>
      <sheetName val="Poblacion"/>
      <sheetName val="Estado Resumen"/>
      <sheetName val="MATERIAL"/>
      <sheetName val="precios-básicos2002"/>
      <sheetName val="CUMPLIMIENTO"/>
      <sheetName val="mi"/>
      <sheetName val="Conto economico"/>
      <sheetName val="M.Ob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48">
          <cell r="E48">
            <v>0</v>
          </cell>
        </row>
      </sheetData>
      <sheetData sheetId="29">
        <row r="48">
          <cell r="E48">
            <v>0</v>
          </cell>
        </row>
      </sheetData>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ow r="48">
          <cell r="E48">
            <v>0</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row r="48">
          <cell r="E48">
            <v>0</v>
          </cell>
        </row>
      </sheetData>
      <sheetData sheetId="122">
        <row r="48">
          <cell r="E48">
            <v>0</v>
          </cell>
        </row>
      </sheetData>
      <sheetData sheetId="123" refreshError="1"/>
      <sheetData sheetId="124"/>
      <sheetData sheetId="125" refreshError="1"/>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ow r="48">
          <cell r="E48">
            <v>0</v>
          </cell>
        </row>
      </sheetData>
      <sheetData sheetId="150"/>
      <sheetData sheetId="15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refreshError="1"/>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sheetData sheetId="331" refreshError="1"/>
      <sheetData sheetId="332" refreshError="1"/>
      <sheetData sheetId="333"/>
      <sheetData sheetId="334">
        <row r="48">
          <cell r="E48">
            <v>0</v>
          </cell>
        </row>
      </sheetData>
      <sheetData sheetId="335" refreshError="1"/>
      <sheetData sheetId="336" refreshError="1"/>
      <sheetData sheetId="337"/>
      <sheetData sheetId="338" refreshError="1"/>
      <sheetData sheetId="339" refreshError="1"/>
      <sheetData sheetId="340" refreshError="1"/>
      <sheetData sheetId="341" refreshError="1"/>
      <sheetData sheetId="34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78"/>
  <sheetViews>
    <sheetView showGridLines="0" tabSelected="1" view="pageBreakPreview" zoomScale="78" zoomScaleNormal="100" zoomScaleSheetLayoutView="78" zoomScalePageLayoutView="55" workbookViewId="0">
      <selection activeCell="C9" sqref="C9:K9"/>
    </sheetView>
  </sheetViews>
  <sheetFormatPr baseColWidth="10" defaultColWidth="11.44140625" defaultRowHeight="14.4"/>
  <cols>
    <col min="1" max="2" width="3.44140625" style="376" customWidth="1"/>
    <col min="3" max="3" width="5.109375" style="376" customWidth="1"/>
    <col min="4" max="4" width="15.33203125" style="376" customWidth="1"/>
    <col min="5" max="5" width="16.109375" style="432" customWidth="1"/>
    <col min="6" max="6" width="17.5546875" style="376" customWidth="1"/>
    <col min="7" max="7" width="73.33203125" style="376" customWidth="1"/>
    <col min="8" max="8" width="11.109375" style="376" bestFit="1" customWidth="1"/>
    <col min="9" max="9" width="9.88671875" style="376" bestFit="1" customWidth="1"/>
    <col min="10" max="10" width="15.6640625" style="376" bestFit="1" customWidth="1"/>
    <col min="11" max="11" width="15.109375" style="433" bestFit="1" customWidth="1"/>
    <col min="12" max="12" width="3.33203125" style="376" customWidth="1"/>
    <col min="13" max="13" width="2.6640625" style="376" customWidth="1"/>
    <col min="14" max="16384" width="11.44140625" style="376"/>
  </cols>
  <sheetData>
    <row r="1" spans="2:12" ht="15" thickBot="1"/>
    <row r="2" spans="2:12" ht="15" thickTop="1">
      <c r="B2" s="434"/>
      <c r="C2" s="435"/>
      <c r="D2" s="435"/>
      <c r="E2" s="436"/>
      <c r="F2" s="435"/>
      <c r="G2" s="435"/>
      <c r="H2" s="435"/>
      <c r="I2" s="435"/>
      <c r="J2" s="435"/>
      <c r="K2" s="437"/>
      <c r="L2" s="438"/>
    </row>
    <row r="3" spans="2:12" ht="27" customHeight="1">
      <c r="B3" s="439"/>
      <c r="C3" s="440" t="s">
        <v>0</v>
      </c>
      <c r="D3" s="440"/>
      <c r="E3" s="440"/>
      <c r="F3" s="440"/>
      <c r="L3" s="441"/>
    </row>
    <row r="4" spans="2:12">
      <c r="B4" s="439"/>
      <c r="C4" s="442" t="s">
        <v>1</v>
      </c>
      <c r="D4" s="443" t="s">
        <v>2</v>
      </c>
      <c r="E4" s="442" t="s">
        <v>3</v>
      </c>
      <c r="F4" s="443">
        <v>4</v>
      </c>
      <c r="L4" s="441"/>
    </row>
    <row r="5" spans="2:12">
      <c r="B5" s="439"/>
      <c r="C5" s="377" t="s">
        <v>4</v>
      </c>
      <c r="D5" s="377"/>
      <c r="E5" s="377"/>
      <c r="F5" s="377"/>
      <c r="G5" s="377"/>
      <c r="H5" s="377"/>
      <c r="I5" s="377"/>
      <c r="J5" s="377"/>
      <c r="K5" s="378"/>
      <c r="L5" s="441"/>
    </row>
    <row r="6" spans="2:12" ht="15" thickBot="1">
      <c r="B6" s="439"/>
      <c r="C6" s="379" t="s">
        <v>5</v>
      </c>
      <c r="D6" s="379"/>
      <c r="E6" s="379"/>
      <c r="F6" s="379"/>
      <c r="G6" s="379"/>
      <c r="H6" s="379"/>
      <c r="I6" s="379"/>
      <c r="J6" s="379"/>
      <c r="K6" s="380"/>
      <c r="L6" s="441"/>
    </row>
    <row r="7" spans="2:12">
      <c r="B7" s="444"/>
      <c r="C7" s="381" t="s">
        <v>153</v>
      </c>
      <c r="D7" s="382"/>
      <c r="E7" s="382"/>
      <c r="F7" s="382"/>
      <c r="G7" s="382"/>
      <c r="H7" s="382"/>
      <c r="I7" s="382"/>
      <c r="J7" s="382"/>
      <c r="K7" s="383"/>
      <c r="L7" s="441"/>
    </row>
    <row r="8" spans="2:12" ht="43.5" customHeight="1">
      <c r="B8" s="444"/>
      <c r="C8" s="384"/>
      <c r="D8" s="385"/>
      <c r="E8" s="385"/>
      <c r="F8" s="385"/>
      <c r="G8" s="385"/>
      <c r="H8" s="385"/>
      <c r="I8" s="385"/>
      <c r="J8" s="385"/>
      <c r="K8" s="386"/>
      <c r="L8" s="441"/>
    </row>
    <row r="9" spans="2:12" ht="34.5" customHeight="1">
      <c r="B9" s="444"/>
      <c r="C9" s="387" t="s">
        <v>6</v>
      </c>
      <c r="D9" s="388"/>
      <c r="E9" s="388"/>
      <c r="F9" s="388"/>
      <c r="G9" s="388"/>
      <c r="H9" s="388"/>
      <c r="I9" s="388"/>
      <c r="J9" s="388"/>
      <c r="K9" s="389"/>
      <c r="L9" s="441"/>
    </row>
    <row r="10" spans="2:12" ht="30" customHeight="1">
      <c r="B10" s="439"/>
      <c r="C10" s="390"/>
      <c r="D10" s="391"/>
      <c r="E10" s="391"/>
      <c r="F10" s="391"/>
      <c r="G10" s="391"/>
      <c r="H10" s="391"/>
      <c r="I10" s="391"/>
      <c r="J10" s="391"/>
      <c r="K10" s="392"/>
      <c r="L10" s="441"/>
    </row>
    <row r="11" spans="2:12" ht="30" customHeight="1">
      <c r="B11" s="439"/>
      <c r="C11" s="393" t="s">
        <v>7</v>
      </c>
      <c r="D11" s="393" t="s">
        <v>8</v>
      </c>
      <c r="E11" s="394" t="s">
        <v>9</v>
      </c>
      <c r="F11" s="394"/>
      <c r="G11" s="393" t="s">
        <v>10</v>
      </c>
      <c r="H11" s="393" t="s">
        <v>11</v>
      </c>
      <c r="I11" s="393" t="s">
        <v>12</v>
      </c>
      <c r="J11" s="395" t="s">
        <v>13</v>
      </c>
      <c r="K11" s="396" t="s">
        <v>14</v>
      </c>
      <c r="L11" s="441"/>
    </row>
    <row r="12" spans="2:12" ht="30" customHeight="1">
      <c r="B12" s="439"/>
      <c r="C12" s="393"/>
      <c r="D12" s="393"/>
      <c r="E12" s="397" t="s">
        <v>15</v>
      </c>
      <c r="F12" s="397" t="s">
        <v>16</v>
      </c>
      <c r="G12" s="393"/>
      <c r="H12" s="393"/>
      <c r="I12" s="393"/>
      <c r="J12" s="395"/>
      <c r="K12" s="396"/>
      <c r="L12" s="441"/>
    </row>
    <row r="13" spans="2:12">
      <c r="B13" s="439"/>
      <c r="C13" s="477" t="s">
        <v>94</v>
      </c>
      <c r="D13" s="398"/>
      <c r="E13" s="397"/>
      <c r="F13" s="397"/>
      <c r="G13" s="375" t="s">
        <v>103</v>
      </c>
      <c r="H13" s="445"/>
      <c r="I13" s="445"/>
      <c r="J13" s="399"/>
      <c r="K13" s="400"/>
      <c r="L13" s="441"/>
    </row>
    <row r="14" spans="2:12">
      <c r="B14" s="439"/>
      <c r="C14" s="478">
        <v>1</v>
      </c>
      <c r="D14" s="398"/>
      <c r="E14" s="397"/>
      <c r="F14" s="397"/>
      <c r="G14" s="375" t="s">
        <v>104</v>
      </c>
      <c r="H14" s="447"/>
      <c r="I14" s="447"/>
      <c r="J14" s="399"/>
      <c r="K14" s="400"/>
      <c r="L14" s="441"/>
    </row>
    <row r="15" spans="2:12">
      <c r="B15" s="439"/>
      <c r="C15" s="467">
        <v>1.1000000000000001</v>
      </c>
      <c r="D15" s="468"/>
      <c r="E15" s="469"/>
      <c r="F15" s="469"/>
      <c r="G15" s="470" t="s">
        <v>105</v>
      </c>
      <c r="H15" s="471" t="s">
        <v>106</v>
      </c>
      <c r="I15" s="472">
        <v>423.59999999999997</v>
      </c>
      <c r="J15" s="473">
        <v>54407.7</v>
      </c>
      <c r="K15" s="473">
        <f>+I15*J15</f>
        <v>23047101.719999995</v>
      </c>
      <c r="L15" s="441"/>
    </row>
    <row r="16" spans="2:12">
      <c r="B16" s="439"/>
      <c r="C16" s="448">
        <v>1.2</v>
      </c>
      <c r="D16" s="398"/>
      <c r="E16" s="397"/>
      <c r="F16" s="397"/>
      <c r="G16" s="449" t="s">
        <v>107</v>
      </c>
      <c r="H16" s="450" t="s">
        <v>108</v>
      </c>
      <c r="I16" s="451">
        <v>353</v>
      </c>
      <c r="J16" s="401">
        <v>5757.75</v>
      </c>
      <c r="K16" s="401">
        <f t="shared" ref="K16:K62" si="0">+I16*J16</f>
        <v>2032485.75</v>
      </c>
      <c r="L16" s="441"/>
    </row>
    <row r="17" spans="2:12">
      <c r="B17" s="439"/>
      <c r="C17" s="479"/>
      <c r="D17" s="398"/>
      <c r="E17" s="397"/>
      <c r="F17" s="397"/>
      <c r="G17" s="449"/>
      <c r="H17" s="480"/>
      <c r="I17" s="451"/>
      <c r="J17" s="404" t="s">
        <v>17</v>
      </c>
      <c r="K17" s="465">
        <f>SUM(K15:K16)</f>
        <v>25079587.469999995</v>
      </c>
      <c r="L17" s="441"/>
    </row>
    <row r="18" spans="2:12">
      <c r="B18" s="439"/>
      <c r="C18" s="477" t="s">
        <v>95</v>
      </c>
      <c r="D18" s="398"/>
      <c r="E18" s="397"/>
      <c r="F18" s="397"/>
      <c r="G18" s="375" t="s">
        <v>109</v>
      </c>
      <c r="H18" s="445"/>
      <c r="I18" s="445"/>
      <c r="J18" s="401"/>
      <c r="K18" s="401"/>
      <c r="L18" s="441"/>
    </row>
    <row r="19" spans="2:12">
      <c r="B19" s="439"/>
      <c r="C19" s="478">
        <v>2</v>
      </c>
      <c r="D19" s="398"/>
      <c r="E19" s="397"/>
      <c r="F19" s="397"/>
      <c r="G19" s="375" t="s">
        <v>110</v>
      </c>
      <c r="H19" s="447"/>
      <c r="I19" s="447"/>
      <c r="J19" s="401"/>
      <c r="K19" s="401"/>
      <c r="L19" s="441"/>
    </row>
    <row r="20" spans="2:12">
      <c r="B20" s="439"/>
      <c r="C20" s="478">
        <v>2.1</v>
      </c>
      <c r="D20" s="398"/>
      <c r="E20" s="397"/>
      <c r="F20" s="397"/>
      <c r="G20" s="375" t="s">
        <v>111</v>
      </c>
      <c r="H20" s="447"/>
      <c r="I20" s="447"/>
      <c r="J20" s="401"/>
      <c r="K20" s="401"/>
      <c r="L20" s="441"/>
    </row>
    <row r="21" spans="2:12">
      <c r="B21" s="439"/>
      <c r="C21" s="467" t="s">
        <v>98</v>
      </c>
      <c r="D21" s="468"/>
      <c r="E21" s="469"/>
      <c r="F21" s="469"/>
      <c r="G21" s="470" t="s">
        <v>112</v>
      </c>
      <c r="H21" s="471" t="s">
        <v>97</v>
      </c>
      <c r="I21" s="474">
        <v>143.1</v>
      </c>
      <c r="J21" s="473">
        <v>64291.05</v>
      </c>
      <c r="K21" s="473">
        <f t="shared" si="0"/>
        <v>9200049.2550000008</v>
      </c>
      <c r="L21" s="441"/>
    </row>
    <row r="22" spans="2:12" ht="28.8">
      <c r="B22" s="439"/>
      <c r="C22" s="448" t="s">
        <v>99</v>
      </c>
      <c r="D22" s="398"/>
      <c r="E22" s="397"/>
      <c r="F22" s="397"/>
      <c r="G22" s="449" t="s">
        <v>113</v>
      </c>
      <c r="H22" s="450" t="s">
        <v>114</v>
      </c>
      <c r="I22" s="452">
        <v>186.03</v>
      </c>
      <c r="J22" s="401">
        <v>41586.75</v>
      </c>
      <c r="K22" s="401">
        <f t="shared" si="0"/>
        <v>7736383.1025</v>
      </c>
      <c r="L22" s="441"/>
    </row>
    <row r="23" spans="2:12">
      <c r="B23" s="439"/>
      <c r="C23" s="479"/>
      <c r="D23" s="398"/>
      <c r="E23" s="397"/>
      <c r="F23" s="397"/>
      <c r="G23" s="449"/>
      <c r="H23" s="480"/>
      <c r="I23" s="452"/>
      <c r="J23" s="404" t="s">
        <v>17</v>
      </c>
      <c r="K23" s="465">
        <f>SUM(K21:K22)</f>
        <v>16936432.357500002</v>
      </c>
      <c r="L23" s="441"/>
    </row>
    <row r="24" spans="2:12">
      <c r="B24" s="439"/>
      <c r="C24" s="478">
        <v>2.2000000000000002</v>
      </c>
      <c r="D24" s="398"/>
      <c r="E24" s="397"/>
      <c r="F24" s="397"/>
      <c r="G24" s="375" t="s">
        <v>115</v>
      </c>
      <c r="H24" s="447"/>
      <c r="I24" s="447"/>
      <c r="J24" s="401"/>
      <c r="K24" s="401"/>
      <c r="L24" s="441"/>
    </row>
    <row r="25" spans="2:12" ht="28.8">
      <c r="B25" s="439"/>
      <c r="C25" s="467" t="s">
        <v>100</v>
      </c>
      <c r="D25" s="468"/>
      <c r="E25" s="469"/>
      <c r="F25" s="469"/>
      <c r="G25" s="470" t="s">
        <v>116</v>
      </c>
      <c r="H25" s="471" t="s">
        <v>114</v>
      </c>
      <c r="I25" s="474">
        <v>125.22</v>
      </c>
      <c r="J25" s="473">
        <v>169214.4</v>
      </c>
      <c r="K25" s="473">
        <f t="shared" si="0"/>
        <v>21189027.167999998</v>
      </c>
      <c r="L25" s="441"/>
    </row>
    <row r="26" spans="2:12">
      <c r="B26" s="439"/>
      <c r="C26" s="479"/>
      <c r="D26" s="398"/>
      <c r="E26" s="397"/>
      <c r="F26" s="397"/>
      <c r="G26" s="449"/>
      <c r="H26" s="480"/>
      <c r="I26" s="452"/>
      <c r="J26" s="404" t="s">
        <v>17</v>
      </c>
      <c r="K26" s="465">
        <f>SUM(K25)</f>
        <v>21189027.167999998</v>
      </c>
      <c r="L26" s="441"/>
    </row>
    <row r="27" spans="2:12">
      <c r="B27" s="439"/>
      <c r="C27" s="478">
        <v>3</v>
      </c>
      <c r="D27" s="398"/>
      <c r="E27" s="397"/>
      <c r="F27" s="397"/>
      <c r="G27" s="375" t="s">
        <v>117</v>
      </c>
      <c r="H27" s="447"/>
      <c r="I27" s="447"/>
      <c r="J27" s="401"/>
      <c r="K27" s="401"/>
      <c r="L27" s="441"/>
    </row>
    <row r="28" spans="2:12" ht="28.8">
      <c r="B28" s="439"/>
      <c r="C28" s="467">
        <v>3.1</v>
      </c>
      <c r="D28" s="468"/>
      <c r="E28" s="469"/>
      <c r="F28" s="469"/>
      <c r="G28" s="470" t="s">
        <v>118</v>
      </c>
      <c r="H28" s="471" t="s">
        <v>119</v>
      </c>
      <c r="I28" s="474">
        <v>38.799999999999997</v>
      </c>
      <c r="J28" s="473">
        <v>298798.2</v>
      </c>
      <c r="K28" s="473">
        <f t="shared" si="0"/>
        <v>11593370.16</v>
      </c>
      <c r="L28" s="441"/>
    </row>
    <row r="29" spans="2:12" ht="28.8">
      <c r="B29" s="439"/>
      <c r="C29" s="448">
        <v>3.2</v>
      </c>
      <c r="D29" s="398"/>
      <c r="E29" s="397"/>
      <c r="F29" s="397"/>
      <c r="G29" s="449" t="s">
        <v>120</v>
      </c>
      <c r="H29" s="450" t="s">
        <v>121</v>
      </c>
      <c r="I29" s="452">
        <v>603.57000000000005</v>
      </c>
      <c r="J29" s="401">
        <v>17691.75</v>
      </c>
      <c r="K29" s="401">
        <f t="shared" si="0"/>
        <v>10678209.547500001</v>
      </c>
      <c r="L29" s="441"/>
    </row>
    <row r="30" spans="2:12">
      <c r="B30" s="439"/>
      <c r="C30" s="479"/>
      <c r="D30" s="398"/>
      <c r="E30" s="397"/>
      <c r="F30" s="397"/>
      <c r="G30" s="449"/>
      <c r="H30" s="480"/>
      <c r="I30" s="452"/>
      <c r="J30" s="404" t="s">
        <v>17</v>
      </c>
      <c r="K30" s="465">
        <f>SUM(K28:K29)</f>
        <v>22271579.707500003</v>
      </c>
      <c r="L30" s="441"/>
    </row>
    <row r="31" spans="2:12">
      <c r="B31" s="439"/>
      <c r="C31" s="478">
        <v>4</v>
      </c>
      <c r="D31" s="398"/>
      <c r="E31" s="397"/>
      <c r="F31" s="397"/>
      <c r="G31" s="375" t="s">
        <v>122</v>
      </c>
      <c r="H31" s="447"/>
      <c r="I31" s="447"/>
      <c r="J31" s="401"/>
      <c r="K31" s="401"/>
      <c r="L31" s="441"/>
    </row>
    <row r="32" spans="2:12">
      <c r="B32" s="439"/>
      <c r="C32" s="467">
        <v>4.0999999999999996</v>
      </c>
      <c r="D32" s="468"/>
      <c r="E32" s="469"/>
      <c r="F32" s="469"/>
      <c r="G32" s="470" t="s">
        <v>123</v>
      </c>
      <c r="H32" s="475" t="s">
        <v>108</v>
      </c>
      <c r="I32" s="476">
        <v>22.5</v>
      </c>
      <c r="J32" s="473">
        <v>66414.600000000006</v>
      </c>
      <c r="K32" s="473">
        <f t="shared" si="0"/>
        <v>1494328.5000000002</v>
      </c>
      <c r="L32" s="441"/>
    </row>
    <row r="33" spans="2:12">
      <c r="B33" s="439"/>
      <c r="C33" s="448">
        <v>4.2</v>
      </c>
      <c r="D33" s="398"/>
      <c r="E33" s="397"/>
      <c r="F33" s="397"/>
      <c r="G33" s="449" t="s">
        <v>124</v>
      </c>
      <c r="H33" s="446" t="s">
        <v>114</v>
      </c>
      <c r="I33" s="453">
        <v>11.25</v>
      </c>
      <c r="J33" s="401">
        <v>1105247.7</v>
      </c>
      <c r="K33" s="401">
        <f t="shared" si="0"/>
        <v>12434036.625</v>
      </c>
      <c r="L33" s="441"/>
    </row>
    <row r="34" spans="2:12">
      <c r="B34" s="439"/>
      <c r="C34" s="448">
        <v>4.3</v>
      </c>
      <c r="D34" s="398"/>
      <c r="E34" s="397"/>
      <c r="F34" s="397"/>
      <c r="G34" s="449" t="s">
        <v>125</v>
      </c>
      <c r="H34" s="446" t="s">
        <v>114</v>
      </c>
      <c r="I34" s="453">
        <v>42.36</v>
      </c>
      <c r="J34" s="401">
        <v>1335359.25</v>
      </c>
      <c r="K34" s="401">
        <f t="shared" si="0"/>
        <v>56565817.829999998</v>
      </c>
      <c r="L34" s="441"/>
    </row>
    <row r="35" spans="2:12">
      <c r="B35" s="439"/>
      <c r="C35" s="448">
        <v>4.4000000000000004</v>
      </c>
      <c r="D35" s="398"/>
      <c r="E35" s="397"/>
      <c r="F35" s="397"/>
      <c r="G35" s="449" t="s">
        <v>126</v>
      </c>
      <c r="H35" s="446" t="s">
        <v>108</v>
      </c>
      <c r="I35" s="453">
        <v>3.01</v>
      </c>
      <c r="J35" s="401">
        <v>252895.5</v>
      </c>
      <c r="K35" s="401">
        <f t="shared" si="0"/>
        <v>761215.45499999996</v>
      </c>
      <c r="L35" s="441"/>
    </row>
    <row r="36" spans="2:12">
      <c r="B36" s="439"/>
      <c r="C36" s="448">
        <v>4.5</v>
      </c>
      <c r="D36" s="398"/>
      <c r="E36" s="397"/>
      <c r="F36" s="397"/>
      <c r="G36" s="449" t="s">
        <v>127</v>
      </c>
      <c r="H36" s="446" t="s">
        <v>119</v>
      </c>
      <c r="I36" s="453">
        <v>7</v>
      </c>
      <c r="J36" s="401">
        <v>289803.15000000002</v>
      </c>
      <c r="K36" s="401">
        <f t="shared" si="0"/>
        <v>2028622.0500000003</v>
      </c>
      <c r="L36" s="441"/>
    </row>
    <row r="37" spans="2:12">
      <c r="B37" s="439"/>
      <c r="C37" s="448">
        <v>4.5999999999999996</v>
      </c>
      <c r="D37" s="398"/>
      <c r="E37" s="397"/>
      <c r="F37" s="397"/>
      <c r="G37" s="449" t="s">
        <v>128</v>
      </c>
      <c r="H37" s="446" t="s">
        <v>119</v>
      </c>
      <c r="I37" s="453">
        <v>60</v>
      </c>
      <c r="J37" s="401">
        <v>282622.5</v>
      </c>
      <c r="K37" s="401">
        <f t="shared" si="0"/>
        <v>16957350</v>
      </c>
      <c r="L37" s="441"/>
    </row>
    <row r="38" spans="2:12">
      <c r="B38" s="439"/>
      <c r="C38" s="448">
        <v>4.7</v>
      </c>
      <c r="D38" s="398"/>
      <c r="E38" s="397"/>
      <c r="F38" s="397"/>
      <c r="G38" s="449" t="s">
        <v>129</v>
      </c>
      <c r="H38" s="446" t="s">
        <v>119</v>
      </c>
      <c r="I38" s="453">
        <v>42.7</v>
      </c>
      <c r="J38" s="401">
        <v>328519.8</v>
      </c>
      <c r="K38" s="401">
        <f t="shared" si="0"/>
        <v>14027795.460000001</v>
      </c>
      <c r="L38" s="441"/>
    </row>
    <row r="39" spans="2:12" ht="43.2">
      <c r="B39" s="439"/>
      <c r="C39" s="448">
        <v>4.8</v>
      </c>
      <c r="D39" s="398"/>
      <c r="E39" s="397"/>
      <c r="F39" s="397"/>
      <c r="G39" s="449" t="s">
        <v>130</v>
      </c>
      <c r="H39" s="450" t="s">
        <v>121</v>
      </c>
      <c r="I39" s="453">
        <v>3972.04</v>
      </c>
      <c r="J39" s="401">
        <v>17691.75</v>
      </c>
      <c r="K39" s="401">
        <f t="shared" si="0"/>
        <v>70272338.670000002</v>
      </c>
      <c r="L39" s="441"/>
    </row>
    <row r="40" spans="2:12">
      <c r="B40" s="439"/>
      <c r="C40" s="479"/>
      <c r="D40" s="398"/>
      <c r="E40" s="397"/>
      <c r="F40" s="397"/>
      <c r="G40" s="449"/>
      <c r="H40" s="480"/>
      <c r="I40" s="453"/>
      <c r="J40" s="404" t="s">
        <v>17</v>
      </c>
      <c r="K40" s="465">
        <f>SUM(K32:K39)</f>
        <v>174541504.58999997</v>
      </c>
      <c r="L40" s="441"/>
    </row>
    <row r="41" spans="2:12">
      <c r="B41" s="439"/>
      <c r="C41" s="477" t="s">
        <v>96</v>
      </c>
      <c r="D41" s="398"/>
      <c r="E41" s="397"/>
      <c r="F41" s="397"/>
      <c r="G41" s="375" t="s">
        <v>131</v>
      </c>
      <c r="H41" s="445"/>
      <c r="I41" s="445"/>
      <c r="J41" s="401"/>
      <c r="K41" s="401"/>
      <c r="L41" s="441"/>
    </row>
    <row r="42" spans="2:12">
      <c r="B42" s="439"/>
      <c r="C42" s="478">
        <v>5</v>
      </c>
      <c r="D42" s="398"/>
      <c r="E42" s="397"/>
      <c r="F42" s="397"/>
      <c r="G42" s="375" t="s">
        <v>132</v>
      </c>
      <c r="H42" s="447"/>
      <c r="I42" s="447"/>
      <c r="J42" s="401"/>
      <c r="K42" s="401"/>
      <c r="L42" s="441"/>
    </row>
    <row r="43" spans="2:12" ht="28.8">
      <c r="B43" s="439"/>
      <c r="C43" s="467">
        <v>5.0999999999999996</v>
      </c>
      <c r="D43" s="468"/>
      <c r="E43" s="469"/>
      <c r="F43" s="469"/>
      <c r="G43" s="470" t="s">
        <v>133</v>
      </c>
      <c r="H43" s="471" t="s">
        <v>119</v>
      </c>
      <c r="I43" s="476">
        <v>42</v>
      </c>
      <c r="J43" s="473">
        <v>149959.35</v>
      </c>
      <c r="K43" s="473">
        <f t="shared" si="0"/>
        <v>6298292.7000000002</v>
      </c>
      <c r="L43" s="441"/>
    </row>
    <row r="44" spans="2:12">
      <c r="B44" s="439"/>
      <c r="C44" s="448">
        <v>5.2</v>
      </c>
      <c r="D44" s="398"/>
      <c r="E44" s="397"/>
      <c r="F44" s="397"/>
      <c r="G44" s="449" t="s">
        <v>134</v>
      </c>
      <c r="H44" s="450" t="s">
        <v>119</v>
      </c>
      <c r="I44" s="453">
        <v>32</v>
      </c>
      <c r="J44" s="401">
        <v>118378.8</v>
      </c>
      <c r="K44" s="401">
        <f t="shared" si="0"/>
        <v>3788121.6</v>
      </c>
      <c r="L44" s="441"/>
    </row>
    <row r="45" spans="2:12">
      <c r="B45" s="439"/>
      <c r="C45" s="448">
        <v>5.3</v>
      </c>
      <c r="D45" s="398"/>
      <c r="E45" s="397"/>
      <c r="F45" s="397"/>
      <c r="G45" s="449" t="s">
        <v>135</v>
      </c>
      <c r="H45" s="450" t="s">
        <v>136</v>
      </c>
      <c r="I45" s="453">
        <v>4</v>
      </c>
      <c r="J45" s="401">
        <v>128699.55</v>
      </c>
      <c r="K45" s="401">
        <f t="shared" si="0"/>
        <v>514798.2</v>
      </c>
      <c r="L45" s="441"/>
    </row>
    <row r="46" spans="2:12">
      <c r="B46" s="439"/>
      <c r="C46" s="448">
        <v>5.4</v>
      </c>
      <c r="D46" s="398"/>
      <c r="E46" s="397"/>
      <c r="F46" s="397"/>
      <c r="G46" s="449" t="s">
        <v>137</v>
      </c>
      <c r="H46" s="450" t="s">
        <v>136</v>
      </c>
      <c r="I46" s="453">
        <v>4</v>
      </c>
      <c r="J46" s="401">
        <v>66868.2</v>
      </c>
      <c r="K46" s="401">
        <f t="shared" si="0"/>
        <v>267472.8</v>
      </c>
      <c r="L46" s="441"/>
    </row>
    <row r="47" spans="2:12">
      <c r="B47" s="439"/>
      <c r="C47" s="479"/>
      <c r="D47" s="398"/>
      <c r="E47" s="397"/>
      <c r="F47" s="397"/>
      <c r="G47" s="449"/>
      <c r="H47" s="480"/>
      <c r="I47" s="453"/>
      <c r="J47" s="404" t="s">
        <v>17</v>
      </c>
      <c r="K47" s="465">
        <f>SUM(K43:K46)</f>
        <v>10868685.300000001</v>
      </c>
      <c r="L47" s="441"/>
    </row>
    <row r="48" spans="2:12">
      <c r="B48" s="439"/>
      <c r="C48" s="477" t="s">
        <v>101</v>
      </c>
      <c r="D48" s="398"/>
      <c r="E48" s="397"/>
      <c r="F48" s="397"/>
      <c r="G48" s="375" t="s">
        <v>138</v>
      </c>
      <c r="H48" s="445"/>
      <c r="I48" s="445"/>
      <c r="J48" s="401"/>
      <c r="K48" s="401"/>
      <c r="L48" s="441"/>
    </row>
    <row r="49" spans="2:12">
      <c r="B49" s="439"/>
      <c r="C49" s="478">
        <v>6</v>
      </c>
      <c r="D49" s="398"/>
      <c r="E49" s="397"/>
      <c r="F49" s="397"/>
      <c r="G49" s="375" t="s">
        <v>139</v>
      </c>
      <c r="H49" s="447"/>
      <c r="I49" s="447"/>
      <c r="J49" s="401"/>
      <c r="K49" s="401"/>
      <c r="L49" s="441"/>
    </row>
    <row r="50" spans="2:12" ht="28.8">
      <c r="B50" s="439"/>
      <c r="C50" s="467">
        <v>6.1</v>
      </c>
      <c r="D50" s="468"/>
      <c r="E50" s="469"/>
      <c r="F50" s="469"/>
      <c r="G50" s="470" t="s">
        <v>140</v>
      </c>
      <c r="H50" s="471" t="s">
        <v>108</v>
      </c>
      <c r="I50" s="476">
        <v>299.19</v>
      </c>
      <c r="J50" s="473">
        <v>234482.85</v>
      </c>
      <c r="K50" s="473">
        <f t="shared" si="0"/>
        <v>70154923.891499996</v>
      </c>
      <c r="L50" s="441"/>
    </row>
    <row r="51" spans="2:12" ht="57.6">
      <c r="B51" s="439"/>
      <c r="C51" s="448">
        <v>6.2</v>
      </c>
      <c r="D51" s="398"/>
      <c r="E51" s="397"/>
      <c r="F51" s="397"/>
      <c r="G51" s="449" t="s">
        <v>141</v>
      </c>
      <c r="H51" s="450" t="s">
        <v>121</v>
      </c>
      <c r="I51" s="453">
        <v>2510.2495777777776</v>
      </c>
      <c r="J51" s="401">
        <v>37690.65</v>
      </c>
      <c r="K51" s="401">
        <f t="shared" si="0"/>
        <v>94612938.248669997</v>
      </c>
      <c r="L51" s="441"/>
    </row>
    <row r="52" spans="2:12">
      <c r="B52" s="439"/>
      <c r="C52" s="479"/>
      <c r="D52" s="398"/>
      <c r="E52" s="397"/>
      <c r="F52" s="397"/>
      <c r="G52" s="449"/>
      <c r="H52" s="480"/>
      <c r="I52" s="453"/>
      <c r="J52" s="404" t="s">
        <v>17</v>
      </c>
      <c r="K52" s="465">
        <f>SUM(K50:K51)</f>
        <v>164767862.14016998</v>
      </c>
      <c r="L52" s="441"/>
    </row>
    <row r="53" spans="2:12">
      <c r="B53" s="439"/>
      <c r="C53" s="477" t="s">
        <v>102</v>
      </c>
      <c r="D53" s="398"/>
      <c r="E53" s="397"/>
      <c r="F53" s="397"/>
      <c r="G53" s="375" t="s">
        <v>142</v>
      </c>
      <c r="H53" s="445"/>
      <c r="I53" s="445"/>
      <c r="J53" s="401"/>
      <c r="K53" s="401"/>
      <c r="L53" s="441"/>
    </row>
    <row r="54" spans="2:12">
      <c r="B54" s="439"/>
      <c r="C54" s="478">
        <v>7</v>
      </c>
      <c r="D54" s="398"/>
      <c r="E54" s="397"/>
      <c r="F54" s="397"/>
      <c r="G54" s="375" t="s">
        <v>143</v>
      </c>
      <c r="H54" s="447"/>
      <c r="I54" s="447"/>
      <c r="J54" s="401"/>
      <c r="K54" s="401"/>
      <c r="L54" s="441"/>
    </row>
    <row r="55" spans="2:12">
      <c r="B55" s="439"/>
      <c r="C55" s="467">
        <v>7.1</v>
      </c>
      <c r="D55" s="468"/>
      <c r="E55" s="469"/>
      <c r="F55" s="469"/>
      <c r="G55" s="470" t="s">
        <v>144</v>
      </c>
      <c r="H55" s="471" t="s">
        <v>136</v>
      </c>
      <c r="I55" s="476">
        <v>13</v>
      </c>
      <c r="J55" s="473">
        <v>196243.71</v>
      </c>
      <c r="K55" s="473">
        <f t="shared" si="0"/>
        <v>2551168.23</v>
      </c>
      <c r="L55" s="441"/>
    </row>
    <row r="56" spans="2:12" ht="28.8">
      <c r="B56" s="439"/>
      <c r="C56" s="448">
        <v>7.2</v>
      </c>
      <c r="D56" s="398"/>
      <c r="E56" s="397"/>
      <c r="F56" s="397"/>
      <c r="G56" s="449" t="s">
        <v>145</v>
      </c>
      <c r="H56" s="450" t="s">
        <v>136</v>
      </c>
      <c r="I56" s="453">
        <v>13</v>
      </c>
      <c r="J56" s="401">
        <v>392025.59</v>
      </c>
      <c r="K56" s="401">
        <f t="shared" si="0"/>
        <v>5096332.67</v>
      </c>
      <c r="L56" s="441"/>
    </row>
    <row r="57" spans="2:12">
      <c r="B57" s="439"/>
      <c r="C57" s="448">
        <v>7.3</v>
      </c>
      <c r="D57" s="398"/>
      <c r="E57" s="397"/>
      <c r="F57" s="397"/>
      <c r="G57" s="449" t="s">
        <v>146</v>
      </c>
      <c r="H57" s="450" t="s">
        <v>136</v>
      </c>
      <c r="I57" s="453">
        <v>2</v>
      </c>
      <c r="J57" s="401">
        <v>378690.54</v>
      </c>
      <c r="K57" s="401">
        <f t="shared" si="0"/>
        <v>757381.08</v>
      </c>
      <c r="L57" s="441"/>
    </row>
    <row r="58" spans="2:12" ht="28.8">
      <c r="B58" s="439"/>
      <c r="C58" s="448">
        <v>7.4</v>
      </c>
      <c r="D58" s="398"/>
      <c r="E58" s="397"/>
      <c r="F58" s="397"/>
      <c r="G58" s="449" t="s">
        <v>151</v>
      </c>
      <c r="H58" s="450" t="s">
        <v>147</v>
      </c>
      <c r="I58" s="453">
        <v>16</v>
      </c>
      <c r="J58" s="401">
        <v>83537.83</v>
      </c>
      <c r="K58" s="401">
        <f t="shared" si="0"/>
        <v>1336605.28</v>
      </c>
      <c r="L58" s="441"/>
    </row>
    <row r="59" spans="2:12" ht="28.8">
      <c r="B59" s="439"/>
      <c r="C59" s="448">
        <v>7.5</v>
      </c>
      <c r="D59" s="398"/>
      <c r="E59" s="397"/>
      <c r="F59" s="397"/>
      <c r="G59" s="449" t="s">
        <v>152</v>
      </c>
      <c r="H59" s="450" t="s">
        <v>147</v>
      </c>
      <c r="I59" s="453">
        <v>27</v>
      </c>
      <c r="J59" s="401">
        <v>112575.45</v>
      </c>
      <c r="K59" s="401">
        <f t="shared" si="0"/>
        <v>3039537.15</v>
      </c>
      <c r="L59" s="441"/>
    </row>
    <row r="60" spans="2:12" ht="43.2">
      <c r="B60" s="439"/>
      <c r="C60" s="448">
        <v>7.6</v>
      </c>
      <c r="D60" s="398"/>
      <c r="E60" s="397"/>
      <c r="F60" s="397"/>
      <c r="G60" s="449" t="s">
        <v>148</v>
      </c>
      <c r="H60" s="450" t="s">
        <v>136</v>
      </c>
      <c r="I60" s="453">
        <v>1</v>
      </c>
      <c r="J60" s="401">
        <v>2092932.16</v>
      </c>
      <c r="K60" s="401">
        <f t="shared" si="0"/>
        <v>2092932.16</v>
      </c>
      <c r="L60" s="441"/>
    </row>
    <row r="61" spans="2:12" ht="28.8">
      <c r="B61" s="439"/>
      <c r="C61" s="448">
        <v>7.7</v>
      </c>
      <c r="D61" s="398"/>
      <c r="E61" s="397"/>
      <c r="F61" s="397"/>
      <c r="G61" s="449" t="s">
        <v>149</v>
      </c>
      <c r="H61" s="450" t="s">
        <v>136</v>
      </c>
      <c r="I61" s="453">
        <v>1</v>
      </c>
      <c r="J61" s="401">
        <v>489917.8</v>
      </c>
      <c r="K61" s="401">
        <f t="shared" si="0"/>
        <v>489917.8</v>
      </c>
      <c r="L61" s="441"/>
    </row>
    <row r="62" spans="2:12" ht="28.8">
      <c r="B62" s="439"/>
      <c r="C62" s="448">
        <v>7.8</v>
      </c>
      <c r="D62" s="398"/>
      <c r="E62" s="397"/>
      <c r="F62" s="397"/>
      <c r="G62" s="449" t="s">
        <v>150</v>
      </c>
      <c r="H62" s="450" t="s">
        <v>136</v>
      </c>
      <c r="I62" s="453">
        <v>1</v>
      </c>
      <c r="J62" s="401">
        <v>7700325.7400000002</v>
      </c>
      <c r="K62" s="401">
        <f t="shared" si="0"/>
        <v>7700325.7400000002</v>
      </c>
      <c r="L62" s="441"/>
    </row>
    <row r="63" spans="2:12">
      <c r="B63" s="439"/>
      <c r="C63" s="402"/>
      <c r="D63" s="403"/>
      <c r="E63" s="403"/>
      <c r="F63" s="403"/>
      <c r="G63" s="403"/>
      <c r="H63" s="403"/>
      <c r="I63" s="403"/>
      <c r="J63" s="404" t="s">
        <v>17</v>
      </c>
      <c r="K63" s="466">
        <f>SUM(K55:K62)</f>
        <v>23064200.109999999</v>
      </c>
      <c r="L63" s="441"/>
    </row>
    <row r="64" spans="2:12" s="454" customFormat="1" ht="30" customHeight="1">
      <c r="B64" s="455"/>
      <c r="C64" s="481" t="s">
        <v>18</v>
      </c>
      <c r="D64" s="481"/>
      <c r="E64" s="481"/>
      <c r="F64" s="481"/>
      <c r="G64" s="481"/>
      <c r="H64" s="481"/>
      <c r="I64" s="481"/>
      <c r="J64" s="481"/>
      <c r="K64" s="418">
        <f>+K17+K23+K26+K30+K40+K47+K52+K63</f>
        <v>458718878.84316999</v>
      </c>
      <c r="L64" s="456"/>
    </row>
    <row r="65" spans="2:12" s="454" customFormat="1">
      <c r="B65" s="455"/>
      <c r="C65" s="405"/>
      <c r="D65" s="405"/>
      <c r="E65" s="405"/>
      <c r="F65" s="405"/>
      <c r="G65" s="405"/>
      <c r="H65" s="405"/>
      <c r="I65" s="405"/>
      <c r="J65" s="405"/>
      <c r="K65" s="406"/>
      <c r="L65" s="456"/>
    </row>
    <row r="66" spans="2:12" s="454" customFormat="1" ht="15.6" customHeight="1">
      <c r="B66" s="455"/>
      <c r="C66" s="407"/>
      <c r="D66" s="408"/>
      <c r="E66" s="408"/>
      <c r="F66" s="408"/>
      <c r="G66" s="409" t="s">
        <v>19</v>
      </c>
      <c r="H66" s="410"/>
      <c r="I66" s="411"/>
      <c r="J66" s="412"/>
      <c r="K66" s="413">
        <f>+K64</f>
        <v>458718878.84316999</v>
      </c>
      <c r="L66" s="456"/>
    </row>
    <row r="67" spans="2:12" s="454" customFormat="1" ht="15.6" customHeight="1">
      <c r="B67" s="455"/>
      <c r="C67" s="407"/>
      <c r="D67" s="414"/>
      <c r="E67" s="407"/>
      <c r="F67" s="407"/>
      <c r="G67" s="415" t="s">
        <v>157</v>
      </c>
      <c r="H67" s="415"/>
      <c r="I67" s="415"/>
      <c r="J67" s="415"/>
      <c r="K67" s="416">
        <v>16844314</v>
      </c>
      <c r="L67" s="456"/>
    </row>
    <row r="68" spans="2:12" s="454" customFormat="1" ht="15.6" customHeight="1">
      <c r="B68" s="455"/>
      <c r="C68" s="407"/>
      <c r="D68" s="414"/>
      <c r="E68" s="407"/>
      <c r="F68" s="407"/>
      <c r="G68" s="409" t="s">
        <v>20</v>
      </c>
      <c r="H68" s="410"/>
      <c r="I68" s="417"/>
      <c r="J68" s="412"/>
      <c r="K68" s="418">
        <f>+K66+K67</f>
        <v>475563192.84316999</v>
      </c>
      <c r="L68" s="456"/>
    </row>
    <row r="69" spans="2:12" s="454" customFormat="1">
      <c r="B69" s="455"/>
      <c r="C69" s="407"/>
      <c r="D69" s="414"/>
      <c r="E69" s="414"/>
      <c r="F69" s="414"/>
      <c r="G69" s="407"/>
      <c r="H69" s="407"/>
      <c r="I69" s="419"/>
      <c r="J69" s="420"/>
      <c r="K69" s="421"/>
      <c r="L69" s="456"/>
    </row>
    <row r="70" spans="2:12" s="454" customFormat="1">
      <c r="B70" s="455"/>
      <c r="C70" s="485"/>
      <c r="D70" s="486"/>
      <c r="E70" s="486"/>
      <c r="F70" s="486"/>
      <c r="G70" s="486"/>
      <c r="H70" s="486"/>
      <c r="I70" s="486"/>
      <c r="J70" s="486"/>
      <c r="K70" s="487"/>
      <c r="L70" s="457"/>
    </row>
    <row r="71" spans="2:12" s="454" customFormat="1">
      <c r="B71" s="455"/>
      <c r="C71" s="422" t="s">
        <v>154</v>
      </c>
      <c r="D71" s="422"/>
      <c r="E71" s="422"/>
      <c r="F71" s="422"/>
      <c r="G71" s="422"/>
      <c r="H71" s="423" t="s">
        <v>22</v>
      </c>
      <c r="I71" s="423"/>
      <c r="J71" s="423"/>
      <c r="K71" s="488" t="s">
        <v>23</v>
      </c>
      <c r="L71" s="458"/>
    </row>
    <row r="72" spans="2:12" s="454" customFormat="1" ht="32.25" customHeight="1">
      <c r="B72" s="455"/>
      <c r="C72" s="422" t="s">
        <v>155</v>
      </c>
      <c r="D72" s="422"/>
      <c r="E72" s="422"/>
      <c r="F72" s="422"/>
      <c r="G72" s="422"/>
      <c r="H72" s="424" t="s">
        <v>24</v>
      </c>
      <c r="I72" s="424"/>
      <c r="J72" s="425" t="s">
        <v>25</v>
      </c>
      <c r="K72" s="482">
        <v>0.28999999999999998</v>
      </c>
      <c r="L72" s="458"/>
    </row>
    <row r="73" spans="2:12" s="454" customFormat="1" ht="30" customHeight="1">
      <c r="B73" s="455"/>
      <c r="C73" s="422" t="s">
        <v>156</v>
      </c>
      <c r="D73" s="422"/>
      <c r="E73" s="422"/>
      <c r="F73" s="422"/>
      <c r="G73" s="422"/>
      <c r="H73" s="426" t="s">
        <v>27</v>
      </c>
      <c r="I73" s="427"/>
      <c r="J73" s="425" t="s">
        <v>28</v>
      </c>
      <c r="K73" s="482">
        <v>0.01</v>
      </c>
      <c r="L73" s="458"/>
    </row>
    <row r="74" spans="2:12" s="454" customFormat="1">
      <c r="B74" s="455"/>
      <c r="C74" s="489"/>
      <c r="D74" s="490"/>
      <c r="E74" s="428"/>
      <c r="F74" s="428"/>
      <c r="G74" s="429"/>
      <c r="H74" s="430" t="s">
        <v>82</v>
      </c>
      <c r="I74" s="424"/>
      <c r="J74" s="425" t="s">
        <v>30</v>
      </c>
      <c r="K74" s="482">
        <v>0.05</v>
      </c>
      <c r="L74" s="456"/>
    </row>
    <row r="75" spans="2:12">
      <c r="B75" s="439"/>
      <c r="C75" s="491"/>
      <c r="D75" s="492"/>
      <c r="E75" s="492"/>
      <c r="F75" s="492"/>
      <c r="G75" s="431"/>
      <c r="H75" s="424" t="s">
        <v>31</v>
      </c>
      <c r="I75" s="424"/>
      <c r="J75" s="425" t="s">
        <v>32</v>
      </c>
      <c r="K75" s="482">
        <f>SUBTOTAL(9,K72:K74)</f>
        <v>0.35</v>
      </c>
      <c r="L75" s="441"/>
    </row>
    <row r="76" spans="2:12">
      <c r="B76" s="439"/>
      <c r="C76" s="493"/>
      <c r="D76" s="494"/>
      <c r="E76" s="494"/>
      <c r="F76" s="494"/>
      <c r="G76" s="495"/>
      <c r="H76" s="483"/>
      <c r="I76" s="483"/>
      <c r="J76" s="483"/>
      <c r="K76" s="484"/>
      <c r="L76" s="441"/>
    </row>
    <row r="77" spans="2:12" ht="15" thickBot="1">
      <c r="B77" s="459"/>
      <c r="C77" s="460"/>
      <c r="D77" s="460"/>
      <c r="E77" s="461"/>
      <c r="F77" s="460"/>
      <c r="G77" s="462"/>
      <c r="H77" s="460"/>
      <c r="I77" s="460"/>
      <c r="J77" s="460"/>
      <c r="K77" s="463"/>
      <c r="L77" s="464"/>
    </row>
    <row r="78" spans="2:12" ht="15" thickTop="1"/>
  </sheetData>
  <autoFilter ref="H11:H64" xr:uid="{00000000-0001-0000-0000-000000000000}"/>
  <mergeCells count="25">
    <mergeCell ref="C3:F3"/>
    <mergeCell ref="C72:G72"/>
    <mergeCell ref="C10:K10"/>
    <mergeCell ref="C64:J64"/>
    <mergeCell ref="H76:K76"/>
    <mergeCell ref="C73:G73"/>
    <mergeCell ref="H73:I73"/>
    <mergeCell ref="H74:I74"/>
    <mergeCell ref="H75:I75"/>
    <mergeCell ref="C71:G71"/>
    <mergeCell ref="H71:J71"/>
    <mergeCell ref="H72:I72"/>
    <mergeCell ref="D70:K70"/>
    <mergeCell ref="C6:K6"/>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63" zoomScaleNormal="100" zoomScaleSheetLayoutView="63" zoomScalePageLayoutView="91" workbookViewId="0">
      <selection activeCell="H16" sqref="H16"/>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245" t="s">
        <v>0</v>
      </c>
      <c r="D3" s="245"/>
      <c r="E3" s="245"/>
      <c r="F3" s="245"/>
      <c r="G3" s="5"/>
      <c r="H3" s="5"/>
      <c r="I3" s="5"/>
      <c r="J3" s="5"/>
      <c r="K3" s="5"/>
      <c r="L3" s="10"/>
      <c r="M3" s="5"/>
    </row>
    <row r="4" spans="1:13" ht="15.6">
      <c r="A4" s="5"/>
      <c r="B4" s="9"/>
      <c r="C4" s="207" t="s">
        <v>1</v>
      </c>
      <c r="D4" s="208" t="s">
        <v>2</v>
      </c>
      <c r="E4" s="207" t="s">
        <v>3</v>
      </c>
      <c r="F4" s="208">
        <v>4</v>
      </c>
      <c r="G4" s="5"/>
      <c r="H4" s="5"/>
      <c r="I4" s="5"/>
      <c r="J4" s="5"/>
      <c r="K4" s="5"/>
      <c r="L4" s="10"/>
      <c r="M4" s="5"/>
    </row>
    <row r="5" spans="1:13" ht="15.6">
      <c r="A5" s="5"/>
      <c r="B5" s="9"/>
      <c r="C5" s="247" t="s">
        <v>4</v>
      </c>
      <c r="D5" s="247"/>
      <c r="E5" s="247"/>
      <c r="F5" s="247"/>
      <c r="G5" s="247"/>
      <c r="H5" s="247"/>
      <c r="I5" s="247"/>
      <c r="J5" s="247"/>
      <c r="K5" s="247"/>
      <c r="L5" s="10"/>
      <c r="M5" s="5"/>
    </row>
    <row r="6" spans="1:13" ht="16.2" thickBot="1">
      <c r="A6" s="5"/>
      <c r="B6" s="9"/>
      <c r="C6" s="232" t="s">
        <v>33</v>
      </c>
      <c r="D6" s="232"/>
      <c r="E6" s="232"/>
      <c r="F6" s="232"/>
      <c r="G6" s="232"/>
      <c r="H6" s="232"/>
      <c r="I6" s="232"/>
      <c r="J6" s="232"/>
      <c r="K6" s="232"/>
      <c r="L6" s="10"/>
      <c r="M6" s="5"/>
    </row>
    <row r="7" spans="1:13" s="20" customFormat="1" ht="16.5" customHeight="1">
      <c r="A7" s="19"/>
      <c r="B7" s="221"/>
      <c r="C7" s="248" t="s">
        <v>34</v>
      </c>
      <c r="D7" s="249"/>
      <c r="E7" s="249"/>
      <c r="F7" s="249"/>
      <c r="G7" s="249"/>
      <c r="H7" s="249"/>
      <c r="I7" s="249"/>
      <c r="J7" s="249"/>
      <c r="K7" s="250"/>
      <c r="L7" s="21"/>
      <c r="M7" s="19"/>
    </row>
    <row r="8" spans="1:13" ht="33.75" customHeight="1" thickBot="1">
      <c r="A8" s="5"/>
      <c r="B8" s="222"/>
      <c r="C8" s="251"/>
      <c r="D8" s="252"/>
      <c r="E8" s="252"/>
      <c r="F8" s="252"/>
      <c r="G8" s="252"/>
      <c r="H8" s="252"/>
      <c r="I8" s="252"/>
      <c r="J8" s="252"/>
      <c r="K8" s="253"/>
      <c r="L8" s="10"/>
      <c r="M8" s="5"/>
    </row>
    <row r="9" spans="1:13" ht="34.5" customHeight="1">
      <c r="A9" s="5"/>
      <c r="B9" s="222"/>
      <c r="C9" s="254" t="s">
        <v>35</v>
      </c>
      <c r="D9" s="255"/>
      <c r="E9" s="255"/>
      <c r="F9" s="255"/>
      <c r="G9" s="255"/>
      <c r="H9" s="255"/>
      <c r="I9" s="255"/>
      <c r="J9" s="255"/>
      <c r="K9" s="256"/>
      <c r="L9" s="10"/>
      <c r="M9" s="5"/>
    </row>
    <row r="10" spans="1:13" ht="30" customHeight="1" thickBot="1">
      <c r="A10" s="5"/>
      <c r="B10" s="222"/>
      <c r="C10" s="257"/>
      <c r="D10" s="257"/>
      <c r="E10" s="257"/>
      <c r="F10" s="257"/>
      <c r="G10" s="257"/>
      <c r="H10" s="257"/>
      <c r="I10" s="257"/>
      <c r="J10" s="257"/>
      <c r="K10" s="258"/>
      <c r="L10" s="10"/>
      <c r="M10" s="5"/>
    </row>
    <row r="11" spans="1:13" ht="30" customHeight="1">
      <c r="A11" s="5"/>
      <c r="B11" s="9"/>
      <c r="C11" s="259" t="s">
        <v>7</v>
      </c>
      <c r="D11" s="261" t="s">
        <v>8</v>
      </c>
      <c r="E11" s="263" t="s">
        <v>9</v>
      </c>
      <c r="F11" s="263"/>
      <c r="G11" s="259" t="s">
        <v>10</v>
      </c>
      <c r="H11" s="261" t="s">
        <v>11</v>
      </c>
      <c r="I11" s="261" t="s">
        <v>12</v>
      </c>
      <c r="J11" s="264" t="s">
        <v>13</v>
      </c>
      <c r="K11" s="266" t="s">
        <v>14</v>
      </c>
      <c r="L11" s="10"/>
      <c r="M11" s="5"/>
    </row>
    <row r="12" spans="1:13" ht="30" customHeight="1" thickBot="1">
      <c r="A12" s="5"/>
      <c r="B12" s="9"/>
      <c r="C12" s="260"/>
      <c r="D12" s="262"/>
      <c r="E12" s="135" t="s">
        <v>15</v>
      </c>
      <c r="F12" s="135" t="s">
        <v>16</v>
      </c>
      <c r="G12" s="260"/>
      <c r="H12" s="262"/>
      <c r="I12" s="262"/>
      <c r="J12" s="265"/>
      <c r="K12" s="267"/>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17</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17</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17</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17</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17</v>
      </c>
      <c r="D39" s="169"/>
      <c r="E39" s="169"/>
      <c r="F39" s="169"/>
      <c r="G39" s="172"/>
      <c r="H39" s="171"/>
      <c r="I39" s="142"/>
      <c r="J39" s="148"/>
      <c r="K39" s="149"/>
      <c r="L39" s="10"/>
      <c r="M39" s="5"/>
    </row>
    <row r="40" spans="1:13" s="3" customFormat="1" ht="30" customHeight="1" thickBot="1">
      <c r="A40" s="11"/>
      <c r="B40" s="12"/>
      <c r="C40" s="268" t="s">
        <v>18</v>
      </c>
      <c r="D40" s="269"/>
      <c r="E40" s="269"/>
      <c r="F40" s="269"/>
      <c r="G40" s="269"/>
      <c r="H40" s="269"/>
      <c r="I40" s="269"/>
      <c r="J40" s="270"/>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41"/>
      <c r="H42" s="242"/>
      <c r="I42" s="243"/>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19</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20</v>
      </c>
      <c r="H49" s="194"/>
      <c r="I49" s="195"/>
      <c r="J49" s="196"/>
      <c r="K49" s="173"/>
      <c r="L49" s="13"/>
      <c r="M49" s="11"/>
    </row>
    <row r="50" spans="1:13" s="3" customFormat="1" ht="16.2" thickBot="1">
      <c r="A50" s="11"/>
      <c r="B50" s="12"/>
      <c r="C50" s="176"/>
      <c r="D50" s="177"/>
      <c r="E50" s="177"/>
      <c r="F50" s="177"/>
      <c r="G50" s="176"/>
      <c r="H50" s="176"/>
      <c r="I50" s="197"/>
      <c r="J50" s="198"/>
      <c r="K50" s="199"/>
      <c r="L50" s="13"/>
      <c r="M50" s="11"/>
    </row>
    <row r="51" spans="1:13" s="3" customFormat="1" ht="15.6">
      <c r="A51" s="11"/>
      <c r="B51" s="12"/>
      <c r="C51" s="200"/>
      <c r="D51" s="231"/>
      <c r="E51" s="231"/>
      <c r="F51" s="231"/>
      <c r="G51" s="231"/>
      <c r="H51" s="231"/>
      <c r="I51" s="231"/>
      <c r="J51" s="231"/>
      <c r="K51" s="246"/>
      <c r="L51" s="14"/>
      <c r="M51" s="11"/>
    </row>
    <row r="52" spans="1:13" s="3" customFormat="1" ht="46.5" customHeight="1">
      <c r="A52" s="11"/>
      <c r="B52" s="12"/>
      <c r="C52" s="235" t="s">
        <v>21</v>
      </c>
      <c r="D52" s="236"/>
      <c r="E52" s="236"/>
      <c r="F52" s="236"/>
      <c r="G52" s="236"/>
      <c r="H52" s="244" t="s">
        <v>10</v>
      </c>
      <c r="I52" s="244"/>
      <c r="J52" s="244"/>
      <c r="K52" s="201" t="s">
        <v>23</v>
      </c>
      <c r="L52" s="15"/>
      <c r="M52" s="11"/>
    </row>
    <row r="53" spans="1:13" s="3" customFormat="1" ht="32.25" customHeight="1">
      <c r="A53" s="11"/>
      <c r="B53" s="12"/>
      <c r="C53" s="235" t="s">
        <v>36</v>
      </c>
      <c r="D53" s="236"/>
      <c r="E53" s="236"/>
      <c r="F53" s="236"/>
      <c r="G53" s="236"/>
      <c r="H53" s="240" t="s">
        <v>24</v>
      </c>
      <c r="I53" s="240"/>
      <c r="J53" s="202" t="s">
        <v>25</v>
      </c>
      <c r="K53" s="203" t="s">
        <v>37</v>
      </c>
      <c r="L53" s="217"/>
      <c r="M53" s="11"/>
    </row>
    <row r="54" spans="1:13" s="3" customFormat="1" ht="30" customHeight="1">
      <c r="A54" s="11"/>
      <c r="B54" s="12"/>
      <c r="C54" s="235" t="s">
        <v>26</v>
      </c>
      <c r="D54" s="236"/>
      <c r="E54" s="236"/>
      <c r="F54" s="236"/>
      <c r="G54" s="236"/>
      <c r="H54" s="237" t="s">
        <v>27</v>
      </c>
      <c r="I54" s="238"/>
      <c r="J54" s="202" t="s">
        <v>28</v>
      </c>
      <c r="K54" s="203" t="s">
        <v>37</v>
      </c>
      <c r="L54" s="15"/>
      <c r="M54" s="11"/>
    </row>
    <row r="55" spans="1:13" s="4" customFormat="1" ht="58.5" customHeight="1">
      <c r="A55" s="11"/>
      <c r="B55" s="12"/>
      <c r="C55" s="211"/>
      <c r="D55" s="212"/>
      <c r="E55" s="212"/>
      <c r="F55" s="212"/>
      <c r="G55" s="213"/>
      <c r="H55" s="239" t="s">
        <v>29</v>
      </c>
      <c r="I55" s="240"/>
      <c r="J55" s="202" t="s">
        <v>30</v>
      </c>
      <c r="K55" s="203" t="s">
        <v>37</v>
      </c>
      <c r="L55" s="13"/>
      <c r="M55" s="11"/>
    </row>
    <row r="56" spans="1:13" ht="57.75" customHeight="1">
      <c r="A56" s="5"/>
      <c r="B56" s="9"/>
      <c r="C56" s="214"/>
      <c r="D56" s="215"/>
      <c r="E56" s="215"/>
      <c r="F56" s="215"/>
      <c r="G56" s="216"/>
      <c r="H56" s="240" t="s">
        <v>31</v>
      </c>
      <c r="I56" s="240"/>
      <c r="J56" s="202" t="s">
        <v>32</v>
      </c>
      <c r="K56" s="203" t="s">
        <v>37</v>
      </c>
      <c r="L56" s="10"/>
      <c r="M56" s="5"/>
    </row>
    <row r="57" spans="1:13" ht="16.2" thickBot="1">
      <c r="A57" s="5"/>
      <c r="B57" s="9"/>
      <c r="C57" s="214"/>
      <c r="D57" s="219"/>
      <c r="E57" s="219"/>
      <c r="F57" s="215"/>
      <c r="G57" s="220"/>
      <c r="H57" s="233"/>
      <c r="I57" s="233"/>
      <c r="J57" s="233"/>
      <c r="K57" s="234"/>
      <c r="L57" s="10"/>
      <c r="M57" s="5"/>
    </row>
    <row r="58" spans="1:13" ht="47.25" customHeight="1">
      <c r="A58" s="5"/>
      <c r="B58" s="9"/>
      <c r="C58" s="218"/>
      <c r="D58" s="205"/>
      <c r="E58" s="205"/>
      <c r="F58" s="218"/>
      <c r="G58" s="205"/>
      <c r="H58" s="218"/>
      <c r="I58" s="218"/>
      <c r="J58" s="218"/>
      <c r="K58" s="218"/>
      <c r="L58" s="10"/>
      <c r="M58" s="5"/>
    </row>
    <row r="59" spans="1:13" ht="47.25" customHeight="1">
      <c r="A59" s="5"/>
      <c r="B59" s="9"/>
      <c r="C59" s="205"/>
      <c r="D59" s="205"/>
      <c r="E59" s="205"/>
      <c r="F59" s="205"/>
      <c r="G59" s="206" t="s">
        <v>38</v>
      </c>
      <c r="H59" s="205"/>
      <c r="I59" s="205"/>
      <c r="J59" s="205"/>
      <c r="K59" s="205"/>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370" t="s">
        <v>0</v>
      </c>
      <c r="D3" s="370"/>
      <c r="E3" s="370"/>
      <c r="F3" s="370"/>
      <c r="P3" s="26"/>
    </row>
    <row r="4" spans="2:16">
      <c r="B4" s="25"/>
      <c r="C4" s="209" t="s">
        <v>1</v>
      </c>
      <c r="D4" s="210" t="s">
        <v>2</v>
      </c>
      <c r="E4" s="209" t="s">
        <v>3</v>
      </c>
      <c r="F4" s="210">
        <v>4</v>
      </c>
      <c r="P4" s="26"/>
    </row>
    <row r="5" spans="2:16">
      <c r="B5" s="25"/>
      <c r="C5" s="133"/>
      <c r="D5" s="134"/>
      <c r="E5" s="133"/>
      <c r="F5" s="134"/>
      <c r="P5" s="26"/>
    </row>
    <row r="6" spans="2:16" ht="48" customHeight="1">
      <c r="B6" s="25"/>
      <c r="C6" s="371" t="s">
        <v>39</v>
      </c>
      <c r="D6" s="371"/>
      <c r="E6" s="371"/>
      <c r="F6" s="371"/>
      <c r="G6" s="371"/>
      <c r="H6" s="371"/>
      <c r="I6" s="371"/>
      <c r="J6" s="371"/>
      <c r="K6" s="371"/>
      <c r="L6" s="371"/>
      <c r="M6" s="371"/>
      <c r="N6" s="371"/>
      <c r="O6" s="371"/>
      <c r="P6" s="27"/>
    </row>
    <row r="7" spans="2:16" ht="15" thickBot="1">
      <c r="B7" s="25"/>
      <c r="C7" s="52"/>
      <c r="D7" s="52"/>
      <c r="E7" s="52"/>
      <c r="F7" s="52"/>
      <c r="G7" s="52"/>
      <c r="H7" s="52"/>
      <c r="I7" s="52"/>
      <c r="J7" s="52"/>
      <c r="K7" s="52"/>
      <c r="L7" s="52"/>
      <c r="M7" s="52"/>
      <c r="N7" s="52"/>
      <c r="O7" s="52"/>
      <c r="P7" s="26"/>
    </row>
    <row r="8" spans="2:16" ht="14.4">
      <c r="B8" s="25"/>
      <c r="C8" s="329"/>
      <c r="D8" s="331"/>
      <c r="E8" s="332"/>
      <c r="F8" s="332"/>
      <c r="G8" s="332"/>
      <c r="H8" s="332"/>
      <c r="I8" s="332"/>
      <c r="J8" s="332"/>
      <c r="K8" s="333"/>
      <c r="L8" s="344"/>
      <c r="M8" s="345"/>
      <c r="N8" s="345"/>
      <c r="O8" s="346"/>
      <c r="P8" s="28"/>
    </row>
    <row r="9" spans="2:16" ht="14.4">
      <c r="B9" s="25"/>
      <c r="C9" s="330"/>
      <c r="D9" s="334" t="s">
        <v>40</v>
      </c>
      <c r="E9" s="335"/>
      <c r="F9" s="335"/>
      <c r="G9" s="335"/>
      <c r="H9" s="335"/>
      <c r="I9" s="335"/>
      <c r="J9" s="335"/>
      <c r="K9" s="336"/>
      <c r="L9" s="347"/>
      <c r="M9" s="348"/>
      <c r="N9" s="348"/>
      <c r="O9" s="349"/>
      <c r="P9" s="28"/>
    </row>
    <row r="10" spans="2:16" ht="14.4">
      <c r="B10" s="25"/>
      <c r="C10" s="330"/>
      <c r="D10" s="334"/>
      <c r="E10" s="335"/>
      <c r="F10" s="335"/>
      <c r="G10" s="335"/>
      <c r="H10" s="335"/>
      <c r="I10" s="335"/>
      <c r="J10" s="335"/>
      <c r="K10" s="336"/>
      <c r="L10" s="337" t="s">
        <v>41</v>
      </c>
      <c r="M10" s="350"/>
      <c r="N10" s="351"/>
      <c r="O10" s="352"/>
      <c r="P10" s="28"/>
    </row>
    <row r="11" spans="2:16" ht="14.4">
      <c r="B11" s="25"/>
      <c r="C11" s="330"/>
      <c r="D11" s="334" t="s">
        <v>42</v>
      </c>
      <c r="E11" s="335"/>
      <c r="F11" s="335"/>
      <c r="G11" s="335"/>
      <c r="H11" s="335"/>
      <c r="I11" s="335"/>
      <c r="J11" s="335"/>
      <c r="K11" s="336"/>
      <c r="L11" s="338"/>
      <c r="M11" s="353"/>
      <c r="N11" s="354"/>
      <c r="O11" s="355"/>
      <c r="P11" s="29"/>
    </row>
    <row r="12" spans="2:16" ht="12.75" customHeight="1">
      <c r="B12" s="25"/>
      <c r="C12" s="330"/>
      <c r="D12" s="372"/>
      <c r="E12" s="373"/>
      <c r="F12" s="373"/>
      <c r="G12" s="373"/>
      <c r="H12" s="373"/>
      <c r="I12" s="373"/>
      <c r="J12" s="373"/>
      <c r="K12" s="374"/>
      <c r="L12" s="337" t="s">
        <v>43</v>
      </c>
      <c r="M12" s="337">
        <v>1</v>
      </c>
      <c r="N12" s="337" t="s">
        <v>44</v>
      </c>
      <c r="O12" s="342">
        <v>1</v>
      </c>
      <c r="P12" s="28"/>
    </row>
    <row r="13" spans="2:16">
      <c r="B13" s="25"/>
      <c r="C13" s="330"/>
      <c r="D13" s="372"/>
      <c r="E13" s="373"/>
      <c r="F13" s="373"/>
      <c r="G13" s="373"/>
      <c r="H13" s="373"/>
      <c r="I13" s="373"/>
      <c r="J13" s="373"/>
      <c r="K13" s="374"/>
      <c r="L13" s="356"/>
      <c r="M13" s="356"/>
      <c r="N13" s="356"/>
      <c r="O13" s="343"/>
      <c r="P13" s="28"/>
    </row>
    <row r="14" spans="2:16" ht="14.4">
      <c r="B14" s="25"/>
      <c r="C14" s="330"/>
      <c r="D14" s="334" t="s">
        <v>45</v>
      </c>
      <c r="E14" s="335"/>
      <c r="F14" s="335"/>
      <c r="G14" s="335"/>
      <c r="H14" s="335"/>
      <c r="I14" s="335"/>
      <c r="J14" s="335"/>
      <c r="K14" s="336"/>
      <c r="L14" s="356"/>
      <c r="M14" s="356"/>
      <c r="N14" s="356"/>
      <c r="O14" s="343"/>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277" t="s">
        <v>50</v>
      </c>
      <c r="D18" s="278"/>
      <c r="E18" s="278"/>
      <c r="F18" s="278"/>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59" t="s">
        <v>52</v>
      </c>
      <c r="D22" s="360"/>
      <c r="E22" s="360"/>
      <c r="F22" s="360"/>
      <c r="G22" s="360"/>
      <c r="H22" s="360"/>
      <c r="I22" s="360"/>
      <c r="J22" s="360"/>
      <c r="K22" s="360"/>
      <c r="L22" s="360"/>
      <c r="M22" s="360"/>
      <c r="N22" s="360"/>
      <c r="O22" s="361"/>
      <c r="P22" s="33"/>
    </row>
    <row r="23" spans="2:16" ht="15" thickBot="1">
      <c r="B23" s="25"/>
      <c r="C23" s="77"/>
      <c r="D23" s="52"/>
      <c r="E23" s="52"/>
      <c r="F23" s="52"/>
      <c r="G23" s="52"/>
      <c r="H23" s="52"/>
      <c r="I23" s="52"/>
      <c r="J23" s="52"/>
      <c r="K23" s="52"/>
      <c r="L23" s="52"/>
      <c r="M23" s="52"/>
      <c r="N23" s="52"/>
      <c r="O23" s="78"/>
      <c r="P23" s="26"/>
    </row>
    <row r="24" spans="2:16">
      <c r="B24" s="25"/>
      <c r="C24" s="79" t="s">
        <v>53</v>
      </c>
      <c r="D24" s="339" t="s">
        <v>10</v>
      </c>
      <c r="E24" s="340"/>
      <c r="F24" s="340"/>
      <c r="G24" s="340"/>
      <c r="H24" s="340"/>
      <c r="I24" s="340"/>
      <c r="J24" s="340"/>
      <c r="K24" s="340"/>
      <c r="L24" s="341"/>
      <c r="M24" s="357" t="s">
        <v>54</v>
      </c>
      <c r="N24" s="358"/>
      <c r="O24" s="79" t="s">
        <v>12</v>
      </c>
      <c r="P24" s="34"/>
    </row>
    <row r="25" spans="2:16" ht="14.4" thickBot="1">
      <c r="B25" s="25"/>
      <c r="C25" s="80"/>
      <c r="D25" s="313"/>
      <c r="E25" s="314"/>
      <c r="F25" s="314"/>
      <c r="G25" s="314"/>
      <c r="H25" s="314"/>
      <c r="I25" s="314"/>
      <c r="J25" s="314"/>
      <c r="K25" s="314"/>
      <c r="L25" s="315"/>
      <c r="M25" s="313"/>
      <c r="N25" s="315"/>
      <c r="O25" s="81"/>
      <c r="P25" s="35"/>
    </row>
    <row r="26" spans="2:16">
      <c r="B26" s="25"/>
      <c r="C26" s="316" t="s">
        <v>55</v>
      </c>
      <c r="D26" s="317"/>
      <c r="E26" s="317"/>
      <c r="F26" s="317"/>
      <c r="G26" s="317"/>
      <c r="H26" s="317"/>
      <c r="I26" s="317"/>
      <c r="J26" s="317"/>
      <c r="K26" s="317"/>
      <c r="L26" s="317"/>
      <c r="M26" s="317"/>
      <c r="N26" s="317"/>
      <c r="O26" s="318"/>
      <c r="P26" s="36"/>
    </row>
    <row r="27" spans="2:16">
      <c r="B27" s="25"/>
      <c r="C27" s="319"/>
      <c r="D27" s="320"/>
      <c r="E27" s="320"/>
      <c r="F27" s="320"/>
      <c r="G27" s="320"/>
      <c r="H27" s="320"/>
      <c r="I27" s="320"/>
      <c r="J27" s="320"/>
      <c r="K27" s="320"/>
      <c r="L27" s="320"/>
      <c r="M27" s="320"/>
      <c r="N27" s="320"/>
      <c r="O27" s="321"/>
      <c r="P27" s="36"/>
    </row>
    <row r="28" spans="2:16" ht="14.4" thickBot="1">
      <c r="B28" s="25"/>
      <c r="C28" s="322"/>
      <c r="D28" s="323"/>
      <c r="E28" s="323"/>
      <c r="F28" s="323"/>
      <c r="G28" s="323"/>
      <c r="H28" s="323"/>
      <c r="I28" s="323"/>
      <c r="J28" s="323"/>
      <c r="K28" s="323"/>
      <c r="L28" s="323"/>
      <c r="M28" s="323"/>
      <c r="N28" s="323"/>
      <c r="O28" s="324"/>
      <c r="P28" s="36"/>
    </row>
    <row r="29" spans="2:16" ht="14.4">
      <c r="B29" s="25"/>
      <c r="C29" s="301" t="s">
        <v>10</v>
      </c>
      <c r="D29" s="368"/>
      <c r="E29" s="368"/>
      <c r="F29" s="368"/>
      <c r="G29" s="369"/>
      <c r="H29" s="307" t="s">
        <v>56</v>
      </c>
      <c r="I29" s="368"/>
      <c r="J29" s="311" t="s">
        <v>57</v>
      </c>
      <c r="K29" s="312"/>
      <c r="L29" s="82" t="s">
        <v>58</v>
      </c>
      <c r="M29" s="307" t="s">
        <v>59</v>
      </c>
      <c r="N29" s="308"/>
      <c r="O29" s="83" t="s">
        <v>60</v>
      </c>
      <c r="P29" s="37"/>
    </row>
    <row r="30" spans="2:16" ht="14.4">
      <c r="B30" s="25"/>
      <c r="C30" s="285"/>
      <c r="D30" s="286"/>
      <c r="E30" s="286"/>
      <c r="F30" s="286"/>
      <c r="G30" s="362"/>
      <c r="H30" s="363"/>
      <c r="I30" s="362"/>
      <c r="J30" s="363"/>
      <c r="K30" s="362"/>
      <c r="L30" s="84"/>
      <c r="M30" s="364"/>
      <c r="N30" s="365"/>
      <c r="O30" s="85"/>
      <c r="P30" s="38"/>
    </row>
    <row r="31" spans="2:16" ht="14.4">
      <c r="B31" s="25"/>
      <c r="C31" s="86"/>
      <c r="D31" s="87"/>
      <c r="E31" s="87"/>
      <c r="F31" s="87"/>
      <c r="G31" s="88"/>
      <c r="H31" s="89"/>
      <c r="I31" s="88"/>
      <c r="J31" s="89"/>
      <c r="K31" s="88"/>
      <c r="L31" s="84"/>
      <c r="M31" s="364"/>
      <c r="N31" s="365"/>
      <c r="O31" s="85"/>
      <c r="P31" s="38"/>
    </row>
    <row r="32" spans="2:16" ht="15" thickBot="1">
      <c r="B32" s="25"/>
      <c r="C32" s="297"/>
      <c r="D32" s="298"/>
      <c r="E32" s="298"/>
      <c r="F32" s="298"/>
      <c r="G32" s="325"/>
      <c r="H32" s="326"/>
      <c r="I32" s="325"/>
      <c r="J32" s="326"/>
      <c r="K32" s="325"/>
      <c r="L32" s="90"/>
      <c r="M32" s="327"/>
      <c r="N32" s="328"/>
      <c r="O32" s="85"/>
      <c r="P32" s="38"/>
    </row>
    <row r="33" spans="2:16" ht="15" thickBot="1">
      <c r="B33" s="25"/>
      <c r="C33" s="291" t="s">
        <v>61</v>
      </c>
      <c r="D33" s="292"/>
      <c r="E33" s="292"/>
      <c r="F33" s="292"/>
      <c r="G33" s="292"/>
      <c r="H33" s="292"/>
      <c r="I33" s="292"/>
      <c r="J33" s="292"/>
      <c r="K33" s="292"/>
      <c r="L33" s="292"/>
      <c r="M33" s="292"/>
      <c r="N33" s="293"/>
      <c r="O33" s="91"/>
      <c r="P33" s="39"/>
    </row>
    <row r="34" spans="2:16" ht="13.5" customHeight="1">
      <c r="B34" s="25"/>
      <c r="C34" s="316" t="s">
        <v>62</v>
      </c>
      <c r="D34" s="317"/>
      <c r="E34" s="317"/>
      <c r="F34" s="317"/>
      <c r="G34" s="317"/>
      <c r="H34" s="317"/>
      <c r="I34" s="317"/>
      <c r="J34" s="317"/>
      <c r="K34" s="317"/>
      <c r="L34" s="317"/>
      <c r="M34" s="317"/>
      <c r="N34" s="317"/>
      <c r="O34" s="318"/>
      <c r="P34" s="36"/>
    </row>
    <row r="35" spans="2:16">
      <c r="B35" s="25"/>
      <c r="C35" s="319"/>
      <c r="D35" s="320"/>
      <c r="E35" s="320"/>
      <c r="F35" s="320"/>
      <c r="G35" s="320"/>
      <c r="H35" s="320"/>
      <c r="I35" s="320"/>
      <c r="J35" s="320"/>
      <c r="K35" s="320"/>
      <c r="L35" s="320"/>
      <c r="M35" s="320"/>
      <c r="N35" s="320"/>
      <c r="O35" s="321"/>
      <c r="P35" s="36"/>
    </row>
    <row r="36" spans="2:16" ht="14.4" thickBot="1">
      <c r="B36" s="25"/>
      <c r="C36" s="322"/>
      <c r="D36" s="323"/>
      <c r="E36" s="323"/>
      <c r="F36" s="323"/>
      <c r="G36" s="323"/>
      <c r="H36" s="323"/>
      <c r="I36" s="323"/>
      <c r="J36" s="323"/>
      <c r="K36" s="323"/>
      <c r="L36" s="323"/>
      <c r="M36" s="323"/>
      <c r="N36" s="323"/>
      <c r="O36" s="324"/>
      <c r="P36" s="36"/>
    </row>
    <row r="37" spans="2:16" ht="14.4">
      <c r="B37" s="25"/>
      <c r="C37" s="301" t="s">
        <v>10</v>
      </c>
      <c r="D37" s="302"/>
      <c r="E37" s="302"/>
      <c r="F37" s="302"/>
      <c r="G37" s="302"/>
      <c r="H37" s="302"/>
      <c r="I37" s="302"/>
      <c r="J37" s="308"/>
      <c r="K37" s="92" t="s">
        <v>54</v>
      </c>
      <c r="L37" s="82" t="s">
        <v>12</v>
      </c>
      <c r="M37" s="307" t="s">
        <v>63</v>
      </c>
      <c r="N37" s="308"/>
      <c r="O37" s="83" t="s">
        <v>60</v>
      </c>
      <c r="P37" s="37"/>
    </row>
    <row r="38" spans="2:16" ht="14.4">
      <c r="B38" s="25"/>
      <c r="C38" s="285"/>
      <c r="D38" s="286"/>
      <c r="E38" s="286"/>
      <c r="F38" s="286"/>
      <c r="G38" s="286"/>
      <c r="H38" s="286"/>
      <c r="I38" s="286"/>
      <c r="J38" s="362"/>
      <c r="K38" s="93"/>
      <c r="L38" s="94"/>
      <c r="M38" s="366"/>
      <c r="N38" s="367"/>
      <c r="O38" s="85"/>
      <c r="P38" s="38"/>
    </row>
    <row r="39" spans="2:16" ht="15" thickBot="1">
      <c r="B39" s="25"/>
      <c r="C39" s="297"/>
      <c r="D39" s="298"/>
      <c r="E39" s="298"/>
      <c r="F39" s="298"/>
      <c r="G39" s="298"/>
      <c r="H39" s="298"/>
      <c r="I39" s="298"/>
      <c r="J39" s="325"/>
      <c r="K39" s="87"/>
      <c r="L39" s="95"/>
      <c r="M39" s="299"/>
      <c r="N39" s="300"/>
      <c r="O39" s="96"/>
      <c r="P39" s="38"/>
    </row>
    <row r="40" spans="2:16" ht="15" thickBot="1">
      <c r="B40" s="25"/>
      <c r="C40" s="291" t="s">
        <v>61</v>
      </c>
      <c r="D40" s="292"/>
      <c r="E40" s="292"/>
      <c r="F40" s="292"/>
      <c r="G40" s="292"/>
      <c r="H40" s="292"/>
      <c r="I40" s="292"/>
      <c r="J40" s="292"/>
      <c r="K40" s="292"/>
      <c r="L40" s="292"/>
      <c r="M40" s="292"/>
      <c r="N40" s="293"/>
      <c r="O40" s="97">
        <v>0</v>
      </c>
      <c r="P40" s="38"/>
    </row>
    <row r="41" spans="2:16">
      <c r="B41" s="25"/>
      <c r="C41" s="316" t="s">
        <v>64</v>
      </c>
      <c r="D41" s="317"/>
      <c r="E41" s="317"/>
      <c r="F41" s="317"/>
      <c r="G41" s="317"/>
      <c r="H41" s="317"/>
      <c r="I41" s="317"/>
      <c r="J41" s="317"/>
      <c r="K41" s="317"/>
      <c r="L41" s="317"/>
      <c r="M41" s="317"/>
      <c r="N41" s="317"/>
      <c r="O41" s="318"/>
      <c r="P41" s="36"/>
    </row>
    <row r="42" spans="2:16">
      <c r="B42" s="25"/>
      <c r="C42" s="319"/>
      <c r="D42" s="320"/>
      <c r="E42" s="320"/>
      <c r="F42" s="320"/>
      <c r="G42" s="320"/>
      <c r="H42" s="320"/>
      <c r="I42" s="320"/>
      <c r="J42" s="320"/>
      <c r="K42" s="320"/>
      <c r="L42" s="320"/>
      <c r="M42" s="320"/>
      <c r="N42" s="320"/>
      <c r="O42" s="321"/>
      <c r="P42" s="36"/>
    </row>
    <row r="43" spans="2:16" ht="14.4" thickBot="1">
      <c r="B43" s="25"/>
      <c r="C43" s="322"/>
      <c r="D43" s="323"/>
      <c r="E43" s="323"/>
      <c r="F43" s="323"/>
      <c r="G43" s="323"/>
      <c r="H43" s="323"/>
      <c r="I43" s="323"/>
      <c r="J43" s="323"/>
      <c r="K43" s="323"/>
      <c r="L43" s="323"/>
      <c r="M43" s="323"/>
      <c r="N43" s="323"/>
      <c r="O43" s="324"/>
      <c r="P43" s="36"/>
    </row>
    <row r="44" spans="2:16" ht="16.8">
      <c r="B44" s="25"/>
      <c r="C44" s="301" t="s">
        <v>65</v>
      </c>
      <c r="D44" s="302"/>
      <c r="E44" s="302"/>
      <c r="F44" s="302"/>
      <c r="G44" s="302"/>
      <c r="H44" s="302"/>
      <c r="I44" s="302"/>
      <c r="J44" s="82" t="s">
        <v>66</v>
      </c>
      <c r="K44" s="98" t="s">
        <v>67</v>
      </c>
      <c r="L44" s="99" t="s">
        <v>68</v>
      </c>
      <c r="M44" s="307" t="s">
        <v>69</v>
      </c>
      <c r="N44" s="308"/>
      <c r="O44" s="83" t="s">
        <v>60</v>
      </c>
      <c r="P44" s="37"/>
    </row>
    <row r="45" spans="2:16" ht="14.4">
      <c r="B45" s="25"/>
      <c r="C45" s="285"/>
      <c r="D45" s="286"/>
      <c r="E45" s="286"/>
      <c r="F45" s="286"/>
      <c r="G45" s="286"/>
      <c r="H45" s="286"/>
      <c r="I45" s="286"/>
      <c r="J45" s="100"/>
      <c r="K45" s="101"/>
      <c r="L45" s="100"/>
      <c r="M45" s="305"/>
      <c r="N45" s="306"/>
      <c r="O45" s="85"/>
      <c r="P45" s="38"/>
    </row>
    <row r="46" spans="2:16" ht="15" thickBot="1">
      <c r="B46" s="25"/>
      <c r="C46" s="297"/>
      <c r="D46" s="298"/>
      <c r="E46" s="298"/>
      <c r="F46" s="298"/>
      <c r="G46" s="298"/>
      <c r="H46" s="298"/>
      <c r="I46" s="298"/>
      <c r="J46" s="102"/>
      <c r="K46" s="103"/>
      <c r="L46" s="102"/>
      <c r="M46" s="299"/>
      <c r="N46" s="300"/>
      <c r="O46" s="104"/>
      <c r="P46" s="38"/>
    </row>
    <row r="47" spans="2:16" ht="15" thickBot="1">
      <c r="B47" s="25"/>
      <c r="C47" s="291" t="s">
        <v>61</v>
      </c>
      <c r="D47" s="292"/>
      <c r="E47" s="292"/>
      <c r="F47" s="292"/>
      <c r="G47" s="292"/>
      <c r="H47" s="292"/>
      <c r="I47" s="292"/>
      <c r="J47" s="292"/>
      <c r="K47" s="292"/>
      <c r="L47" s="292"/>
      <c r="M47" s="292"/>
      <c r="N47" s="293"/>
      <c r="O47" s="91"/>
      <c r="P47" s="39"/>
    </row>
    <row r="48" spans="2:16">
      <c r="B48" s="25"/>
      <c r="C48" s="316" t="s">
        <v>70</v>
      </c>
      <c r="D48" s="317"/>
      <c r="E48" s="317"/>
      <c r="F48" s="317"/>
      <c r="G48" s="317"/>
      <c r="H48" s="317"/>
      <c r="I48" s="317"/>
      <c r="J48" s="317"/>
      <c r="K48" s="317"/>
      <c r="L48" s="317"/>
      <c r="M48" s="317"/>
      <c r="N48" s="317"/>
      <c r="O48" s="318"/>
      <c r="P48" s="36"/>
    </row>
    <row r="49" spans="2:16">
      <c r="B49" s="25"/>
      <c r="C49" s="319"/>
      <c r="D49" s="320"/>
      <c r="E49" s="320"/>
      <c r="F49" s="320"/>
      <c r="G49" s="320"/>
      <c r="H49" s="320"/>
      <c r="I49" s="320"/>
      <c r="J49" s="320"/>
      <c r="K49" s="320"/>
      <c r="L49" s="320"/>
      <c r="M49" s="320"/>
      <c r="N49" s="320"/>
      <c r="O49" s="321"/>
      <c r="P49" s="36"/>
    </row>
    <row r="50" spans="2:16" ht="14.4" thickBot="1">
      <c r="B50" s="25"/>
      <c r="C50" s="322"/>
      <c r="D50" s="323"/>
      <c r="E50" s="323"/>
      <c r="F50" s="323"/>
      <c r="G50" s="323"/>
      <c r="H50" s="323"/>
      <c r="I50" s="323"/>
      <c r="J50" s="323"/>
      <c r="K50" s="323"/>
      <c r="L50" s="323"/>
      <c r="M50" s="323"/>
      <c r="N50" s="323"/>
      <c r="O50" s="324"/>
      <c r="P50" s="36"/>
    </row>
    <row r="51" spans="2:16" ht="28.2">
      <c r="B51" s="25"/>
      <c r="C51" s="301" t="s">
        <v>71</v>
      </c>
      <c r="D51" s="302"/>
      <c r="E51" s="302"/>
      <c r="F51" s="302"/>
      <c r="G51" s="302"/>
      <c r="H51" s="302"/>
      <c r="I51" s="302"/>
      <c r="J51" s="82" t="s">
        <v>72</v>
      </c>
      <c r="K51" s="105" t="s">
        <v>73</v>
      </c>
      <c r="L51" s="106" t="s">
        <v>74</v>
      </c>
      <c r="M51" s="303" t="s">
        <v>59</v>
      </c>
      <c r="N51" s="304"/>
      <c r="O51" s="107" t="s">
        <v>60</v>
      </c>
      <c r="P51" s="40"/>
    </row>
    <row r="52" spans="2:16" ht="14.4">
      <c r="B52" s="25"/>
      <c r="C52" s="108"/>
      <c r="D52" s="109"/>
      <c r="E52" s="109"/>
      <c r="F52" s="109"/>
      <c r="G52" s="109"/>
      <c r="H52" s="109"/>
      <c r="I52" s="109"/>
      <c r="J52" s="110"/>
      <c r="K52" s="111"/>
      <c r="L52" s="112"/>
      <c r="M52" s="309"/>
      <c r="N52" s="310"/>
      <c r="O52" s="113"/>
      <c r="P52" s="41"/>
    </row>
    <row r="53" spans="2:16" ht="14.4">
      <c r="B53" s="25"/>
      <c r="C53" s="108"/>
      <c r="D53" s="109"/>
      <c r="E53" s="109"/>
      <c r="F53" s="109"/>
      <c r="G53" s="109"/>
      <c r="H53" s="109"/>
      <c r="I53" s="109"/>
      <c r="J53" s="110"/>
      <c r="K53" s="111"/>
      <c r="L53" s="112"/>
      <c r="M53" s="309"/>
      <c r="N53" s="310"/>
      <c r="O53" s="113"/>
      <c r="P53" s="41"/>
    </row>
    <row r="54" spans="2:16" ht="14.4">
      <c r="B54" s="25"/>
      <c r="C54" s="108"/>
      <c r="D54" s="109"/>
      <c r="E54" s="109"/>
      <c r="F54" s="109"/>
      <c r="G54" s="109"/>
      <c r="H54" s="109"/>
      <c r="I54" s="109"/>
      <c r="J54" s="110"/>
      <c r="K54" s="111"/>
      <c r="L54" s="112"/>
      <c r="M54" s="305"/>
      <c r="N54" s="306"/>
      <c r="O54" s="113"/>
      <c r="P54" s="41"/>
    </row>
    <row r="55" spans="2:16" ht="15" thickBot="1">
      <c r="B55" s="25"/>
      <c r="C55" s="297"/>
      <c r="D55" s="298"/>
      <c r="E55" s="298"/>
      <c r="F55" s="298"/>
      <c r="G55" s="298"/>
      <c r="H55" s="298"/>
      <c r="I55" s="298"/>
      <c r="J55" s="102"/>
      <c r="K55" s="103"/>
      <c r="L55" s="102"/>
      <c r="M55" s="299"/>
      <c r="N55" s="300"/>
      <c r="O55" s="104"/>
      <c r="P55" s="38"/>
    </row>
    <row r="56" spans="2:16" ht="15" thickBot="1">
      <c r="B56" s="25"/>
      <c r="C56" s="291" t="s">
        <v>61</v>
      </c>
      <c r="D56" s="292"/>
      <c r="E56" s="292"/>
      <c r="F56" s="292"/>
      <c r="G56" s="292"/>
      <c r="H56" s="292"/>
      <c r="I56" s="292"/>
      <c r="J56" s="292"/>
      <c r="K56" s="292"/>
      <c r="L56" s="292"/>
      <c r="M56" s="292"/>
      <c r="N56" s="293"/>
      <c r="O56" s="97"/>
      <c r="P56" s="38"/>
    </row>
    <row r="57" spans="2:16" ht="15" thickBot="1">
      <c r="B57" s="25"/>
      <c r="C57" s="77"/>
      <c r="D57" s="52"/>
      <c r="E57" s="52"/>
      <c r="F57" s="52"/>
      <c r="G57" s="52"/>
      <c r="H57" s="52"/>
      <c r="I57" s="52"/>
      <c r="J57" s="52"/>
      <c r="K57" s="52"/>
      <c r="L57" s="52"/>
      <c r="M57" s="52"/>
      <c r="N57" s="52"/>
      <c r="O57" s="78"/>
      <c r="P57" s="26"/>
    </row>
    <row r="58" spans="2:16" ht="15" thickBot="1">
      <c r="B58" s="25"/>
      <c r="C58" s="294" t="s">
        <v>75</v>
      </c>
      <c r="D58" s="295"/>
      <c r="E58" s="295"/>
      <c r="F58" s="295"/>
      <c r="G58" s="295"/>
      <c r="H58" s="295"/>
      <c r="I58" s="295"/>
      <c r="J58" s="295"/>
      <c r="K58" s="295"/>
      <c r="L58" s="295"/>
      <c r="M58" s="295"/>
      <c r="N58" s="296"/>
      <c r="O58" s="114"/>
      <c r="P58" s="42"/>
    </row>
    <row r="59" spans="2:16">
      <c r="B59" s="25"/>
      <c r="C59" s="316" t="s">
        <v>76</v>
      </c>
      <c r="D59" s="317"/>
      <c r="E59" s="317"/>
      <c r="F59" s="317"/>
      <c r="G59" s="317"/>
      <c r="H59" s="317"/>
      <c r="I59" s="317"/>
      <c r="J59" s="317"/>
      <c r="K59" s="317"/>
      <c r="L59" s="317"/>
      <c r="M59" s="317"/>
      <c r="N59" s="317"/>
      <c r="O59" s="318"/>
      <c r="P59" s="36"/>
    </row>
    <row r="60" spans="2:16">
      <c r="B60" s="25"/>
      <c r="C60" s="319"/>
      <c r="D60" s="320"/>
      <c r="E60" s="320"/>
      <c r="F60" s="320"/>
      <c r="G60" s="320"/>
      <c r="H60" s="320"/>
      <c r="I60" s="320"/>
      <c r="J60" s="320"/>
      <c r="K60" s="320"/>
      <c r="L60" s="320"/>
      <c r="M60" s="320"/>
      <c r="N60" s="320"/>
      <c r="O60" s="321"/>
      <c r="P60" s="36"/>
    </row>
    <row r="61" spans="2:16" ht="14.4" thickBot="1">
      <c r="B61" s="25"/>
      <c r="C61" s="322"/>
      <c r="D61" s="323"/>
      <c r="E61" s="323"/>
      <c r="F61" s="323"/>
      <c r="G61" s="323"/>
      <c r="H61" s="323"/>
      <c r="I61" s="323"/>
      <c r="J61" s="323"/>
      <c r="K61" s="323"/>
      <c r="L61" s="323"/>
      <c r="M61" s="323"/>
      <c r="N61" s="323"/>
      <c r="O61" s="324"/>
      <c r="P61" s="36"/>
    </row>
    <row r="62" spans="2:16" ht="14.4">
      <c r="B62" s="25"/>
      <c r="C62" s="301" t="s">
        <v>77</v>
      </c>
      <c r="D62" s="302"/>
      <c r="E62" s="302"/>
      <c r="F62" s="302"/>
      <c r="G62" s="302"/>
      <c r="H62" s="302"/>
      <c r="I62" s="302"/>
      <c r="J62" s="98"/>
      <c r="K62" s="115"/>
      <c r="L62" s="106" t="s">
        <v>78</v>
      </c>
      <c r="M62" s="303" t="s">
        <v>79</v>
      </c>
      <c r="N62" s="304"/>
      <c r="O62" s="107"/>
      <c r="P62" s="40"/>
    </row>
    <row r="63" spans="2:16" ht="14.4">
      <c r="B63" s="25"/>
      <c r="C63" s="285" t="s">
        <v>80</v>
      </c>
      <c r="D63" s="286"/>
      <c r="E63" s="286"/>
      <c r="F63" s="286"/>
      <c r="G63" s="286"/>
      <c r="H63" s="286"/>
      <c r="I63" s="286"/>
      <c r="J63" s="116"/>
      <c r="K63" s="117"/>
      <c r="L63" s="118"/>
      <c r="M63" s="287"/>
      <c r="N63" s="288"/>
      <c r="O63" s="119"/>
      <c r="P63" s="43"/>
    </row>
    <row r="64" spans="2:16" ht="14.4">
      <c r="B64" s="25"/>
      <c r="C64" s="86" t="s">
        <v>81</v>
      </c>
      <c r="D64" s="87"/>
      <c r="E64" s="87"/>
      <c r="F64" s="87"/>
      <c r="G64" s="87"/>
      <c r="H64" s="87"/>
      <c r="I64" s="87"/>
      <c r="J64" s="116"/>
      <c r="K64" s="117"/>
      <c r="L64" s="118"/>
      <c r="M64" s="287"/>
      <c r="N64" s="288"/>
      <c r="O64" s="119"/>
      <c r="P64" s="43"/>
    </row>
    <row r="65" spans="2:16" ht="15" thickBot="1">
      <c r="B65" s="25"/>
      <c r="C65" s="71" t="s">
        <v>82</v>
      </c>
      <c r="D65" s="72"/>
      <c r="E65" s="72"/>
      <c r="F65" s="72"/>
      <c r="G65" s="72"/>
      <c r="H65" s="72"/>
      <c r="I65" s="72"/>
      <c r="J65" s="120"/>
      <c r="K65" s="121"/>
      <c r="L65" s="118"/>
      <c r="M65" s="289"/>
      <c r="N65" s="290"/>
      <c r="O65" s="119"/>
      <c r="P65" s="43"/>
    </row>
    <row r="66" spans="2:16" ht="15" thickBot="1">
      <c r="B66" s="25"/>
      <c r="C66" s="291" t="s">
        <v>61</v>
      </c>
      <c r="D66" s="292"/>
      <c r="E66" s="292"/>
      <c r="F66" s="292"/>
      <c r="G66" s="292"/>
      <c r="H66" s="292"/>
      <c r="I66" s="292"/>
      <c r="J66" s="292"/>
      <c r="K66" s="292"/>
      <c r="L66" s="292"/>
      <c r="M66" s="292"/>
      <c r="N66" s="293"/>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294" t="s">
        <v>83</v>
      </c>
      <c r="D68" s="295"/>
      <c r="E68" s="295"/>
      <c r="F68" s="295"/>
      <c r="G68" s="295"/>
      <c r="H68" s="295"/>
      <c r="I68" s="295"/>
      <c r="J68" s="295"/>
      <c r="K68" s="295"/>
      <c r="L68" s="295"/>
      <c r="M68" s="295"/>
      <c r="N68" s="296"/>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84</v>
      </c>
      <c r="I72" s="124"/>
      <c r="J72" s="124"/>
      <c r="K72" s="124"/>
      <c r="L72" s="52"/>
      <c r="M72" s="52"/>
      <c r="N72" s="52"/>
      <c r="O72" s="78"/>
      <c r="P72" s="26"/>
    </row>
    <row r="73" spans="2:16" ht="14.4">
      <c r="B73" s="25"/>
      <c r="C73" s="77"/>
      <c r="D73" s="52"/>
      <c r="E73" s="52"/>
      <c r="F73" s="52"/>
      <c r="G73" s="52"/>
      <c r="H73" s="124" t="s">
        <v>85</v>
      </c>
      <c r="I73" s="52"/>
      <c r="J73" s="52"/>
      <c r="K73" s="52"/>
      <c r="L73" s="52"/>
      <c r="M73" s="52"/>
      <c r="N73" s="52"/>
      <c r="O73" s="78"/>
      <c r="P73" s="45"/>
    </row>
    <row r="74" spans="2:16" ht="14.4">
      <c r="B74" s="25"/>
      <c r="C74" s="77"/>
      <c r="D74" s="52"/>
      <c r="E74" s="52"/>
      <c r="F74" s="52"/>
      <c r="G74" s="52"/>
      <c r="H74" s="124" t="s">
        <v>86</v>
      </c>
      <c r="I74" s="52"/>
      <c r="J74" s="52"/>
      <c r="K74" s="52"/>
      <c r="L74" s="52"/>
      <c r="M74" s="52"/>
      <c r="N74" s="52"/>
      <c r="O74" s="78"/>
      <c r="P74" s="45"/>
    </row>
    <row r="75" spans="2:16" ht="14.4">
      <c r="B75" s="25"/>
      <c r="C75" s="62"/>
      <c r="D75" s="125"/>
      <c r="E75" s="125"/>
      <c r="F75" s="125"/>
      <c r="G75" s="125"/>
      <c r="H75" s="124" t="s">
        <v>87</v>
      </c>
      <c r="I75" s="125"/>
      <c r="J75" s="125"/>
      <c r="K75" s="125"/>
      <c r="L75" s="125"/>
      <c r="M75" s="125"/>
      <c r="N75" s="125"/>
      <c r="O75" s="126"/>
      <c r="P75" s="46"/>
    </row>
    <row r="76" spans="2:16" ht="14.4">
      <c r="B76" s="25"/>
      <c r="C76" s="77"/>
      <c r="D76" s="52"/>
      <c r="E76" s="52"/>
      <c r="F76" s="52"/>
      <c r="G76" s="52"/>
      <c r="H76" s="52" t="s">
        <v>88</v>
      </c>
      <c r="I76" s="52"/>
      <c r="J76" s="52"/>
      <c r="K76" s="52"/>
      <c r="L76" s="52"/>
      <c r="M76" s="52"/>
      <c r="N76" s="52"/>
      <c r="O76" s="78"/>
      <c r="P76" s="26"/>
    </row>
    <row r="77" spans="2:16" ht="14.4">
      <c r="B77" s="25"/>
      <c r="C77" s="127" t="s">
        <v>89</v>
      </c>
      <c r="D77" s="128"/>
      <c r="E77" s="128"/>
      <c r="F77" s="128"/>
      <c r="G77" s="128"/>
      <c r="H77" s="128"/>
      <c r="I77" s="128"/>
      <c r="J77" s="128"/>
      <c r="K77" s="128"/>
      <c r="L77" s="128"/>
      <c r="M77" s="128"/>
      <c r="N77" s="128"/>
      <c r="O77" s="129"/>
      <c r="P77" s="26"/>
    </row>
    <row r="78" spans="2:16" ht="14.4">
      <c r="B78" s="25"/>
      <c r="C78" s="282"/>
      <c r="D78" s="283"/>
      <c r="E78" s="283"/>
      <c r="F78" s="283"/>
      <c r="G78" s="283"/>
      <c r="H78" s="283"/>
      <c r="I78" s="283"/>
      <c r="J78" s="283"/>
      <c r="K78" s="283"/>
      <c r="L78" s="283"/>
      <c r="M78" s="283"/>
      <c r="N78" s="283"/>
      <c r="O78" s="284"/>
      <c r="P78" s="46"/>
    </row>
    <row r="79" spans="2:16" ht="14.4">
      <c r="B79" s="25"/>
      <c r="C79" s="282"/>
      <c r="D79" s="283"/>
      <c r="E79" s="283"/>
      <c r="F79" s="283"/>
      <c r="G79" s="283"/>
      <c r="H79" s="283"/>
      <c r="I79" s="283"/>
      <c r="J79" s="283"/>
      <c r="K79" s="283"/>
      <c r="L79" s="283"/>
      <c r="M79" s="283"/>
      <c r="N79" s="283"/>
      <c r="O79" s="284"/>
      <c r="P79" s="46"/>
    </row>
    <row r="80" spans="2:16" ht="14.4">
      <c r="B80" s="25"/>
      <c r="C80" s="62"/>
      <c r="D80" s="125"/>
      <c r="E80" s="125"/>
      <c r="F80" s="125"/>
      <c r="G80" s="125"/>
      <c r="H80" s="125"/>
      <c r="I80" s="125"/>
      <c r="J80" s="125"/>
      <c r="K80" s="125"/>
      <c r="L80" s="125"/>
      <c r="M80" s="125"/>
      <c r="N80" s="125"/>
      <c r="O80" s="126"/>
      <c r="P80" s="46"/>
    </row>
    <row r="81" spans="2:16" ht="14.4">
      <c r="B81" s="25"/>
      <c r="C81" s="130" t="s">
        <v>90</v>
      </c>
      <c r="D81" s="125"/>
      <c r="E81" s="125"/>
      <c r="F81" s="125"/>
      <c r="G81" s="125"/>
      <c r="H81" s="125"/>
      <c r="I81" s="125"/>
      <c r="J81" s="125"/>
      <c r="K81" s="125"/>
      <c r="L81" s="125"/>
      <c r="M81" s="125"/>
      <c r="N81" s="125"/>
      <c r="O81" s="126"/>
      <c r="P81" s="46"/>
    </row>
    <row r="82" spans="2:16" ht="12.75" customHeight="1">
      <c r="B82" s="25"/>
      <c r="C82" s="279" t="s">
        <v>91</v>
      </c>
      <c r="D82" s="280"/>
      <c r="E82" s="280"/>
      <c r="F82" s="280"/>
      <c r="G82" s="280"/>
      <c r="H82" s="280"/>
      <c r="I82" s="280"/>
      <c r="J82" s="280"/>
      <c r="K82" s="280"/>
      <c r="L82" s="280"/>
      <c r="M82" s="280"/>
      <c r="N82" s="280"/>
      <c r="O82" s="281"/>
      <c r="P82" s="47"/>
    </row>
    <row r="83" spans="2:16">
      <c r="B83" s="25"/>
      <c r="C83" s="279"/>
      <c r="D83" s="280"/>
      <c r="E83" s="280"/>
      <c r="F83" s="280"/>
      <c r="G83" s="280"/>
      <c r="H83" s="280"/>
      <c r="I83" s="280"/>
      <c r="J83" s="280"/>
      <c r="K83" s="280"/>
      <c r="L83" s="280"/>
      <c r="M83" s="280"/>
      <c r="N83" s="280"/>
      <c r="O83" s="281"/>
      <c r="P83" s="47"/>
    </row>
    <row r="84" spans="2:16" ht="12.9" customHeight="1">
      <c r="B84" s="25"/>
      <c r="C84" s="279" t="s">
        <v>92</v>
      </c>
      <c r="D84" s="280"/>
      <c r="E84" s="280"/>
      <c r="F84" s="280"/>
      <c r="G84" s="280"/>
      <c r="H84" s="280"/>
      <c r="I84" s="280"/>
      <c r="J84" s="280"/>
      <c r="K84" s="280"/>
      <c r="L84" s="280"/>
      <c r="M84" s="280"/>
      <c r="N84" s="280"/>
      <c r="O84" s="281"/>
      <c r="P84" s="47"/>
    </row>
    <row r="85" spans="2:16">
      <c r="B85" s="25"/>
      <c r="C85" s="279"/>
      <c r="D85" s="280"/>
      <c r="E85" s="280"/>
      <c r="F85" s="280"/>
      <c r="G85" s="280"/>
      <c r="H85" s="280"/>
      <c r="I85" s="280"/>
      <c r="J85" s="280"/>
      <c r="K85" s="280"/>
      <c r="L85" s="280"/>
      <c r="M85" s="280"/>
      <c r="N85" s="280"/>
      <c r="O85" s="281"/>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84</v>
      </c>
      <c r="I87" s="52"/>
      <c r="J87" s="52"/>
      <c r="K87" s="52"/>
      <c r="L87" s="52"/>
      <c r="M87" s="52"/>
      <c r="N87" s="52"/>
      <c r="O87" s="78"/>
      <c r="P87" s="26"/>
    </row>
    <row r="88" spans="2:16" ht="14.4">
      <c r="B88" s="25"/>
      <c r="C88" s="77"/>
      <c r="D88" s="52"/>
      <c r="E88" s="52"/>
      <c r="F88" s="52"/>
      <c r="G88" s="52"/>
      <c r="H88" s="52" t="s">
        <v>85</v>
      </c>
      <c r="I88" s="87"/>
      <c r="J88" s="87"/>
      <c r="K88" s="87"/>
      <c r="L88" s="52"/>
      <c r="M88" s="52"/>
      <c r="N88" s="52"/>
      <c r="O88" s="78"/>
      <c r="P88" s="26"/>
    </row>
    <row r="89" spans="2:16" ht="14.4">
      <c r="B89" s="25"/>
      <c r="C89" s="77"/>
      <c r="D89" s="52"/>
      <c r="E89" s="52"/>
      <c r="F89" s="52"/>
      <c r="G89" s="52"/>
      <c r="H89" s="52" t="s">
        <v>93</v>
      </c>
      <c r="I89" s="131"/>
      <c r="J89" s="131"/>
      <c r="K89" s="131"/>
      <c r="L89" s="52"/>
      <c r="M89" s="52"/>
      <c r="N89" s="52"/>
      <c r="O89" s="78"/>
      <c r="P89" s="26"/>
    </row>
    <row r="90" spans="2:16" ht="14.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271"/>
      <c r="L91" s="271"/>
      <c r="M91" s="271"/>
      <c r="N91" s="271"/>
      <c r="O91" s="272"/>
      <c r="P91" s="48"/>
    </row>
    <row r="92" spans="2:16" ht="18.75" customHeight="1" thickBot="1">
      <c r="B92" s="25"/>
      <c r="C92" s="275"/>
      <c r="D92" s="276"/>
      <c r="E92" s="276"/>
      <c r="F92" s="103"/>
      <c r="G92" s="103"/>
      <c r="H92" s="103"/>
      <c r="I92" s="103"/>
      <c r="J92" s="103"/>
      <c r="K92" s="273"/>
      <c r="L92" s="273"/>
      <c r="M92" s="273"/>
      <c r="N92" s="273"/>
      <c r="O92" s="274"/>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carlos alfonso garrido hernandez</cp:lastModifiedBy>
  <cp:revision/>
  <dcterms:created xsi:type="dcterms:W3CDTF">2006-06-27T16:47:25Z</dcterms:created>
  <dcterms:modified xsi:type="dcterms:W3CDTF">2026-05-22T19:38:00Z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