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-9\OneDrive\Documentos\PAOLA\2026\EMAVI\JUNIO EMAVI 2026\CONTROL DE PLAGAS\FINALES CONTROL DE PLAGAS\"/>
    </mc:Choice>
  </mc:AlternateContent>
  <xr:revisionPtr revIDLastSave="0" documentId="13_ncr:1_{1813D7CF-ED2F-4D95-846B-5E060EECA563}" xr6:coauthVersionLast="47" xr6:coauthVersionMax="47" xr10:uidLastSave="{00000000-0000-0000-0000-000000000000}"/>
  <bookViews>
    <workbookView xWindow="-120" yWindow="-120" windowWidth="29040" windowHeight="15720" xr2:uid="{5AB33301-9F32-4877-A507-3EC6F9C95735}"/>
  </bookViews>
  <sheets>
    <sheet name="Hoja1" sheetId="1" r:id="rId1"/>
  </sheets>
  <definedNames>
    <definedName name="ZO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  <c r="I19" i="1"/>
  <c r="I21" i="1"/>
  <c r="I22" i="1"/>
  <c r="I23" i="1"/>
  <c r="I25" i="1"/>
  <c r="I26" i="1"/>
  <c r="I27" i="1"/>
  <c r="I29" i="1"/>
  <c r="I30" i="1"/>
  <c r="I31" i="1"/>
  <c r="I33" i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H18" i="1"/>
  <c r="I18" i="1" s="1"/>
  <c r="H19" i="1"/>
  <c r="H20" i="1"/>
  <c r="I20" i="1" s="1"/>
  <c r="H21" i="1"/>
  <c r="H22" i="1"/>
  <c r="H23" i="1"/>
  <c r="H24" i="1"/>
  <c r="I24" i="1" s="1"/>
  <c r="H25" i="1"/>
  <c r="H26" i="1"/>
  <c r="H27" i="1"/>
  <c r="H28" i="1"/>
  <c r="I28" i="1" s="1"/>
  <c r="H29" i="1"/>
  <c r="H30" i="1"/>
  <c r="H31" i="1"/>
  <c r="H32" i="1"/>
  <c r="I32" i="1" s="1"/>
  <c r="H33" i="1"/>
  <c r="H34" i="1"/>
  <c r="I34" i="1" s="1"/>
  <c r="H10" i="1"/>
  <c r="I10" i="1" s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H35" i="1" l="1"/>
  <c r="I35" i="1" s="1"/>
  <c r="E35" i="1" l="1"/>
</calcChain>
</file>

<file path=xl/sharedStrings.xml><?xml version="1.0" encoding="utf-8"?>
<sst xmlns="http://schemas.openxmlformats.org/spreadsheetml/2006/main" count="49" uniqueCount="46">
  <si>
    <t>DESCRIPCIÓN</t>
  </si>
  <si>
    <t>CAPACIDAD APROXIMADA EN M2.</t>
  </si>
  <si>
    <t>CANT</t>
  </si>
  <si>
    <t>APARTAMENTOS FISCALES (EXTERNOS A LA EMAVI) </t>
  </si>
  <si>
    <t>CASAS FISCALES  (INTERNAS – EXTERNAS A LA EMAVI) </t>
  </si>
  <si>
    <t>ALOJAMIENTOS DE CADETES </t>
  </si>
  <si>
    <t>CASINO OFICIALES, CASINO SUBOFICIALES, COMEDOR DE CADETES Y RANCHO DE TROPA GRUSE. </t>
  </si>
  <si>
    <t>BARRACAS OFICIALES - SUBOFICIALES - TRANSEÚNTES. </t>
  </si>
  <si>
    <t>OFICINAS UBICADAS DENTRO DE LA ESCUELA MILITAR DE AVIACION </t>
  </si>
  <si>
    <t>INSTALACIONES ANTIGUO COLEGIO GIMNASIO MARCO FIDEL SUÁREZ - LORETO. </t>
  </si>
  <si>
    <t>ALOJAMIENTOS DE SOLDADOS </t>
  </si>
  <si>
    <t>AULA MÁXIMA Y AULAS DEL CAMPUS ACADEMICO  </t>
  </si>
  <si>
    <t>ESTABLECIMIENTO DE SANIDAD MILITAR </t>
  </si>
  <si>
    <t>FARMACIA ESM EMAVI</t>
  </si>
  <si>
    <t>EDIFICIO ACADÉMICO </t>
  </si>
  <si>
    <t>CAPILLA Y ALREDEDORES </t>
  </si>
  <si>
    <t>HANGARES Y SUS ALREDEDORES - (No. 1, 2 Y 5 DEL GRUTE, N°. 3 DEL CITAE, N°. 4 DEL POLIDEPORTIVO,  HANGAR C208,  HANGAR A-37 Y HANGAR DE AUTOMOTORES. </t>
  </si>
  <si>
    <t>BOMBEROS</t>
  </si>
  <si>
    <t>CRAI</t>
  </si>
  <si>
    <t>EDIFICIO SPOC</t>
  </si>
  <si>
    <t>LABORATORIOS SPOC</t>
  </si>
  <si>
    <t>TORRE DE CONTROL NUEVA Y ANTIGUA</t>
  </si>
  <si>
    <t>CABAÑAS LAGO CALIMA</t>
  </si>
  <si>
    <t>CONTROLES EN ZONAS ADMINISTRATIVAS Y OPERATIVAS DE HORMIGAS ARRIERAS</t>
  </si>
  <si>
    <t>M2</t>
  </si>
  <si>
    <t>DESRATIZACIÓN</t>
  </si>
  <si>
    <t>CONTROL DE MURCIÉLAGOS ÁREAS INTERNAS Y EXTERNAS</t>
  </si>
  <si>
    <t>APLICACIÓN DE LARVICIDAS PARA EL CONTROL DE LARVAS SUMIDEROS DE VÍA PÚBLICA</t>
  </si>
  <si>
    <t>TRAMPAS DE RATAS DE  CEBOS</t>
  </si>
  <si>
    <t xml:space="preserve">TOTAL ESTIMADO POR LA ENTIDAD A VALORES UNITARIOS </t>
  </si>
  <si>
    <t>PRECIO DE REFERENCIA (VALOR UNITARIO INCLUIDO IVA)</t>
  </si>
  <si>
    <t>FUERZA AEROESPACIAL COLOMBIANA</t>
  </si>
  <si>
    <t>ANEXO OFERTA ECONÓMICA</t>
  </si>
  <si>
    <t>OFERENTE:</t>
  </si>
  <si>
    <t xml:space="preserve">NIT: </t>
  </si>
  <si>
    <t xml:space="preserve">OBJETO: “SERVICIO DE CONTROL DE PLAGAS Y ROEDORES PARA LA EMAVI Y ZONAS DESCONCENTRADAS”. </t>
  </si>
  <si>
    <t>No.</t>
  </si>
  <si>
    <t>UNIDAD</t>
  </si>
  <si>
    <t xml:space="preserve">PROCESO: 053-00-J-EMAVI-GRUAL-2026 </t>
  </si>
  <si>
    <t>VALOR UNITARIO ANTES DE IVA</t>
  </si>
  <si>
    <t>VALOR DE IVA (SI APLICA)</t>
  </si>
  <si>
    <t>VALOR UNITARIO (INCLUIDO IVA)</t>
  </si>
  <si>
    <t>ESCUELA MILITAR DE AVIACIÓN "MARCO FIDEL SUÁREZ" EMAVI</t>
  </si>
  <si>
    <t xml:space="preserve">VALOR TOTAL OFERTADO </t>
  </si>
  <si>
    <t>FIRMA Y NOMBRE DEL  REPRESENTANTE LEGAL:</t>
  </si>
  <si>
    <r>
      <t> NOTAS PARA LA PRESENTACIÓN DE LA OFERTA ECONÓMICA:
Nota: 1.</t>
    </r>
    <r>
      <rPr>
        <sz val="11"/>
        <rFont val="Arial Narrow"/>
        <family val="2"/>
      </rPr>
      <t xml:space="preserve"> anexo oferta económica, discrimina el valor unitario del servicio, precio que se deberán mantener durante el plazo de ejecución del Contrato. 
</t>
    </r>
    <r>
      <rPr>
        <b/>
        <sz val="11"/>
        <rFont val="Arial Narrow"/>
        <family val="2"/>
      </rPr>
      <t>Nota: 2.</t>
    </r>
    <r>
      <rPr>
        <sz val="11"/>
        <rFont val="Arial Narrow"/>
        <family val="2"/>
      </rPr>
      <t xml:space="preserve"> El oferente en su propuesta deberá cotizar la totalidad de los ítems solicitados del servicio a valor unitario incluido IVA (Si aplica), mediante el diligenciamiento del formato establecido: Anexo oferta económica, sin superar el precio de referencia o precio techo, so pena de causal de rechazo, con el fin de determinar el valor total de la oferta, el proceso será adjudicado por el valor total del presupuesto asignado.
</t>
    </r>
    <r>
      <rPr>
        <b/>
        <sz val="11"/>
        <rFont val="Arial Narrow"/>
        <family val="2"/>
      </rPr>
      <t>Nota: 3.</t>
    </r>
    <r>
      <rPr>
        <sz val="11"/>
        <rFont val="Arial Narrow"/>
        <family val="2"/>
      </rPr>
      <t xml:space="preserve"> Para efectos de la evaluación de la oferta económica, se tendrá en cuenta la sumatoria de los valores unitarios de la oferta (INCLUIDO LOS IMPUESTOS A QUE HAYA LUGAR), con el fin de realizar la evaluación y determinar el menor valor, los interesados en participar deberán presentar el Anexo oferta económica, adjunta en Excel, el valor unitario por cada item (INCLUIDO LOS IMPUESTOS A QUE HAYA LUGAR), el proponente que no adjunte el anexo de oferta económica incurre en causal de rechazo.
</t>
    </r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Se deben ofertar la totalidad de los ítems, no se aceptan valores ofertados en cero ($0).
</t>
    </r>
    <r>
      <rPr>
        <b/>
        <sz val="11"/>
        <rFont val="Arial Narrow"/>
        <family val="2"/>
      </rPr>
      <t>Nota 5:</t>
    </r>
    <r>
      <rPr>
        <sz val="11"/>
        <rFont val="Arial Narrow"/>
        <family val="2"/>
      </rPr>
      <t xml:space="preserve"> El servicio contratado, se realizará conforme a las necesidades de servicio de acuerdo con prioridades y se ejecutarán previa autorización del Supervisor de acuerdo a protocolo indicado en ficha técnica, quien llevará el control de los mismos hasta agotar el presupuesto oficial asignado si fuere necesario, conforme al precio unitario ofertado por la empresa seleccionada.  
</t>
    </r>
    <r>
      <rPr>
        <b/>
        <sz val="11"/>
        <rFont val="Arial Narrow"/>
        <family val="2"/>
      </rPr>
      <t>Nota 6:</t>
    </r>
    <r>
      <rPr>
        <sz val="11"/>
        <rFont val="Arial Narrow"/>
        <family val="2"/>
      </rPr>
      <t xml:space="preserve"> El oferente deberá remitirse al anexo ficha técnica; en el se observa las especificaciones técnicas que componen los ítems que deben cumplir con lo referido, sin ninguna modificación.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</si>
</sst>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3" borderId="2" xfId="0" applyFont="1" applyFill="1" applyBorder="1" applyAlignment="1">
      <alignment vertical="center" wrapText="1"/>
    </xf>
    <xf numFmtId="44" fontId="4" fillId="5" borderId="2" xfId="0" applyNumberFormat="1" applyFont="1" applyFill="1" applyBorder="1" applyAlignment="1">
      <alignment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wrapText="1"/>
    </xf>
    <xf numFmtId="0" fontId="5" fillId="0" borderId="9" xfId="0" applyFont="1" applyBorder="1" applyAlignment="1">
      <alignment horizontal="right" wrapText="1"/>
    </xf>
    <xf numFmtId="0" fontId="5" fillId="0" borderId="10" xfId="0" applyFont="1" applyBorder="1" applyAlignment="1">
      <alignment horizontal="right" wrapText="1"/>
    </xf>
    <xf numFmtId="0" fontId="4" fillId="0" borderId="2" xfId="0" applyFont="1" applyBorder="1"/>
    <xf numFmtId="44" fontId="7" fillId="3" borderId="2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44" fontId="4" fillId="5" borderId="4" xfId="0" applyNumberFormat="1" applyFont="1" applyFill="1" applyBorder="1" applyAlignment="1">
      <alignment vertical="center"/>
    </xf>
    <xf numFmtId="0" fontId="3" fillId="9" borderId="3" xfId="0" applyFont="1" applyFill="1" applyBorder="1" applyAlignment="1">
      <alignment horizontal="center" vertical="center" wrapText="1"/>
    </xf>
    <xf numFmtId="44" fontId="4" fillId="0" borderId="3" xfId="0" applyNumberFormat="1" applyFont="1" applyBorder="1" applyAlignment="1">
      <alignment vertical="center"/>
    </xf>
    <xf numFmtId="0" fontId="11" fillId="10" borderId="12" xfId="0" applyFont="1" applyFill="1" applyBorder="1" applyAlignment="1">
      <alignment horizontal="left" vertical="top" wrapText="1"/>
    </xf>
    <xf numFmtId="0" fontId="5" fillId="0" borderId="2" xfId="0" applyFont="1" applyBorder="1" applyAlignment="1" applyProtection="1">
      <alignment horizontal="left" vertical="top"/>
      <protection hidden="1"/>
    </xf>
    <xf numFmtId="0" fontId="11" fillId="10" borderId="11" xfId="0" applyFont="1" applyFill="1" applyBorder="1" applyAlignment="1">
      <alignment horizontal="left" vertical="top" wrapText="1"/>
    </xf>
  </cellXfs>
  <cellStyles count="3">
    <cellStyle name="Moneda" xfId="2" builtinId="4"/>
    <cellStyle name="Normal" xfId="0" builtinId="0"/>
    <cellStyle name="Normal 5" xfId="1" xr:uid="{3A8D5A5F-10FD-4DF1-A6CB-00D8309F26B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9525</xdr:rowOff>
    </xdr:from>
    <xdr:to>
      <xdr:col>0</xdr:col>
      <xdr:colOff>590550</xdr:colOff>
      <xdr:row>5</xdr:row>
      <xdr:rowOff>41462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454CBD-30D9-48D7-9BC2-53FD01166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180975"/>
          <a:ext cx="504825" cy="6796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50FFBE3E-3262-45F8-BC4E-97C47CAEEFD1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696BFFD2-61BD-4AB8-8A22-DB6AB703ECD0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D1A097ED-0135-4B95-8BF9-B78E4445C45D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3835B1F4-14A6-45E1-BA87-0A3FB4190508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7B91EE3C-689F-4E41-B1D1-937D21EE245C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FF92E537-2C9E-4575-9BAD-FBE8DC4C4F96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8A7C698A-F74D-4EA3-80B0-105C1509C0D7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5474" cy="411004"/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73FDBEE4-D19D-4A44-A7E6-AF73D996F665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37306" cy="362984"/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8CF7AF0D-81C5-4E7A-8D0E-EFEC972FA14C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37306" cy="3629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37306" cy="362984"/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3EE3C6AA-EFFC-47E2-B8F1-236C971BA2E0}"/>
            </a:ext>
          </a:extLst>
        </xdr:cNvPr>
        <xdr:cNvSpPr txBox="1">
          <a:spLocks noChangeArrowheads="1"/>
        </xdr:cNvSpPr>
      </xdr:nvSpPr>
      <xdr:spPr bwMode="auto">
        <a:xfrm>
          <a:off x="4762500" y="8286750"/>
          <a:ext cx="37306" cy="3629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151484CF-A486-4B53-857B-2D692A4AFC89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F8B43A4-F0A1-48AF-8A6F-D9383ED8AA16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ED9F3462-1FAB-4825-8929-ECC21AC1515C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8E0EB298-828E-49E8-9439-E70FB92DC112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841F9BEC-56FE-46A4-BD23-7B32306FD38A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91158CDB-E874-40B2-AD64-7495940B1B3B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5474" cy="411004"/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5164BB2D-239D-436E-9394-24EA97A96891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5474" cy="411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2A595FBA-BE84-45A8-A791-CB5125FBAD83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6CCCEC53-62E2-415E-A8E9-58EC7FD27C60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571FEB08-DDE1-4DB8-A4FE-FDCF9590D2F4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8A72977A-D249-4600-A3A8-A48CEC05CC14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F432E1E0-2F34-4808-AE92-BF00ACEEC0B6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E3397631-25DA-4E2A-969D-BB17992A6DFE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420E059E-A576-4817-94F0-2285262E0208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7DB50109-EC6C-4A49-8C0C-F569C1EF3E13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733AEAFF-023C-466B-81E3-B4F02B5BFCF9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AB78676B-D66F-433B-850B-B29FED8EDC8D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9679F11-557E-4C8C-9782-BC692C7351B6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CDBAC68-3BBD-47C0-874F-45B126B518EC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17F3284C-1105-4FBC-8C1A-3D0ADBE7FA9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A746E813-51E0-4E67-9D09-7C0E2F8D7E5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48CE8F51-E4E3-4CEB-B8BC-68734658AAC4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6CC8701A-E1B2-4343-A36C-BC1A3BF7EA69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389F7780-63F4-4E82-847D-C7F6382EC44C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866B81A1-D098-4FD6-B137-F6FB85E8D35E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377E82EA-6C51-4EDD-A098-6C0F2363487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E37DBA9E-F7C4-402C-A9F4-8191BECF3A6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7B1E5BC6-9A0E-424F-86F5-3D218C6C301D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A355C2DF-2547-4760-B310-6FDE0426031D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8D3731D4-A10B-4C0F-84C7-5EFF982EF228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2150F61F-8BB8-4740-A6E9-6CBC26AA85D1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C8AF04C2-BE0F-4540-8E57-BC0712064548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F13CCF46-316F-48A7-8350-CE9C6D6A9795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EB201AC9-A898-48DC-9D06-D3CB2B7BC689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838CCC3A-AF11-474F-81B4-AF071DDAFFB6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3C95EC7-A686-403E-96F3-88172D78B734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415852C-48F3-47FE-ACFC-8819F967C3DB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FAC857EA-830D-4A7B-873C-FBB633A2686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B5548ACA-97E9-458D-B667-3FEA287823FB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28050AA5-E1DB-47EF-B802-2CB31C72D17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88C5BE6B-181B-406D-9A65-8B9A2F602ED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3AD8C1DA-EEB5-41C5-9D03-B3E55EC9E1C8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DA853BE7-C7A3-4EC4-B24E-B76A3F19E368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DBBF8AE0-EB7C-4C79-9425-286317F1CCDE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99BEA826-8A37-4965-8758-B0601C82F17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83D10AF2-9808-45C1-B181-0E8D7DB1881F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8E919ED4-B30A-42DF-972A-6D896ED7D321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507ED2D0-BFB2-4B72-8D79-19F43BE762F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CAB6E796-510E-40FC-A26A-772F310BB05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AD95D206-F19E-4A4D-A90B-B93B1337880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4DE01DB6-6069-4061-9E5B-C63AD7E26110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81084FCE-E696-47DC-BA50-766B23186BAE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7031808E-DE2F-41F6-8723-D43E4FE80CFE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549DDF59-7EB9-4FA5-9EBA-44D25AD87CB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CE5B0454-F2AF-4489-8E2F-C3E5BB3359D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D5944853-6E06-4427-8AD3-1FFFCFEDDAC9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3C89C6EE-3A22-40F8-835A-85EC4933D93C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288938C1-4ECA-460A-9B95-EC86519A309E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98142B8C-AC7A-46DF-8E65-584749A0F36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1EB100F0-AAF7-4A42-9C41-0C536E36738D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92B31E91-0DE3-4612-B206-CE25842002B2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CF04EFF1-62CF-4A0A-A878-AB94E1B5E17B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C1EDD781-35B2-4647-835A-AA6893771CFB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2F6F4C43-FB98-434C-9F3D-797B962B8FEF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7DDC67C9-A8E6-4F66-ADE3-428E1C9F5CCB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52D20E2A-207D-4489-A317-889DACE4CCC6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EB9B916-7425-4AD0-A868-2A8FAE2689D6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B07BB8AD-B553-453C-B7B5-8279B083A6A0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EB5E51-F04A-4ECD-957E-DA9FF338FBDC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CC9E9C1-2792-4113-AE3A-5E0828D1109A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35</xdr:row>
      <xdr:rowOff>91440</xdr:rowOff>
    </xdr:from>
    <xdr:ext cx="0" cy="117231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DB92382C-F96A-47D1-A9AB-72B954E37B84}"/>
            </a:ext>
          </a:extLst>
        </xdr:cNvPr>
        <xdr:cNvSpPr txBox="1">
          <a:spLocks noChangeArrowheads="1"/>
        </xdr:cNvSpPr>
      </xdr:nvSpPr>
      <xdr:spPr bwMode="auto">
        <a:xfrm>
          <a:off x="6076950" y="837819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8731" cy="225824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7E0373DB-D01E-47F5-8B7A-441B954E4ED6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91440</xdr:rowOff>
    </xdr:from>
    <xdr:ext cx="8731" cy="225824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1009F8D8-24CF-4EAE-BCC0-43424E2A6B33}"/>
            </a:ext>
          </a:extLst>
        </xdr:cNvPr>
        <xdr:cNvSpPr txBox="1">
          <a:spLocks noChangeArrowheads="1"/>
        </xdr:cNvSpPr>
      </xdr:nvSpPr>
      <xdr:spPr bwMode="auto">
        <a:xfrm>
          <a:off x="4762500" y="837819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E9A0-CBB0-4E6E-A11F-CA4D50A2E57A}">
  <dimension ref="A1:I46"/>
  <sheetViews>
    <sheetView tabSelected="1" zoomScale="80" zoomScaleNormal="80" workbookViewId="0">
      <selection activeCell="I37" sqref="I37"/>
    </sheetView>
  </sheetViews>
  <sheetFormatPr baseColWidth="10" defaultColWidth="11.42578125" defaultRowHeight="12.75" x14ac:dyDescent="0.2"/>
  <cols>
    <col min="1" max="1" width="11.42578125" style="2"/>
    <col min="2" max="2" width="47.42578125" style="2" customWidth="1"/>
    <col min="3" max="3" width="12.85546875" style="1" customWidth="1"/>
    <col min="4" max="4" width="17.28515625" style="2" customWidth="1"/>
    <col min="5" max="5" width="20.42578125" style="2" customWidth="1"/>
    <col min="6" max="6" width="18.5703125" style="2" customWidth="1"/>
    <col min="7" max="7" width="18" style="2" customWidth="1"/>
    <col min="8" max="8" width="19.28515625" style="2" customWidth="1"/>
    <col min="9" max="9" width="25.42578125" style="2" customWidth="1"/>
    <col min="10" max="16384" width="11.42578125" style="2"/>
  </cols>
  <sheetData>
    <row r="1" spans="1:9" ht="13.5" thickBot="1" x14ac:dyDescent="0.25"/>
    <row r="2" spans="1:9" ht="17.25" thickBot="1" x14ac:dyDescent="0.25">
      <c r="A2" s="7" t="s">
        <v>31</v>
      </c>
      <c r="B2" s="8"/>
      <c r="C2" s="8"/>
      <c r="D2" s="8"/>
      <c r="E2" s="8"/>
      <c r="F2" s="8"/>
      <c r="G2" s="8"/>
      <c r="H2" s="8"/>
    </row>
    <row r="3" spans="1:9" ht="17.25" thickBot="1" x14ac:dyDescent="0.25">
      <c r="A3" s="7" t="s">
        <v>42</v>
      </c>
      <c r="B3" s="8"/>
      <c r="C3" s="8"/>
      <c r="D3" s="8"/>
      <c r="E3" s="8"/>
      <c r="F3" s="8"/>
      <c r="G3" s="8"/>
      <c r="H3" s="8"/>
    </row>
    <row r="4" spans="1:9" ht="17.25" thickBot="1" x14ac:dyDescent="0.25">
      <c r="A4" s="9" t="s">
        <v>32</v>
      </c>
      <c r="B4" s="10"/>
      <c r="C4" s="10"/>
      <c r="D4" s="10"/>
      <c r="E4" s="10"/>
      <c r="F4" s="10"/>
      <c r="G4" s="10"/>
      <c r="H4" s="10"/>
    </row>
    <row r="5" spans="1:9" ht="17.25" thickBot="1" x14ac:dyDescent="0.25">
      <c r="A5" s="7" t="s">
        <v>38</v>
      </c>
      <c r="B5" s="8"/>
      <c r="C5" s="8"/>
      <c r="D5" s="8"/>
      <c r="E5" s="8"/>
      <c r="F5" s="8"/>
      <c r="G5" s="8"/>
      <c r="H5" s="8"/>
    </row>
    <row r="6" spans="1:9" ht="17.25" thickBot="1" x14ac:dyDescent="0.25">
      <c r="A6" s="11" t="s">
        <v>35</v>
      </c>
      <c r="B6" s="12"/>
      <c r="C6" s="12"/>
      <c r="D6" s="12"/>
      <c r="E6" s="12"/>
      <c r="F6" s="12"/>
      <c r="G6" s="12"/>
      <c r="H6" s="12"/>
    </row>
    <row r="7" spans="1:9" ht="17.25" thickBot="1" x14ac:dyDescent="0.25">
      <c r="A7" s="22" t="s">
        <v>33</v>
      </c>
      <c r="B7" s="23"/>
      <c r="C7" s="23"/>
      <c r="D7" s="24"/>
      <c r="E7" s="13"/>
      <c r="F7" s="13"/>
      <c r="G7" s="13"/>
      <c r="H7" s="13"/>
    </row>
    <row r="8" spans="1:9" ht="16.5" x14ac:dyDescent="0.3">
      <c r="A8" s="25" t="s">
        <v>34</v>
      </c>
      <c r="B8" s="26"/>
      <c r="C8" s="26"/>
      <c r="D8" s="27"/>
      <c r="E8" s="14"/>
      <c r="F8" s="14"/>
      <c r="G8" s="14"/>
      <c r="H8" s="14"/>
    </row>
    <row r="9" spans="1:9" ht="87.75" customHeight="1" x14ac:dyDescent="0.2">
      <c r="A9" s="15" t="s">
        <v>36</v>
      </c>
      <c r="B9" s="15" t="s">
        <v>0</v>
      </c>
      <c r="C9" s="16" t="s">
        <v>1</v>
      </c>
      <c r="D9" s="15" t="s">
        <v>2</v>
      </c>
      <c r="E9" s="17" t="s">
        <v>30</v>
      </c>
      <c r="F9" s="20" t="s">
        <v>39</v>
      </c>
      <c r="G9" s="20" t="s">
        <v>40</v>
      </c>
      <c r="H9" s="20" t="s">
        <v>41</v>
      </c>
    </row>
    <row r="10" spans="1:9" ht="25.5" x14ac:dyDescent="0.2">
      <c r="A10" s="18">
        <v>1</v>
      </c>
      <c r="B10" s="5" t="s">
        <v>3</v>
      </c>
      <c r="C10" s="19">
        <v>3880</v>
      </c>
      <c r="D10" s="3">
        <v>1</v>
      </c>
      <c r="E10" s="6">
        <v>2548742</v>
      </c>
      <c r="F10" s="21"/>
      <c r="G10" s="21"/>
      <c r="H10" s="29">
        <f>F10+G10</f>
        <v>0</v>
      </c>
      <c r="I10" s="30" t="str">
        <f>+IF(H10&gt;E10,"INCURRE EN CAUSAL DE RECHAZO SUPERA PRECIO DE REFERENCIA","")</f>
        <v/>
      </c>
    </row>
    <row r="11" spans="1:9" ht="25.5" x14ac:dyDescent="0.2">
      <c r="A11" s="18">
        <f>A10+1</f>
        <v>2</v>
      </c>
      <c r="B11" s="5" t="s">
        <v>4</v>
      </c>
      <c r="C11" s="19">
        <v>5721</v>
      </c>
      <c r="D11" s="3">
        <v>1</v>
      </c>
      <c r="E11" s="6">
        <v>3753778</v>
      </c>
      <c r="F11" s="28"/>
      <c r="G11" s="28"/>
      <c r="H11" s="29">
        <f t="shared" ref="H11:H34" si="0">F11+G11</f>
        <v>0</v>
      </c>
      <c r="I11" s="30" t="str">
        <f t="shared" ref="I11:I35" si="1">+IF(H11&gt;E11,"INCURRE EN CAUSAL DE RECHAZO SUPERA PRECIO DE REFERENCIA","")</f>
        <v/>
      </c>
    </row>
    <row r="12" spans="1:9" x14ac:dyDescent="0.2">
      <c r="A12" s="18">
        <f t="shared" ref="A12:A34" si="2">A11+1</f>
        <v>3</v>
      </c>
      <c r="B12" s="5" t="s">
        <v>5</v>
      </c>
      <c r="C12" s="19">
        <v>4823</v>
      </c>
      <c r="D12" s="3">
        <v>1</v>
      </c>
      <c r="E12" s="6">
        <v>3165485</v>
      </c>
      <c r="F12" s="28"/>
      <c r="G12" s="28"/>
      <c r="H12" s="29">
        <f>F12+G12</f>
        <v>0</v>
      </c>
      <c r="I12" s="30" t="str">
        <f t="shared" si="1"/>
        <v/>
      </c>
    </row>
    <row r="13" spans="1:9" ht="38.25" x14ac:dyDescent="0.2">
      <c r="A13" s="18">
        <f t="shared" si="2"/>
        <v>4</v>
      </c>
      <c r="B13" s="5" t="s">
        <v>6</v>
      </c>
      <c r="C13" s="19">
        <v>3808</v>
      </c>
      <c r="D13" s="3">
        <v>1</v>
      </c>
      <c r="E13" s="6">
        <v>2500841</v>
      </c>
      <c r="F13" s="28"/>
      <c r="G13" s="28"/>
      <c r="H13" s="29">
        <f t="shared" si="0"/>
        <v>0</v>
      </c>
      <c r="I13" s="30" t="str">
        <f t="shared" si="1"/>
        <v/>
      </c>
    </row>
    <row r="14" spans="1:9" ht="25.5" x14ac:dyDescent="0.2">
      <c r="A14" s="18">
        <f t="shared" si="2"/>
        <v>5</v>
      </c>
      <c r="B14" s="5" t="s">
        <v>7</v>
      </c>
      <c r="C14" s="19">
        <v>4587</v>
      </c>
      <c r="D14" s="3">
        <v>1</v>
      </c>
      <c r="E14" s="6">
        <v>3012221</v>
      </c>
      <c r="F14" s="28"/>
      <c r="G14" s="28"/>
      <c r="H14" s="29">
        <f t="shared" si="0"/>
        <v>0</v>
      </c>
      <c r="I14" s="30" t="str">
        <f t="shared" si="1"/>
        <v/>
      </c>
    </row>
    <row r="15" spans="1:9" ht="25.5" x14ac:dyDescent="0.2">
      <c r="A15" s="18">
        <f t="shared" si="2"/>
        <v>6</v>
      </c>
      <c r="B15" s="5" t="s">
        <v>8</v>
      </c>
      <c r="C15" s="19">
        <v>2414</v>
      </c>
      <c r="D15" s="3">
        <v>1</v>
      </c>
      <c r="E15" s="6">
        <v>1585425</v>
      </c>
      <c r="F15" s="28"/>
      <c r="G15" s="28"/>
      <c r="H15" s="29">
        <f t="shared" si="0"/>
        <v>0</v>
      </c>
      <c r="I15" s="30" t="str">
        <f t="shared" si="1"/>
        <v/>
      </c>
    </row>
    <row r="16" spans="1:9" ht="25.5" x14ac:dyDescent="0.2">
      <c r="A16" s="18">
        <f t="shared" si="2"/>
        <v>7</v>
      </c>
      <c r="B16" s="5" t="s">
        <v>9</v>
      </c>
      <c r="C16" s="19">
        <v>1487</v>
      </c>
      <c r="D16" s="3">
        <v>1</v>
      </c>
      <c r="E16" s="6">
        <v>977123</v>
      </c>
      <c r="F16" s="28"/>
      <c r="G16" s="28"/>
      <c r="H16" s="29">
        <f t="shared" si="0"/>
        <v>0</v>
      </c>
      <c r="I16" s="30" t="str">
        <f t="shared" si="1"/>
        <v/>
      </c>
    </row>
    <row r="17" spans="1:9" x14ac:dyDescent="0.2">
      <c r="A17" s="18">
        <f t="shared" si="2"/>
        <v>8</v>
      </c>
      <c r="B17" s="5" t="s">
        <v>10</v>
      </c>
      <c r="C17" s="19">
        <v>2608</v>
      </c>
      <c r="D17" s="3">
        <v>1</v>
      </c>
      <c r="E17" s="6">
        <v>1713061</v>
      </c>
      <c r="F17" s="28"/>
      <c r="G17" s="28"/>
      <c r="H17" s="29">
        <f t="shared" si="0"/>
        <v>0</v>
      </c>
      <c r="I17" s="30" t="str">
        <f t="shared" si="1"/>
        <v/>
      </c>
    </row>
    <row r="18" spans="1:9" ht="25.5" x14ac:dyDescent="0.2">
      <c r="A18" s="18">
        <f t="shared" si="2"/>
        <v>9</v>
      </c>
      <c r="B18" s="5" t="s">
        <v>11</v>
      </c>
      <c r="C18" s="19">
        <v>1350</v>
      </c>
      <c r="D18" s="3">
        <v>1</v>
      </c>
      <c r="E18" s="6">
        <v>885261</v>
      </c>
      <c r="F18" s="28"/>
      <c r="G18" s="28"/>
      <c r="H18" s="29">
        <f t="shared" si="0"/>
        <v>0</v>
      </c>
      <c r="I18" s="30" t="str">
        <f t="shared" si="1"/>
        <v/>
      </c>
    </row>
    <row r="19" spans="1:9" x14ac:dyDescent="0.2">
      <c r="A19" s="18">
        <f t="shared" si="2"/>
        <v>10</v>
      </c>
      <c r="B19" s="5" t="s">
        <v>12</v>
      </c>
      <c r="C19" s="19">
        <v>2199</v>
      </c>
      <c r="D19" s="3">
        <v>1</v>
      </c>
      <c r="E19" s="6">
        <v>1443984</v>
      </c>
      <c r="F19" s="28"/>
      <c r="G19" s="28"/>
      <c r="H19" s="29">
        <f t="shared" si="0"/>
        <v>0</v>
      </c>
      <c r="I19" s="30" t="str">
        <f t="shared" si="1"/>
        <v/>
      </c>
    </row>
    <row r="20" spans="1:9" x14ac:dyDescent="0.2">
      <c r="A20" s="18">
        <f t="shared" si="2"/>
        <v>11</v>
      </c>
      <c r="B20" s="5" t="s">
        <v>13</v>
      </c>
      <c r="C20" s="19">
        <v>232</v>
      </c>
      <c r="D20" s="3">
        <v>1</v>
      </c>
      <c r="E20" s="6">
        <v>152145</v>
      </c>
      <c r="F20" s="28"/>
      <c r="G20" s="28"/>
      <c r="H20" s="29">
        <f t="shared" si="0"/>
        <v>0</v>
      </c>
      <c r="I20" s="30" t="str">
        <f t="shared" si="1"/>
        <v/>
      </c>
    </row>
    <row r="21" spans="1:9" x14ac:dyDescent="0.2">
      <c r="A21" s="18">
        <f t="shared" si="2"/>
        <v>12</v>
      </c>
      <c r="B21" s="5" t="s">
        <v>14</v>
      </c>
      <c r="C21" s="19">
        <v>2950</v>
      </c>
      <c r="D21" s="3">
        <v>1</v>
      </c>
      <c r="E21" s="6">
        <v>1937618</v>
      </c>
      <c r="F21" s="28"/>
      <c r="G21" s="28"/>
      <c r="H21" s="29">
        <f t="shared" si="0"/>
        <v>0</v>
      </c>
      <c r="I21" s="30" t="str">
        <f t="shared" si="1"/>
        <v/>
      </c>
    </row>
    <row r="22" spans="1:9" x14ac:dyDescent="0.2">
      <c r="A22" s="18">
        <f t="shared" si="2"/>
        <v>13</v>
      </c>
      <c r="B22" s="5" t="s">
        <v>15</v>
      </c>
      <c r="C22" s="19">
        <v>350</v>
      </c>
      <c r="D22" s="3">
        <v>1</v>
      </c>
      <c r="E22" s="6">
        <v>230761</v>
      </c>
      <c r="F22" s="28"/>
      <c r="G22" s="28"/>
      <c r="H22" s="29">
        <f t="shared" si="0"/>
        <v>0</v>
      </c>
      <c r="I22" s="30" t="str">
        <f t="shared" si="1"/>
        <v/>
      </c>
    </row>
    <row r="23" spans="1:9" ht="51" x14ac:dyDescent="0.2">
      <c r="A23" s="18">
        <f t="shared" si="2"/>
        <v>14</v>
      </c>
      <c r="B23" s="5" t="s">
        <v>16</v>
      </c>
      <c r="C23" s="19">
        <v>10500</v>
      </c>
      <c r="D23" s="3">
        <v>1</v>
      </c>
      <c r="E23" s="6">
        <v>6684825</v>
      </c>
      <c r="F23" s="28"/>
      <c r="G23" s="28"/>
      <c r="H23" s="29">
        <f t="shared" si="0"/>
        <v>0</v>
      </c>
      <c r="I23" s="30" t="str">
        <f t="shared" si="1"/>
        <v/>
      </c>
    </row>
    <row r="24" spans="1:9" x14ac:dyDescent="0.2">
      <c r="A24" s="18">
        <f t="shared" si="2"/>
        <v>15</v>
      </c>
      <c r="B24" s="5" t="s">
        <v>17</v>
      </c>
      <c r="C24" s="19">
        <v>700</v>
      </c>
      <c r="D24" s="3">
        <v>1</v>
      </c>
      <c r="E24" s="6">
        <v>501188</v>
      </c>
      <c r="F24" s="28"/>
      <c r="G24" s="28"/>
      <c r="H24" s="29">
        <f t="shared" si="0"/>
        <v>0</v>
      </c>
      <c r="I24" s="30" t="str">
        <f t="shared" si="1"/>
        <v/>
      </c>
    </row>
    <row r="25" spans="1:9" x14ac:dyDescent="0.2">
      <c r="A25" s="18">
        <f t="shared" si="2"/>
        <v>16</v>
      </c>
      <c r="B25" s="5" t="s">
        <v>18</v>
      </c>
      <c r="C25" s="19">
        <v>1602</v>
      </c>
      <c r="D25" s="3">
        <v>1</v>
      </c>
      <c r="E25" s="6">
        <v>1050933</v>
      </c>
      <c r="F25" s="28"/>
      <c r="G25" s="28"/>
      <c r="H25" s="29">
        <f t="shared" si="0"/>
        <v>0</v>
      </c>
      <c r="I25" s="30" t="str">
        <f t="shared" si="1"/>
        <v/>
      </c>
    </row>
    <row r="26" spans="1:9" x14ac:dyDescent="0.2">
      <c r="A26" s="18">
        <f t="shared" si="2"/>
        <v>17</v>
      </c>
      <c r="B26" s="5" t="s">
        <v>19</v>
      </c>
      <c r="C26" s="19">
        <v>1979</v>
      </c>
      <c r="D26" s="3">
        <v>1</v>
      </c>
      <c r="E26" s="6">
        <v>1299161</v>
      </c>
      <c r="F26" s="28"/>
      <c r="G26" s="28"/>
      <c r="H26" s="29">
        <f t="shared" si="0"/>
        <v>0</v>
      </c>
      <c r="I26" s="30" t="str">
        <f t="shared" si="1"/>
        <v/>
      </c>
    </row>
    <row r="27" spans="1:9" x14ac:dyDescent="0.2">
      <c r="A27" s="18">
        <f t="shared" si="2"/>
        <v>18</v>
      </c>
      <c r="B27" s="5" t="s">
        <v>20</v>
      </c>
      <c r="C27" s="19">
        <v>2012</v>
      </c>
      <c r="D27" s="3">
        <v>1</v>
      </c>
      <c r="E27" s="6">
        <v>1322272</v>
      </c>
      <c r="F27" s="28"/>
      <c r="G27" s="28"/>
      <c r="H27" s="29">
        <f t="shared" si="0"/>
        <v>0</v>
      </c>
      <c r="I27" s="30" t="str">
        <f t="shared" si="1"/>
        <v/>
      </c>
    </row>
    <row r="28" spans="1:9" x14ac:dyDescent="0.2">
      <c r="A28" s="18">
        <f t="shared" si="2"/>
        <v>19</v>
      </c>
      <c r="B28" s="5" t="s">
        <v>21</v>
      </c>
      <c r="C28" s="19">
        <v>580</v>
      </c>
      <c r="D28" s="3">
        <v>1</v>
      </c>
      <c r="E28" s="6">
        <v>395834</v>
      </c>
      <c r="F28" s="28"/>
      <c r="G28" s="28"/>
      <c r="H28" s="29">
        <f t="shared" si="0"/>
        <v>0</v>
      </c>
      <c r="I28" s="30" t="str">
        <f t="shared" si="1"/>
        <v/>
      </c>
    </row>
    <row r="29" spans="1:9" x14ac:dyDescent="0.2">
      <c r="A29" s="18">
        <f t="shared" si="2"/>
        <v>20</v>
      </c>
      <c r="B29" s="5" t="s">
        <v>22</v>
      </c>
      <c r="C29" s="19">
        <v>3590</v>
      </c>
      <c r="D29" s="3">
        <v>1</v>
      </c>
      <c r="E29" s="6">
        <v>2427779</v>
      </c>
      <c r="F29" s="28"/>
      <c r="G29" s="28"/>
      <c r="H29" s="29">
        <f t="shared" si="0"/>
        <v>0</v>
      </c>
      <c r="I29" s="30" t="str">
        <f t="shared" si="1"/>
        <v/>
      </c>
    </row>
    <row r="30" spans="1:9" ht="25.5" x14ac:dyDescent="0.2">
      <c r="A30" s="18">
        <f t="shared" si="2"/>
        <v>21</v>
      </c>
      <c r="B30" s="5" t="s">
        <v>23</v>
      </c>
      <c r="C30" s="19" t="s">
        <v>24</v>
      </c>
      <c r="D30" s="3">
        <v>1</v>
      </c>
      <c r="E30" s="6">
        <v>64</v>
      </c>
      <c r="F30" s="28"/>
      <c r="G30" s="28"/>
      <c r="H30" s="29">
        <f t="shared" si="0"/>
        <v>0</v>
      </c>
      <c r="I30" s="30" t="str">
        <f t="shared" si="1"/>
        <v/>
      </c>
    </row>
    <row r="31" spans="1:9" x14ac:dyDescent="0.2">
      <c r="A31" s="18">
        <f t="shared" si="2"/>
        <v>22</v>
      </c>
      <c r="B31" s="5" t="s">
        <v>25</v>
      </c>
      <c r="C31" s="19" t="s">
        <v>24</v>
      </c>
      <c r="D31" s="3">
        <v>1</v>
      </c>
      <c r="E31" s="6">
        <v>64</v>
      </c>
      <c r="F31" s="28"/>
      <c r="G31" s="28"/>
      <c r="H31" s="29">
        <f t="shared" si="0"/>
        <v>0</v>
      </c>
      <c r="I31" s="30" t="str">
        <f t="shared" si="1"/>
        <v/>
      </c>
    </row>
    <row r="32" spans="1:9" ht="25.5" x14ac:dyDescent="0.2">
      <c r="A32" s="18">
        <f t="shared" si="2"/>
        <v>23</v>
      </c>
      <c r="B32" s="5" t="s">
        <v>26</v>
      </c>
      <c r="C32" s="19" t="s">
        <v>24</v>
      </c>
      <c r="D32" s="3">
        <v>1</v>
      </c>
      <c r="E32" s="6">
        <v>102</v>
      </c>
      <c r="F32" s="28"/>
      <c r="G32" s="28"/>
      <c r="H32" s="29">
        <f t="shared" si="0"/>
        <v>0</v>
      </c>
      <c r="I32" s="30" t="str">
        <f t="shared" si="1"/>
        <v/>
      </c>
    </row>
    <row r="33" spans="1:9" ht="25.5" x14ac:dyDescent="0.2">
      <c r="A33" s="18">
        <f t="shared" si="2"/>
        <v>24</v>
      </c>
      <c r="B33" s="5" t="s">
        <v>27</v>
      </c>
      <c r="C33" s="19" t="s">
        <v>24</v>
      </c>
      <c r="D33" s="3">
        <v>1</v>
      </c>
      <c r="E33" s="6">
        <v>102</v>
      </c>
      <c r="F33" s="28"/>
      <c r="G33" s="28"/>
      <c r="H33" s="29">
        <f t="shared" si="0"/>
        <v>0</v>
      </c>
      <c r="I33" s="30" t="str">
        <f t="shared" si="1"/>
        <v/>
      </c>
    </row>
    <row r="34" spans="1:9" x14ac:dyDescent="0.2">
      <c r="A34" s="18">
        <f t="shared" si="2"/>
        <v>25</v>
      </c>
      <c r="B34" s="5" t="s">
        <v>28</v>
      </c>
      <c r="C34" s="19" t="s">
        <v>37</v>
      </c>
      <c r="D34" s="3">
        <v>1</v>
      </c>
      <c r="E34" s="6">
        <v>108687</v>
      </c>
      <c r="F34" s="28"/>
      <c r="G34" s="28"/>
      <c r="H34" s="29">
        <f t="shared" si="0"/>
        <v>0</v>
      </c>
      <c r="I34" s="30" t="str">
        <f t="shared" si="1"/>
        <v/>
      </c>
    </row>
    <row r="35" spans="1:9" ht="63.75" x14ac:dyDescent="0.2">
      <c r="A35" s="31"/>
      <c r="B35" s="32"/>
      <c r="C35" s="33"/>
      <c r="D35" s="34" t="s">
        <v>29</v>
      </c>
      <c r="E35" s="35">
        <f>SUM(E10:E34)</f>
        <v>37697456</v>
      </c>
      <c r="G35" s="36" t="s">
        <v>43</v>
      </c>
      <c r="H35" s="37">
        <f>SUM(H10:H34)</f>
        <v>0</v>
      </c>
      <c r="I35" s="30" t="str">
        <f>+IF(H35&gt;E35,"INCURRE EN CAUSAL DE RECHAZO SUPERA PRECIO DE REFERENCIA","")</f>
        <v/>
      </c>
    </row>
    <row r="36" spans="1:9" ht="80.25" customHeight="1" x14ac:dyDescent="0.2">
      <c r="A36" s="39" t="s">
        <v>44</v>
      </c>
      <c r="B36" s="39"/>
      <c r="C36" s="39"/>
      <c r="D36" s="39"/>
      <c r="E36" s="39"/>
      <c r="F36" s="39"/>
      <c r="G36" s="39"/>
      <c r="H36" s="39"/>
    </row>
    <row r="37" spans="1:9" ht="271.5" customHeight="1" thickBot="1" x14ac:dyDescent="0.25">
      <c r="A37" s="40" t="s">
        <v>45</v>
      </c>
      <c r="B37" s="38"/>
      <c r="C37" s="38"/>
      <c r="D37" s="38"/>
      <c r="E37" s="38"/>
      <c r="F37" s="38"/>
      <c r="G37" s="38"/>
      <c r="H37" s="38"/>
    </row>
    <row r="41" spans="1:9" s="4" customFormat="1" x14ac:dyDescent="0.2">
      <c r="A41" s="2"/>
      <c r="B41" s="2"/>
      <c r="C41" s="1"/>
      <c r="D41" s="2"/>
    </row>
    <row r="42" spans="1:9" s="4" customFormat="1" x14ac:dyDescent="0.2">
      <c r="A42" s="2"/>
      <c r="B42" s="2"/>
      <c r="C42" s="1"/>
      <c r="D42" s="2"/>
    </row>
    <row r="43" spans="1:9" s="4" customFormat="1" x14ac:dyDescent="0.2">
      <c r="A43" s="2"/>
      <c r="B43" s="2"/>
      <c r="C43" s="1"/>
      <c r="D43" s="2"/>
    </row>
    <row r="44" spans="1:9" s="4" customFormat="1" x14ac:dyDescent="0.2">
      <c r="A44" s="2"/>
      <c r="B44" s="2"/>
      <c r="C44" s="1"/>
      <c r="D44" s="2"/>
    </row>
    <row r="45" spans="1:9" s="4" customFormat="1" x14ac:dyDescent="0.2">
      <c r="A45" s="2"/>
      <c r="B45" s="2"/>
      <c r="C45" s="1"/>
      <c r="D45" s="2"/>
    </row>
    <row r="46" spans="1:9" s="4" customFormat="1" x14ac:dyDescent="0.2">
      <c r="A46" s="2"/>
      <c r="B46" s="2"/>
      <c r="C46" s="1"/>
      <c r="D46" s="2"/>
    </row>
  </sheetData>
  <mergeCells count="12">
    <mergeCell ref="A37:H37"/>
    <mergeCell ref="A35:C35"/>
    <mergeCell ref="A36:H36"/>
    <mergeCell ref="A2:H2"/>
    <mergeCell ref="A3:H3"/>
    <mergeCell ref="A4:H4"/>
    <mergeCell ref="A5:H5"/>
    <mergeCell ref="A6:H6"/>
    <mergeCell ref="A7:D7"/>
    <mergeCell ref="E7:H7"/>
    <mergeCell ref="A8:D8"/>
    <mergeCell ref="E8:H8"/>
  </mergeCells>
  <conditionalFormatting sqref="I10:I35">
    <cfRule type="cellIs" dxfId="0" priority="1" operator="equal">
      <formula>"INCURRE EN CAUSAL DE RECHAZO SUPERA PRECIO DE REFERENCIA"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330D9E-B390-4702-9658-A3D7C7E28E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A101D2-A943-4D31-B3BB-AD8CCB8A12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FEC1F-AD26-4215-AA9B-4F521DA41D2A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Danilo Ramirez Martinez</dc:creator>
  <cp:keywords/>
  <dc:description/>
  <cp:lastModifiedBy>PAOLA LLANOS ARIAS</cp:lastModifiedBy>
  <cp:revision/>
  <dcterms:created xsi:type="dcterms:W3CDTF">2025-11-24T17:32:40Z</dcterms:created>
  <dcterms:modified xsi:type="dcterms:W3CDTF">2026-06-22T19:50:25Z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