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svi\OneDrive\Documentos\PORTATIL\UMV\PRÓRROGAS\CTO 425  - ARCHIVO\"/>
    </mc:Choice>
  </mc:AlternateContent>
  <xr:revisionPtr revIDLastSave="0" documentId="13_ncr:1_{755D1E46-37EF-4948-94E0-A359B670B7B4}" xr6:coauthVersionLast="47" xr6:coauthVersionMax="47" xr10:uidLastSave="{00000000-0000-0000-0000-000000000000}"/>
  <bookViews>
    <workbookView xWindow="-108" yWindow="-108" windowWidth="23256" windowHeight="13896" xr2:uid="{D020CF6F-BC63-4A9C-B434-50B64254AA29}"/>
  </bookViews>
  <sheets>
    <sheet name="CTO 464-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/>
  <c r="H5" i="1"/>
  <c r="H6" i="1"/>
  <c r="H4" i="1"/>
  <c r="C9" i="1"/>
  <c r="C5" i="1"/>
  <c r="I16" i="1"/>
  <c r="C11" i="1"/>
  <c r="I17" i="1"/>
  <c r="C19" i="1" l="1"/>
  <c r="C15" i="1"/>
  <c r="C18" i="1" s="1"/>
  <c r="C6" i="1"/>
  <c r="K17" i="1" l="1"/>
  <c r="C16" i="1"/>
  <c r="K18" i="1"/>
</calcChain>
</file>

<file path=xl/sharedStrings.xml><?xml version="1.0" encoding="utf-8"?>
<sst xmlns="http://schemas.openxmlformats.org/spreadsheetml/2006/main" count="29" uniqueCount="26">
  <si>
    <t>VALOR INICIAL</t>
  </si>
  <si>
    <t>VALOR EJECUTADO</t>
  </si>
  <si>
    <t>VALOR PAGADO</t>
  </si>
  <si>
    <t>CDP</t>
  </si>
  <si>
    <t>CRP</t>
  </si>
  <si>
    <t>#</t>
  </si>
  <si>
    <t>OP</t>
  </si>
  <si>
    <t>FECHA</t>
  </si>
  <si>
    <t>VALOR OP</t>
  </si>
  <si>
    <t>%</t>
  </si>
  <si>
    <t>SMMLV 2025</t>
  </si>
  <si>
    <t>SMMLV 2026</t>
  </si>
  <si>
    <t>VALOR INICIAL SMMLV 2025</t>
  </si>
  <si>
    <t>VALOR ADICIÓN No.1 2025</t>
  </si>
  <si>
    <t>VALOR ADICIÓN No.1 SMMLV 2025</t>
  </si>
  <si>
    <t>VALOR MÁXIMO A ADICIONAR EN SMMLV 2025</t>
  </si>
  <si>
    <t>VALOR ADICIÓN No.2 2026</t>
  </si>
  <si>
    <t>VALOR ADICIÓN No.2 SMMLV 2026</t>
  </si>
  <si>
    <t>VALOR CONTRATO 2025 EN PESOS</t>
  </si>
  <si>
    <t>VALOR TOTAL ADICIONES AL CONTRATO EN SMMLV 2025-2026</t>
  </si>
  <si>
    <t>VALOR TOTAL CONTRATO (I+A 2025-2026)</t>
  </si>
  <si>
    <t>VALOR MÁXIMO A ADICIONAR EN SMMLV 2026</t>
  </si>
  <si>
    <t>CTO 425 - 2025 
PRESTACIÓN DE SERVICIOS PARA LA ACTUALIZACIÓN Y FORTALECIMIENTO DE LA GESTIÓN DOCUMENTAL DE LA ENTIDAD, EN CUMPLIMIENTO DE LA NORMATIVIDAD ARCHIVÍSTICA VIGENTE.</t>
  </si>
  <si>
    <t>N/A</t>
  </si>
  <si>
    <t>SALDO CRP</t>
  </si>
  <si>
    <t>CTO 425-2025 
PRESTACIÓN DE SERVICIOS PARA LA ACTUALIZACIÓN Y FORTALECIMIENTO DE LA GESTIÓN DOCUMENTAL DE LA ENTIDAD, EN CUMPLIMIENTO DE LA NORMATIVIDAD ARCHIVÍSTICA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</si>
</sst>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0.0"/>
  </numFmts>
  <fonts count="6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b/>
      <sz val="9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164" fontId="0" fillId="0" borderId="9" xfId="0" applyNumberForma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10" fontId="0" fillId="0" borderId="11" xfId="0" applyNumberFormat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164" fontId="0" fillId="0" borderId="9" xfId="1" applyNumberFormat="1" applyFont="1" applyBorder="1" applyAlignment="1">
      <alignment vertical="center"/>
    </xf>
    <xf numFmtId="164" fontId="0" fillId="0" borderId="22" xfId="1" applyNumberFormat="1" applyFont="1" applyBorder="1" applyAlignment="1">
      <alignment vertical="center"/>
    </xf>
    <xf numFmtId="164" fontId="0" fillId="0" borderId="23" xfId="1" applyNumberFormat="1" applyFont="1" applyBorder="1" applyAlignment="1">
      <alignment vertical="center"/>
    </xf>
    <xf numFmtId="0" fontId="2" fillId="6" borderId="15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2" fillId="6" borderId="6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164" fontId="1" fillId="0" borderId="22" xfId="1" applyNumberFormat="1" applyFont="1" applyBorder="1" applyAlignment="1">
      <alignment vertical="center"/>
    </xf>
    <xf numFmtId="164" fontId="1" fillId="7" borderId="23" xfId="1" applyNumberFormat="1" applyFont="1" applyFill="1" applyBorder="1" applyAlignment="1">
      <alignment vertical="center"/>
    </xf>
    <xf numFmtId="0" fontId="2" fillId="6" borderId="16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0" fontId="0" fillId="0" borderId="1" xfId="2" applyNumberFormat="1" applyFont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3" borderId="19" xfId="0" applyFont="1" applyFill="1" applyBorder="1" applyAlignment="1">
      <alignment vertical="center"/>
    </xf>
    <xf numFmtId="164" fontId="1" fillId="7" borderId="28" xfId="1" applyNumberFormat="1" applyFont="1" applyFill="1" applyBorder="1" applyAlignment="1">
      <alignment vertical="center"/>
    </xf>
    <xf numFmtId="165" fontId="1" fillId="7" borderId="23" xfId="1" applyNumberFormat="1" applyFont="1" applyFill="1" applyBorder="1" applyAlignment="1">
      <alignment vertical="center"/>
    </xf>
    <xf numFmtId="165" fontId="1" fillId="7" borderId="24" xfId="1" applyNumberFormat="1" applyFont="1" applyFill="1" applyBorder="1" applyAlignment="1">
      <alignment vertical="center"/>
    </xf>
    <xf numFmtId="165" fontId="0" fillId="0" borderId="12" xfId="1" applyNumberFormat="1" applyFont="1" applyBorder="1" applyAlignment="1">
      <alignment vertical="center"/>
    </xf>
    <xf numFmtId="9" fontId="0" fillId="0" borderId="1" xfId="2" applyFont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</xdr:row>
      <xdr:rowOff>48492</xdr:rowOff>
    </xdr:from>
    <xdr:to>
      <xdr:col>13</xdr:col>
      <xdr:colOff>524122</xdr:colOff>
      <xdr:row>36</xdr:row>
      <xdr:rowOff>131619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D11C69-7EDD-2D48-4D70-B54DD53CE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964" y="4287983"/>
          <a:ext cx="9418740" cy="29094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7AA51-7B11-4E0D-B5FF-C2D56CAB50B6}">
  <dimension ref="B1:L29"/>
  <sheetViews>
    <sheetView tabSelected="1" topLeftCell="A24" zoomScale="110" zoomScaleNormal="110" workbookViewId="0">
      <selection activeCell="E3" sqref="E3"/>
    </sheetView>
  </sheetViews>
  <sheetFormatPr baseColWidth="10" defaultColWidth="11" defaultRowHeight="13.8" x14ac:dyDescent="0.25"/>
  <cols>
    <col min="1" max="1" width="3.125" style="3" customWidth="1"/>
    <col min="2" max="2" width="60" style="3" customWidth="1"/>
    <col min="3" max="3" width="14.25" style="3" customWidth="1"/>
    <col min="4" max="4" width="2.875" style="3" bestFit="1" customWidth="1"/>
    <col min="5" max="5" width="4.875" style="3" customWidth="1"/>
    <col min="6" max="6" width="5.5" style="3" bestFit="1" customWidth="1"/>
    <col min="7" max="7" width="10.75" style="3" bestFit="1" customWidth="1"/>
    <col min="8" max="8" width="7.875" style="3" customWidth="1"/>
    <col min="9" max="9" width="16.875" style="3" customWidth="1"/>
    <col min="10" max="10" width="7.375" style="3" customWidth="1"/>
    <col min="11" max="11" width="9.75" style="3" customWidth="1"/>
    <col min="12" max="12" width="3.125" style="3" customWidth="1"/>
    <col min="13" max="13" width="2.625" style="3" customWidth="1"/>
    <col min="14" max="16384" width="11" style="3"/>
  </cols>
  <sheetData>
    <row r="1" spans="2:12" ht="15.6" customHeight="1" thickBot="1" x14ac:dyDescent="0.3"/>
    <row r="2" spans="2:12" ht="49.2" customHeight="1" thickBot="1" x14ac:dyDescent="0.3">
      <c r="B2" s="47" t="s">
        <v>22</v>
      </c>
      <c r="C2" s="48"/>
      <c r="E2" s="49" t="s">
        <v>25</v>
      </c>
      <c r="F2" s="50"/>
      <c r="G2" s="50"/>
      <c r="H2" s="50"/>
      <c r="I2" s="50"/>
      <c r="J2" s="50"/>
      <c r="K2" s="51"/>
      <c r="L2" s="8"/>
    </row>
    <row r="3" spans="2:12" x14ac:dyDescent="0.25">
      <c r="B3" s="21" t="s">
        <v>0</v>
      </c>
      <c r="C3" s="23">
        <v>426123997</v>
      </c>
      <c r="E3" s="26" t="s">
        <v>5</v>
      </c>
      <c r="F3" s="27" t="s">
        <v>6</v>
      </c>
      <c r="G3" s="27" t="s">
        <v>7</v>
      </c>
      <c r="H3" s="27" t="s">
        <v>9</v>
      </c>
      <c r="I3" s="27" t="s">
        <v>8</v>
      </c>
      <c r="J3" s="27" t="s">
        <v>3</v>
      </c>
      <c r="K3" s="28" t="s">
        <v>4</v>
      </c>
      <c r="L3" s="9"/>
    </row>
    <row r="4" spans="2:12" x14ac:dyDescent="0.25">
      <c r="B4" s="19" t="s">
        <v>10</v>
      </c>
      <c r="C4" s="24">
        <v>1423500</v>
      </c>
      <c r="E4" s="1">
        <v>1</v>
      </c>
      <c r="F4" s="29">
        <v>4783</v>
      </c>
      <c r="G4" s="4">
        <v>46006</v>
      </c>
      <c r="H4" s="37">
        <f>I4/$C$3</f>
        <v>0.29999999976532654</v>
      </c>
      <c r="I4" s="2">
        <v>127837199</v>
      </c>
      <c r="J4" s="1">
        <v>761</v>
      </c>
      <c r="K4" s="1">
        <v>933</v>
      </c>
      <c r="L4" s="10"/>
    </row>
    <row r="5" spans="2:12" x14ac:dyDescent="0.25">
      <c r="B5" s="19" t="s">
        <v>12</v>
      </c>
      <c r="C5" s="34">
        <f>C3/C4</f>
        <v>299.3494885844749</v>
      </c>
      <c r="E5" s="1">
        <v>2</v>
      </c>
      <c r="F5" s="29">
        <v>4914</v>
      </c>
      <c r="G5" s="4">
        <v>46013</v>
      </c>
      <c r="H5" s="37">
        <f t="shared" ref="H5:H6" si="0">I5/$C$3</f>
        <v>0.29999999976532654</v>
      </c>
      <c r="I5" s="2">
        <v>127837199</v>
      </c>
      <c r="J5" s="1">
        <v>761</v>
      </c>
      <c r="K5" s="1">
        <v>933</v>
      </c>
      <c r="L5" s="10"/>
    </row>
    <row r="6" spans="2:12" ht="11.4" customHeight="1" thickBot="1" x14ac:dyDescent="0.3">
      <c r="B6" s="22" t="s">
        <v>15</v>
      </c>
      <c r="C6" s="35">
        <f>C5/2</f>
        <v>149.67474429223745</v>
      </c>
      <c r="E6" s="1">
        <v>3</v>
      </c>
      <c r="F6" s="1">
        <v>6708</v>
      </c>
      <c r="G6" s="4">
        <v>46155</v>
      </c>
      <c r="H6" s="37">
        <f t="shared" si="0"/>
        <v>0.29999999976532654</v>
      </c>
      <c r="I6" s="2">
        <v>127837199</v>
      </c>
      <c r="J6" s="1">
        <v>761</v>
      </c>
      <c r="K6" s="1">
        <v>933</v>
      </c>
      <c r="L6" s="10"/>
    </row>
    <row r="7" spans="2:12" ht="14.4" thickBot="1" x14ac:dyDescent="0.3">
      <c r="E7" s="1"/>
      <c r="F7" s="1"/>
      <c r="G7" s="4"/>
      <c r="H7" s="30"/>
      <c r="I7" s="2"/>
      <c r="J7" s="1"/>
      <c r="K7" s="1"/>
      <c r="L7" s="10"/>
    </row>
    <row r="8" spans="2:12" x14ac:dyDescent="0.25">
      <c r="B8" s="21" t="s">
        <v>13</v>
      </c>
      <c r="C8" s="23" t="s">
        <v>23</v>
      </c>
      <c r="E8" s="1"/>
      <c r="F8" s="1"/>
      <c r="G8" s="4"/>
      <c r="H8" s="30"/>
      <c r="I8" s="2"/>
      <c r="J8" s="1"/>
      <c r="K8" s="1"/>
      <c r="L8" s="10"/>
    </row>
    <row r="9" spans="2:12" ht="14.4" thickBot="1" x14ac:dyDescent="0.3">
      <c r="B9" s="22" t="s">
        <v>14</v>
      </c>
      <c r="C9" s="35" t="e">
        <f>C8/C4</f>
        <v>#VALUE!</v>
      </c>
      <c r="E9" s="1"/>
      <c r="F9" s="1"/>
      <c r="G9" s="4"/>
      <c r="H9" s="30"/>
      <c r="I9" s="2"/>
      <c r="J9" s="1"/>
      <c r="K9" s="1"/>
      <c r="L9" s="10"/>
    </row>
    <row r="10" spans="2:12" ht="15" customHeight="1" thickBot="1" x14ac:dyDescent="0.3">
      <c r="E10" s="1"/>
      <c r="F10" s="1"/>
      <c r="G10" s="31"/>
      <c r="H10" s="30"/>
      <c r="I10" s="2"/>
      <c r="J10" s="1"/>
      <c r="K10" s="1"/>
      <c r="L10" s="10"/>
    </row>
    <row r="11" spans="2:12" ht="14.4" customHeight="1" thickBot="1" x14ac:dyDescent="0.3">
      <c r="B11" s="32" t="s">
        <v>18</v>
      </c>
      <c r="C11" s="33" t="e">
        <f>C3+C8</f>
        <v>#VALUE!</v>
      </c>
      <c r="E11" s="1"/>
      <c r="F11" s="1"/>
      <c r="G11" s="4"/>
      <c r="H11" s="30"/>
      <c r="I11" s="2"/>
      <c r="J11" s="1"/>
      <c r="K11" s="1"/>
      <c r="L11" s="10"/>
    </row>
    <row r="12" spans="2:12" ht="14.4" thickBot="1" x14ac:dyDescent="0.3">
      <c r="E12" s="1"/>
      <c r="F12" s="1"/>
      <c r="G12" s="4"/>
      <c r="H12" s="30"/>
      <c r="I12" s="2"/>
      <c r="J12" s="1"/>
      <c r="K12" s="1"/>
    </row>
    <row r="13" spans="2:12" x14ac:dyDescent="0.25">
      <c r="B13" s="20" t="s">
        <v>11</v>
      </c>
      <c r="C13" s="16">
        <v>1750905</v>
      </c>
      <c r="E13" s="1"/>
      <c r="F13" s="1"/>
      <c r="G13" s="4"/>
      <c r="H13" s="30"/>
      <c r="I13" s="2"/>
      <c r="J13" s="1"/>
      <c r="K13" s="1"/>
    </row>
    <row r="14" spans="2:12" x14ac:dyDescent="0.25">
      <c r="B14" s="18" t="s">
        <v>16</v>
      </c>
      <c r="C14" s="17" t="s">
        <v>23</v>
      </c>
      <c r="E14" s="1"/>
      <c r="F14" s="29"/>
      <c r="G14" s="4"/>
      <c r="H14" s="30"/>
      <c r="I14" s="2"/>
      <c r="J14" s="1"/>
      <c r="K14" s="1"/>
    </row>
    <row r="15" spans="2:12" ht="14.4" thickBot="1" x14ac:dyDescent="0.3">
      <c r="B15" s="25" t="s">
        <v>17</v>
      </c>
      <c r="C15" s="35" t="e">
        <f>C14/C13</f>
        <v>#VALUE!</v>
      </c>
      <c r="E15" s="1"/>
      <c r="F15" s="29"/>
      <c r="G15" s="4"/>
      <c r="H15" s="30"/>
      <c r="I15" s="2"/>
      <c r="J15" s="1"/>
      <c r="K15" s="1"/>
    </row>
    <row r="16" spans="2:12" ht="14.4" customHeight="1" thickBot="1" x14ac:dyDescent="0.3">
      <c r="B16" s="25" t="s">
        <v>21</v>
      </c>
      <c r="C16" s="35" t="e">
        <f>C6-C9</f>
        <v>#VALUE!</v>
      </c>
      <c r="E16" s="44" t="s">
        <v>1</v>
      </c>
      <c r="F16" s="45"/>
      <c r="G16" s="45"/>
      <c r="H16" s="46"/>
      <c r="I16" s="5">
        <f>SUM(I4:I14)</f>
        <v>383511597</v>
      </c>
    </row>
    <row r="17" spans="2:11" ht="14.4" customHeight="1" thickBot="1" x14ac:dyDescent="0.3">
      <c r="E17" s="41" t="s">
        <v>2</v>
      </c>
      <c r="F17" s="42"/>
      <c r="G17" s="42"/>
      <c r="H17" s="43"/>
      <c r="I17" s="6">
        <f>SUM(I4:I14)</f>
        <v>383511597</v>
      </c>
      <c r="J17" s="11" t="s">
        <v>9</v>
      </c>
      <c r="K17" s="12">
        <f>SUM(H4:H14)</f>
        <v>0.89999999929597962</v>
      </c>
    </row>
    <row r="18" spans="2:11" ht="14.4" thickBot="1" x14ac:dyDescent="0.3">
      <c r="B18" s="13" t="s">
        <v>19</v>
      </c>
      <c r="C18" s="36" t="e">
        <f>C9+C15</f>
        <v>#VALUE!</v>
      </c>
      <c r="E18" s="38" t="s">
        <v>24</v>
      </c>
      <c r="F18" s="39"/>
      <c r="G18" s="39"/>
      <c r="H18" s="40"/>
      <c r="I18" s="7">
        <f>C3-I17</f>
        <v>42612400</v>
      </c>
      <c r="J18" s="11" t="s">
        <v>9</v>
      </c>
      <c r="K18" s="12">
        <f>SUM(H4:H14)</f>
        <v>0.89999999929597962</v>
      </c>
    </row>
    <row r="19" spans="2:11" ht="19.2" customHeight="1" thickBot="1" x14ac:dyDescent="0.3">
      <c r="B19" s="14" t="s">
        <v>20</v>
      </c>
      <c r="C19" s="15" t="e">
        <f>C14+C8+C3</f>
        <v>#VALUE!</v>
      </c>
    </row>
    <row r="21" spans="2:11" ht="14.55" customHeight="1" x14ac:dyDescent="0.25"/>
    <row r="22" spans="2:11" ht="14.55" customHeight="1" x14ac:dyDescent="0.25"/>
    <row r="23" spans="2:11" ht="14.55" customHeight="1" x14ac:dyDescent="0.25"/>
    <row r="29" spans="2:11" ht="30.6" customHeight="1" x14ac:dyDescent="0.25"/>
  </sheetData>
  <mergeCells count="5">
    <mergeCell ref="E18:H18"/>
    <mergeCell ref="E17:H17"/>
    <mergeCell ref="E16:H16"/>
    <mergeCell ref="B2:C2"/>
    <mergeCell ref="E2:K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CTO 464-2025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 Vidal Granados</dc:creator>
  <cp:lastModifiedBy>Sasha Vidal Granados</cp:lastModifiedBy>
  <dcterms:created xsi:type="dcterms:W3CDTF">2024-11-06T17:37:25Z</dcterms:created>
  <dcterms:modified xsi:type="dcterms:W3CDTF">2026-06-23T17:28:44Z</dcterms:modified>
</cp:coreProperties>
</file>