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CONTRATOS 2026\SELECCION ABREVIADA MENOR CUANTIA T.O-SEGUNDO\"/>
    </mc:Choice>
  </mc:AlternateContent>
  <xr:revisionPtr revIDLastSave="0" documentId="13_ncr:1_{E0A72CDD-481B-4359-B06A-9763E515A0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2" sheetId="2" r:id="rId1"/>
  </sheets>
  <definedNames>
    <definedName name="_xlnm.Print_Area" localSheetId="0">Hoja2!$A$1:$L$26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3" i="2" l="1"/>
  <c r="K13" i="2" s="1"/>
  <c r="J14" i="2"/>
  <c r="K14" i="2" s="1"/>
  <c r="J15" i="2"/>
  <c r="K15" i="2" s="1"/>
  <c r="J12" i="2"/>
  <c r="K12" i="2" s="1"/>
  <c r="I13" i="2"/>
  <c r="I14" i="2"/>
  <c r="I15" i="2"/>
  <c r="I12" i="2"/>
  <c r="G13" i="2"/>
  <c r="G14" i="2"/>
  <c r="G15" i="2"/>
  <c r="G12" i="2"/>
  <c r="E13" i="2"/>
  <c r="E14" i="2"/>
  <c r="E15" i="2"/>
  <c r="E12" i="2"/>
  <c r="I16" i="2" l="1"/>
  <c r="I17" i="2" s="1"/>
  <c r="I18" i="2" s="1"/>
  <c r="K16" i="2"/>
  <c r="K17" i="2" s="1"/>
  <c r="G16" i="2"/>
  <c r="G17" i="2" s="1"/>
  <c r="E16" i="2"/>
  <c r="E17" i="2" s="1"/>
  <c r="E18" i="2" s="1"/>
  <c r="K18" i="2" l="1"/>
  <c r="G1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Rocio Rosania Rodriguez</author>
  </authors>
  <commentList>
    <comment ref="B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Rocio Rosania Rodriguez: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<sst xmlns="http://schemas.openxmlformats.org/spreadsheetml/2006/main" count="33" uniqueCount="26">
  <si>
    <t>DESCRIPCION</t>
  </si>
  <si>
    <t>ITEM</t>
  </si>
  <si>
    <t>CANTIDAD</t>
  </si>
  <si>
    <t>VALOR UNITARIO</t>
  </si>
  <si>
    <t>VALOR TOTAL</t>
  </si>
  <si>
    <t>COTIZACION 1</t>
  </si>
  <si>
    <t>PANTALON CABALLERO</t>
  </si>
  <si>
    <t>CAMISA CABALLERO</t>
  </si>
  <si>
    <t>VESTIDO CABALLERO</t>
  </si>
  <si>
    <t>COTIZACION 2</t>
  </si>
  <si>
    <t>COTIZACION 3</t>
  </si>
  <si>
    <t>CALZADO CABALLERO</t>
  </si>
  <si>
    <t>IVA 19%</t>
  </si>
  <si>
    <t>PROMEDIO</t>
  </si>
  <si>
    <t>PRESUPUESTO DISPONIBLE:</t>
  </si>
  <si>
    <t>ELABORO:  ISABEL CRISTINA PATERNINA ESPEJO</t>
  </si>
  <si>
    <t>OFICINA DE CONTRATACION</t>
  </si>
  <si>
    <t xml:space="preserve">SUBTOTAL </t>
  </si>
  <si>
    <t>PROPONENTE 2:  HISTORICO</t>
  </si>
  <si>
    <t>$</t>
  </si>
  <si>
    <t>OBJETO:  CONTRATAR DOTACION PARA TRABAJADORES OFICIALES DE LA REGIONAL VALLE</t>
  </si>
  <si>
    <t>PROPONENTE 1:  VISITA TIENDA CHIPICHAPE COMERCIALIZADORA ARTURO CALLE S.A.S</t>
  </si>
  <si>
    <t>PROPONENTE 3: VISITA CENTRO COMERCIAL/INTERNET</t>
  </si>
  <si>
    <t>FECHA:  abril 13  de 2026</t>
  </si>
  <si>
    <t>Debido a que las cotizaciones que se estan recibiendo, se ha evidenciado que estan demasiado inflados sobre el valor del mercado real. La Entidad esta tomando precios de visitas a Centros Comerciales incluso de las mismas empresas que han presentado cotizaciones para verificar los precios.</t>
  </si>
  <si>
    <t>actualizado el 25-06-2026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</si>
</sst>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wrapText="1"/>
    </xf>
    <xf numFmtId="165" fontId="0" fillId="0" borderId="0" xfId="0" applyNumberFormat="1"/>
    <xf numFmtId="0" fontId="5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165" fontId="5" fillId="0" borderId="1" xfId="1" applyNumberFormat="1" applyFont="1" applyBorder="1" applyAlignment="1">
      <alignment wrapText="1"/>
    </xf>
    <xf numFmtId="0" fontId="4" fillId="0" borderId="0" xfId="0" applyFont="1" applyAlignment="1">
      <alignment wrapText="1"/>
    </xf>
    <xf numFmtId="165" fontId="4" fillId="0" borderId="0" xfId="1" applyNumberFormat="1" applyFont="1" applyAlignment="1">
      <alignment wrapText="1"/>
    </xf>
    <xf numFmtId="165" fontId="0" fillId="0" borderId="0" xfId="0" applyNumberFormat="1" applyAlignment="1">
      <alignment wrapText="1"/>
    </xf>
    <xf numFmtId="164" fontId="5" fillId="0" borderId="1" xfId="1" applyFont="1" applyBorder="1" applyAlignment="1">
      <alignment wrapText="1"/>
    </xf>
    <xf numFmtId="164" fontId="5" fillId="0" borderId="1" xfId="1" applyFont="1" applyBorder="1"/>
    <xf numFmtId="164" fontId="6" fillId="3" borderId="1" xfId="0" applyNumberFormat="1" applyFont="1" applyFill="1" applyBorder="1" applyAlignment="1">
      <alignment wrapText="1"/>
    </xf>
    <xf numFmtId="164" fontId="5" fillId="3" borderId="1" xfId="0" applyNumberFormat="1" applyFont="1" applyFill="1" applyBorder="1" applyAlignment="1">
      <alignment wrapText="1"/>
    </xf>
    <xf numFmtId="164" fontId="6" fillId="3" borderId="1" xfId="1" applyFont="1" applyFill="1" applyBorder="1"/>
    <xf numFmtId="164" fontId="5" fillId="3" borderId="1" xfId="0" applyNumberFormat="1" applyFont="1" applyFill="1" applyBorder="1"/>
    <xf numFmtId="164" fontId="6" fillId="3" borderId="1" xfId="0" applyNumberFormat="1" applyFont="1" applyFill="1" applyBorder="1"/>
    <xf numFmtId="0" fontId="4" fillId="0" borderId="0" xfId="0" applyFont="1" applyAlignment="1">
      <alignment horizontal="center" wrapText="1"/>
    </xf>
    <xf numFmtId="0" fontId="0" fillId="0" borderId="0" xfId="0" applyAlignment="1">
      <alignment horizontal="left" wrapText="1"/>
    </xf>
    <xf numFmtId="0" fontId="6" fillId="2" borderId="1" xfId="0" applyFont="1" applyFill="1" applyBorder="1" applyAlignment="1">
      <alignment horizontal="center" wrapText="1"/>
    </xf>
    <xf numFmtId="0" fontId="4" fillId="0" borderId="0" xfId="0" applyFont="1" applyAlignment="1">
      <alignment horizontal="left" wrapText="1"/>
    </xf>
    <xf numFmtId="0" fontId="6" fillId="3" borderId="1" xfId="0" applyFont="1" applyFill="1" applyBorder="1" applyAlignment="1">
      <alignment horizontal="left" wrapText="1"/>
    </xf>
    <xf numFmtId="0" fontId="0" fillId="0" borderId="2" xfId="0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369094</xdr:colOff>
      <xdr:row>19</xdr:row>
      <xdr:rowOff>178594</xdr:rowOff>
    </xdr:from>
    <xdr:to>
      <xdr:col>2</xdr:col>
      <xdr:colOff>202406</xdr:colOff>
      <xdr:row>21</xdr:row>
      <xdr:rowOff>130968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E20439-9FC5-4339-8A95-036153BD5C1E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8188" y="4345782"/>
          <a:ext cx="1595437" cy="3333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6"/>
  <sheetViews>
    <sheetView tabSelected="1" view="pageBreakPreview" zoomScale="80" zoomScaleNormal="80" zoomScaleSheetLayoutView="80" workbookViewId="0">
      <selection activeCell="B31" sqref="B31"/>
    </sheetView>
  </sheetViews>
  <sheetFormatPr baseColWidth="10" defaultRowHeight="15" x14ac:dyDescent="0.25"/>
  <cols>
    <col min="1" max="1" width="5.5703125" style="1" customWidth="1"/>
    <col min="2" max="2" width="26.42578125" style="1" customWidth="1"/>
    <col min="3" max="3" width="15.5703125" style="1" customWidth="1"/>
    <col min="4" max="4" width="17.7109375" style="1" bestFit="1" customWidth="1"/>
    <col min="5" max="5" width="17.28515625" style="1" bestFit="1" customWidth="1"/>
    <col min="6" max="6" width="24" style="1" customWidth="1"/>
    <col min="7" max="7" width="17.7109375" style="1" bestFit="1" customWidth="1"/>
    <col min="8" max="8" width="14.42578125" style="1" customWidth="1"/>
    <col min="9" max="9" width="17.5703125" customWidth="1"/>
    <col min="10" max="10" width="13.28515625" bestFit="1" customWidth="1"/>
    <col min="11" max="11" width="17.7109375" bestFit="1" customWidth="1"/>
  </cols>
  <sheetData>
    <row r="2" spans="1:13" x14ac:dyDescent="0.25">
      <c r="A2" s="20" t="s">
        <v>20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3" x14ac:dyDescent="0.25">
      <c r="B3" s="10"/>
      <c r="C3" s="10"/>
      <c r="D3" s="10"/>
      <c r="E3" s="10"/>
      <c r="F3" s="10"/>
    </row>
    <row r="4" spans="1:13" ht="15" customHeight="1" x14ac:dyDescent="0.25">
      <c r="B4" s="10"/>
      <c r="C4" s="10"/>
      <c r="D4" s="23" t="s">
        <v>21</v>
      </c>
      <c r="E4" s="23"/>
      <c r="F4" s="23"/>
    </row>
    <row r="5" spans="1:13" ht="15" customHeight="1" x14ac:dyDescent="0.25">
      <c r="B5" s="10"/>
      <c r="C5" s="10"/>
      <c r="D5" s="23" t="s">
        <v>18</v>
      </c>
      <c r="E5" s="23"/>
      <c r="F5" s="23"/>
    </row>
    <row r="6" spans="1:13" ht="15" customHeight="1" x14ac:dyDescent="0.25">
      <c r="B6" s="10"/>
      <c r="C6" s="10"/>
      <c r="D6" s="23" t="s">
        <v>22</v>
      </c>
      <c r="E6" s="23"/>
      <c r="F6" s="23"/>
    </row>
    <row r="7" spans="1:13" x14ac:dyDescent="0.25">
      <c r="B7" s="10"/>
      <c r="C7" s="10"/>
      <c r="D7" s="23"/>
      <c r="E7" s="23"/>
      <c r="F7" s="10"/>
    </row>
    <row r="8" spans="1:13" x14ac:dyDescent="0.25">
      <c r="B8" s="10" t="s">
        <v>14</v>
      </c>
      <c r="C8" s="10" t="s">
        <v>19</v>
      </c>
      <c r="D8" s="11"/>
      <c r="E8" s="10"/>
      <c r="F8" s="10"/>
    </row>
    <row r="9" spans="1:13" ht="24" customHeight="1" x14ac:dyDescent="0.25">
      <c r="A9" s="22" t="s">
        <v>1</v>
      </c>
      <c r="B9" s="22" t="s">
        <v>0</v>
      </c>
      <c r="C9" s="3"/>
      <c r="D9" s="22" t="s">
        <v>5</v>
      </c>
      <c r="E9" s="22"/>
      <c r="F9" s="22" t="s">
        <v>9</v>
      </c>
      <c r="G9" s="22"/>
      <c r="H9" s="4" t="s">
        <v>10</v>
      </c>
      <c r="I9" s="4"/>
      <c r="J9" s="22" t="s">
        <v>13</v>
      </c>
      <c r="K9" s="22"/>
    </row>
    <row r="10" spans="1:13" ht="29.25" customHeight="1" x14ac:dyDescent="0.25">
      <c r="A10" s="22"/>
      <c r="B10" s="22"/>
      <c r="C10" s="4" t="s">
        <v>2</v>
      </c>
      <c r="D10" s="4" t="s">
        <v>3</v>
      </c>
      <c r="E10" s="4" t="s">
        <v>4</v>
      </c>
      <c r="F10" s="4" t="s">
        <v>3</v>
      </c>
      <c r="G10" s="4" t="s">
        <v>4</v>
      </c>
      <c r="H10" s="4" t="s">
        <v>3</v>
      </c>
      <c r="I10" s="4" t="s">
        <v>4</v>
      </c>
      <c r="J10" s="4" t="s">
        <v>3</v>
      </c>
      <c r="K10" s="4" t="s">
        <v>4</v>
      </c>
    </row>
    <row r="11" spans="1:13" ht="34.5" customHeight="1" x14ac:dyDescent="0.25">
      <c r="A11" s="5"/>
      <c r="B11" s="6"/>
      <c r="C11" s="3"/>
      <c r="D11" s="3"/>
      <c r="E11" s="3"/>
      <c r="F11" s="3"/>
      <c r="G11" s="3"/>
      <c r="H11" s="3"/>
      <c r="I11" s="5"/>
      <c r="J11" s="5"/>
      <c r="K11" s="5"/>
    </row>
    <row r="12" spans="1:13" x14ac:dyDescent="0.25">
      <c r="A12" s="7">
        <v>1</v>
      </c>
      <c r="B12" s="8" t="s">
        <v>6</v>
      </c>
      <c r="C12" s="9">
        <v>281</v>
      </c>
      <c r="D12" s="13">
        <v>172269</v>
      </c>
      <c r="E12" s="13">
        <f>D12*C12</f>
        <v>48407589</v>
      </c>
      <c r="F12" s="13">
        <v>168009.32</v>
      </c>
      <c r="G12" s="13">
        <f>F12*C12</f>
        <v>47210618.920000002</v>
      </c>
      <c r="H12" s="13">
        <v>165000</v>
      </c>
      <c r="I12" s="14">
        <f>H12*C12</f>
        <v>46365000</v>
      </c>
      <c r="J12" s="14">
        <f>(D12+F12+H12)/3</f>
        <v>168426.10666666666</v>
      </c>
      <c r="K12" s="14">
        <f>J12*C12</f>
        <v>47327735.973333329</v>
      </c>
      <c r="M12" s="2"/>
    </row>
    <row r="13" spans="1:13" x14ac:dyDescent="0.25">
      <c r="A13" s="7">
        <v>2</v>
      </c>
      <c r="B13" s="8" t="s">
        <v>7</v>
      </c>
      <c r="C13" s="7">
        <v>329</v>
      </c>
      <c r="D13" s="13">
        <v>149900</v>
      </c>
      <c r="E13" s="13">
        <f t="shared" ref="E13:E15" si="0">D13*C13</f>
        <v>49317100</v>
      </c>
      <c r="F13" s="13">
        <v>148227.67000000001</v>
      </c>
      <c r="G13" s="13">
        <f t="shared" ref="G13:G15" si="1">F13*C13</f>
        <v>48766903.430000007</v>
      </c>
      <c r="H13" s="13">
        <v>152928</v>
      </c>
      <c r="I13" s="14">
        <f t="shared" ref="I13:I15" si="2">H13*C13</f>
        <v>50313312</v>
      </c>
      <c r="J13" s="14">
        <f t="shared" ref="J13:J15" si="3">(D13+F13+H13)/3</f>
        <v>150351.89000000001</v>
      </c>
      <c r="K13" s="14">
        <f t="shared" ref="K13:K15" si="4">J13*C13</f>
        <v>49465771.810000002</v>
      </c>
    </row>
    <row r="14" spans="1:13" x14ac:dyDescent="0.25">
      <c r="A14" s="7">
        <v>3</v>
      </c>
      <c r="B14" s="8" t="s">
        <v>8</v>
      </c>
      <c r="C14" s="9">
        <v>76</v>
      </c>
      <c r="D14" s="13">
        <v>600000</v>
      </c>
      <c r="E14" s="13">
        <f t="shared" si="0"/>
        <v>45600000</v>
      </c>
      <c r="F14" s="13">
        <v>524439</v>
      </c>
      <c r="G14" s="13">
        <f t="shared" si="1"/>
        <v>39857364</v>
      </c>
      <c r="H14" s="13">
        <v>458800</v>
      </c>
      <c r="I14" s="14">
        <f t="shared" si="2"/>
        <v>34868800</v>
      </c>
      <c r="J14" s="14">
        <f t="shared" si="3"/>
        <v>527746.33333333337</v>
      </c>
      <c r="K14" s="14">
        <f t="shared" si="4"/>
        <v>40108721.333333336</v>
      </c>
    </row>
    <row r="15" spans="1:13" x14ac:dyDescent="0.25">
      <c r="A15" s="7">
        <v>4</v>
      </c>
      <c r="B15" s="8" t="s">
        <v>11</v>
      </c>
      <c r="C15" s="9">
        <v>389</v>
      </c>
      <c r="D15" s="13">
        <v>300000</v>
      </c>
      <c r="E15" s="13">
        <f t="shared" si="0"/>
        <v>116700000</v>
      </c>
      <c r="F15" s="13">
        <v>311269.67</v>
      </c>
      <c r="G15" s="13">
        <f t="shared" si="1"/>
        <v>121083901.63</v>
      </c>
      <c r="H15" s="13">
        <v>290000</v>
      </c>
      <c r="I15" s="14">
        <f t="shared" si="2"/>
        <v>112810000</v>
      </c>
      <c r="J15" s="14">
        <f t="shared" si="3"/>
        <v>300423.22333333333</v>
      </c>
      <c r="K15" s="14">
        <f t="shared" si="4"/>
        <v>116864633.87666667</v>
      </c>
    </row>
    <row r="16" spans="1:13" ht="15" customHeight="1" x14ac:dyDescent="0.25">
      <c r="A16" s="24" t="s">
        <v>17</v>
      </c>
      <c r="B16" s="24"/>
      <c r="C16" s="24"/>
      <c r="D16" s="24"/>
      <c r="E16" s="15">
        <f>SUM(E12:E15)</f>
        <v>260024689</v>
      </c>
      <c r="F16" s="16"/>
      <c r="G16" s="15">
        <f>SUM(G12:G15)</f>
        <v>256918787.98000002</v>
      </c>
      <c r="H16" s="16"/>
      <c r="I16" s="17">
        <f>SUM(I12:I15)</f>
        <v>244357112</v>
      </c>
      <c r="J16" s="18"/>
      <c r="K16" s="19">
        <f>SUM(K12:K15)</f>
        <v>253766862.99333334</v>
      </c>
    </row>
    <row r="17" spans="1:11" x14ac:dyDescent="0.25">
      <c r="A17" s="24" t="s">
        <v>12</v>
      </c>
      <c r="B17" s="24"/>
      <c r="C17" s="24"/>
      <c r="D17" s="24"/>
      <c r="E17" s="15">
        <f>E16*19%</f>
        <v>49404690.910000004</v>
      </c>
      <c r="F17" s="16"/>
      <c r="G17" s="15">
        <f>G16*19%</f>
        <v>48814569.716200002</v>
      </c>
      <c r="H17" s="16"/>
      <c r="I17" s="17">
        <f>I16*19%</f>
        <v>46427851.280000001</v>
      </c>
      <c r="J17" s="18"/>
      <c r="K17" s="19">
        <f>K16*19%</f>
        <v>48215703.968733333</v>
      </c>
    </row>
    <row r="18" spans="1:11" ht="15" customHeight="1" x14ac:dyDescent="0.25">
      <c r="A18" s="24" t="s">
        <v>4</v>
      </c>
      <c r="B18" s="24"/>
      <c r="C18" s="24"/>
      <c r="D18" s="24"/>
      <c r="E18" s="15">
        <f>E16+E17</f>
        <v>309429379.91000003</v>
      </c>
      <c r="F18" s="16"/>
      <c r="G18" s="15">
        <f>G16+G17</f>
        <v>305733357.69620001</v>
      </c>
      <c r="H18" s="16"/>
      <c r="I18" s="17">
        <f>I16+I17</f>
        <v>290784963.27999997</v>
      </c>
      <c r="J18" s="18"/>
      <c r="K18" s="19">
        <f>K16+K17</f>
        <v>301982566.96206665</v>
      </c>
    </row>
    <row r="19" spans="1:11" ht="76.5" customHeight="1" x14ac:dyDescent="0.25">
      <c r="B19" s="25" t="s">
        <v>24</v>
      </c>
      <c r="C19" s="25"/>
      <c r="D19" s="25"/>
      <c r="E19" s="25"/>
      <c r="F19" s="25"/>
      <c r="G19" s="25"/>
      <c r="H19" s="25"/>
      <c r="I19" s="25"/>
      <c r="J19" s="25"/>
      <c r="K19" s="25"/>
    </row>
    <row r="20" spans="1:11" x14ac:dyDescent="0.25">
      <c r="F20" s="12"/>
    </row>
    <row r="21" spans="1:11" x14ac:dyDescent="0.25">
      <c r="E21"/>
    </row>
    <row r="22" spans="1:11" ht="23.25" customHeight="1" x14ac:dyDescent="0.25">
      <c r="A22" s="21" t="s">
        <v>15</v>
      </c>
      <c r="B22" s="21"/>
      <c r="C22" s="21"/>
      <c r="D22" s="21"/>
      <c r="E22"/>
    </row>
    <row r="23" spans="1:11" ht="12" customHeight="1" x14ac:dyDescent="0.25">
      <c r="A23" s="21" t="s">
        <v>16</v>
      </c>
      <c r="B23" s="21"/>
      <c r="C23" s="21"/>
    </row>
    <row r="25" spans="1:11" x14ac:dyDescent="0.25">
      <c r="A25" s="21" t="s">
        <v>23</v>
      </c>
      <c r="B25" s="21"/>
      <c r="C25" s="21"/>
      <c r="D25" s="21"/>
    </row>
    <row r="26" spans="1:11" x14ac:dyDescent="0.25">
      <c r="B26" s="1" t="s">
        <v>25</v>
      </c>
    </row>
  </sheetData>
  <mergeCells count="17">
    <mergeCell ref="B19:K19"/>
    <mergeCell ref="A2:K2"/>
    <mergeCell ref="A22:D22"/>
    <mergeCell ref="J9:K9"/>
    <mergeCell ref="A23:C23"/>
    <mergeCell ref="A25:D25"/>
    <mergeCell ref="D7:E7"/>
    <mergeCell ref="D4:F4"/>
    <mergeCell ref="D5:F5"/>
    <mergeCell ref="D6:F6"/>
    <mergeCell ref="A9:A10"/>
    <mergeCell ref="B9:B10"/>
    <mergeCell ref="D9:E9"/>
    <mergeCell ref="F9:G9"/>
    <mergeCell ref="A16:D16"/>
    <mergeCell ref="A17:D17"/>
    <mergeCell ref="A18:D18"/>
  </mergeCells>
  <pageMargins left="0.7" right="0.7" top="0.75" bottom="0.75" header="0.3" footer="0.3"/>
  <pageSetup paperSize="9" scale="6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Rosania Rodriguez</dc:creator>
  <cp:lastModifiedBy>Isabel Cristina Paternina Espejo</cp:lastModifiedBy>
  <dcterms:created xsi:type="dcterms:W3CDTF">2021-07-22T16:43:45Z</dcterms:created>
  <dcterms:modified xsi:type="dcterms:W3CDTF">2026-06-25T15:40:46Z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2025-06-09T20:39:57Z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49083817-04f6-4317-b7a3-f184af4b0e7a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