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labzul-my.sharepoint.com/personal/john_contreras_labzul_com/Documents/Licitaciones - John Contreras/Empresas - Proyectos/Agrosavia/2026/Evento Cotización General 2026 - II/"/>
    </mc:Choice>
  </mc:AlternateContent>
  <xr:revisionPtr revIDLastSave="0" documentId="8_{DB9FE8CB-C9CF-40BE-896F-2AA1500BD549}" xr6:coauthVersionLast="47" xr6:coauthVersionMax="47" xr10:uidLastSave="{00000000-0000-0000-0000-000000000000}"/>
  <bookViews>
    <workbookView xWindow="-110" yWindow="-110" windowWidth="19420" windowHeight="11500" xr2:uid="{7AAFD0C5-CE18-4DF7-A6A2-F43048C8F848}"/>
  </bookViews>
  <sheets>
    <sheet name="Anexo No 1 Oferta Económica Nal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G3" i="1" s="1"/>
  <c r="E4" i="1"/>
  <c r="E5" i="1"/>
  <c r="E6" i="1"/>
  <c r="E7" i="1"/>
  <c r="E8" i="1"/>
  <c r="E9" i="1"/>
  <c r="E10" i="1"/>
  <c r="G10" i="1" s="1"/>
  <c r="E11" i="1"/>
  <c r="G11" i="1" s="1"/>
  <c r="E12" i="1"/>
  <c r="G12" i="1" s="1"/>
  <c r="E13" i="1"/>
  <c r="G13" i="1" s="1"/>
  <c r="E14" i="1"/>
  <c r="G14" i="1" s="1"/>
  <c r="E15" i="1"/>
  <c r="G15" i="1" s="1"/>
  <c r="E16" i="1"/>
  <c r="E17" i="1"/>
  <c r="E18" i="1"/>
  <c r="E19" i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E27" i="1"/>
  <c r="G27" i="1" s="1"/>
  <c r="E28" i="1"/>
  <c r="E29" i="1"/>
  <c r="E30" i="1"/>
  <c r="E31" i="1"/>
  <c r="E32" i="1"/>
  <c r="E33" i="1"/>
  <c r="E34" i="1"/>
  <c r="E35" i="1"/>
  <c r="G35" i="1" s="1"/>
  <c r="E36" i="1"/>
  <c r="G36" i="1" s="1"/>
  <c r="E37" i="1"/>
  <c r="G37" i="1" s="1"/>
  <c r="E38" i="1"/>
  <c r="G38" i="1" s="1"/>
  <c r="E39" i="1"/>
  <c r="G39" i="1" s="1"/>
  <c r="E40" i="1"/>
  <c r="E2" i="1"/>
  <c r="G29" i="1"/>
  <c r="G30" i="1"/>
  <c r="G31" i="1"/>
  <c r="G32" i="1"/>
  <c r="G33" i="1"/>
  <c r="G34" i="1"/>
  <c r="G40" i="1"/>
  <c r="G4" i="1"/>
  <c r="G5" i="1"/>
  <c r="G6" i="1"/>
  <c r="G7" i="1"/>
  <c r="G8" i="1"/>
  <c r="G9" i="1"/>
  <c r="G16" i="1"/>
  <c r="G17" i="1"/>
  <c r="G18" i="1"/>
  <c r="G19" i="1"/>
  <c r="G28" i="1"/>
  <c r="G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tc={344655A7-FF95-4E6F-8F73-07073512FA39}</author>
  </authors>
  <commentList>
    <comment ref="E1" authorId="0" shapeId="0" xr:uid="{344655A7-FF95-4E6F-8F73-07073512FA39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debe incluir los costos asociados a la entrega a nivel nacional.</t>
        </r>
      </text>
    </comment>
  </commentList>
</comments>
</file>

<file path=xl/sharedStrings.xml><?xml version="1.0" encoding="utf-8"?>
<sst xmlns="http://schemas.openxmlformats.org/spreadsheetml/2006/main" count="126" uniqueCount="51">
  <si>
    <t>Tiempo de entrega (en días calendario)</t>
  </si>
  <si>
    <t>IVA (%)</t>
  </si>
  <si>
    <t>Observaciones</t>
  </si>
  <si>
    <t>Valor IVA incluido</t>
  </si>
  <si>
    <t>PRESENTACION</t>
  </si>
  <si>
    <t>ML</t>
  </si>
  <si>
    <t>REFERENCIA</t>
  </si>
  <si>
    <t>UM</t>
  </si>
  <si>
    <t>PLATILLOS DE ALUMINIO (80 und) - METTLER TOLEDO</t>
  </si>
  <si>
    <t>AGITADOR DE MICROHÉLICE PARA AGITADOR COMPACTO - METTLER TOLEDO</t>
  </si>
  <si>
    <t>SENSOR DE CONDUCTIVIDAD INLAB 731-ISM - METTLER TOLEDO</t>
  </si>
  <si>
    <t>SENSOR DE CONDUCTIVIDAD INLAB 741-ISM - METTLER TOLEDO</t>
  </si>
  <si>
    <t>SENSOR DE PH MODELO INLAB EXPERT PRO-ISM - METTLER TOLEDO</t>
  </si>
  <si>
    <t>ESTANDAR DE CONDUCTIVIDAD 1.3uS/cm (250 ml) - METTLER TOLEDO</t>
  </si>
  <si>
    <t>ESTANDAR DE CONDUCTIVIDAD 5uS/cm (250 ml) - METTLER TOLEDO</t>
  </si>
  <si>
    <t>CABLES PARA LOS SENSORES INLAB MULTIPIN-BNC/RCA 1.2 M - METTLER TOLEDO</t>
  </si>
  <si>
    <t>CABLES PARA LOS SENSORES INLAB S7-BNC 1.2 M - METTLER TOLEDO</t>
  </si>
  <si>
    <t>ESTANDAR DE CONDUCTIVIDAD 10uS/cm (250 ml) - METTLER TOLEDO</t>
  </si>
  <si>
    <t>ESTANDAR DE CONDUCTIVIDAD 500uS/cm (250 ml) - METTLER TOLEDO</t>
  </si>
  <si>
    <t>ESTANDAR DE CONDUCTIVIDAD 84uS/cm (250 ml) - METTLER TOLEDO</t>
  </si>
  <si>
    <t>SENSOR DE PH MODELO INLAB EXPERT PRO - METTLER TOLEDO</t>
  </si>
  <si>
    <t>SENSOR DE PH MODELO INLAB POWER PRO - METTLER TOLEDO</t>
  </si>
  <si>
    <t>SOLUCION KCl 3mol/L (25 ml) - METTLER TOLEDO</t>
  </si>
  <si>
    <t>SOLUCION KCl 3mol/L  AgCl (25 ml) - METTLER TOLEDO</t>
  </si>
  <si>
    <t>SENSOR DE CONDUCTIVIDAD INLAB 731 - METTLER TOLEDO</t>
  </si>
  <si>
    <t>SENSOR DE CONDUCTIVIDAD INLAB 741 - METTLER TOLEDO</t>
  </si>
  <si>
    <t>SENSOR DE PH MODELO INLAB POWER PRO-ISM - METTLER TOLEDO</t>
  </si>
  <si>
    <t>SOLUCION BUFFER PH 2.00 (250 ml) - METTLER TOLEDO</t>
  </si>
  <si>
    <t>SOLUCION BUFFER PH 4.01 (250 ml) - METTLER TOLEDO</t>
  </si>
  <si>
    <t>SOLUCION BUFFER PH 7.00 (250 ml) - METTLER TOLEDO</t>
  </si>
  <si>
    <t>SOLUCION BUFFER PH 9.21 (250 ml) - METTLER TOLEDO</t>
  </si>
  <si>
    <t>SOLUCION BUFFER PH 10.00 (250 ml) - METTLER TOLEDO</t>
  </si>
  <si>
    <t>SOLUCION BUFFER PH 11.00 (250 ml) - METTLER TOLEDO</t>
  </si>
  <si>
    <t>SOLUCION BUFFER PH 2.00 (6 und) - METTLER TOLEDO</t>
  </si>
  <si>
    <t>SOLUCION BUFFER PH 4.01 (6 und) - METTLER TOLEDO</t>
  </si>
  <si>
    <t>SOLUCION BUFFER PH 7.00 (6 und) - METTLER TOLEDO</t>
  </si>
  <si>
    <t>SOLUCION BUFFER PH 9.21 (6 und) - METTLER TOLEDO</t>
  </si>
  <si>
    <t>SOLUCION BUFFER PH 10.00 (6 und) - METTLER TOLEDO</t>
  </si>
  <si>
    <t>SOLUCION BUFFER PH 11.00 (6 und) - METTLER TOLEDO</t>
  </si>
  <si>
    <t>SOLUCION TAMPON DE REDOX PH 7 (250 ml) - METTLER TOLEDO</t>
  </si>
  <si>
    <t>SOLUCION TAMPON DE REDOX  PH 7 (6 und) - METTLER TOLEDO</t>
  </si>
  <si>
    <t>SOLUCION KCl 3mol/L (250 ml) - METTLER TOLEDO</t>
  </si>
  <si>
    <t>SOLUCION KCl 3mol/L AgCl (250 ml) - METTLER TOLEDO</t>
  </si>
  <si>
    <t>SOLUCION KCl 3mol/L (6 und) - METTLER TOLEDO</t>
  </si>
  <si>
    <t>SOLUCION KCl 3mol/L AgCl (6 und) - METTLER TOLEDO</t>
  </si>
  <si>
    <t>ESTANDAR DE CONDUCTIVIDAD 1413uS/cm (250 ml) - METTLER TOLEDO</t>
  </si>
  <si>
    <t>ESTANDAR DE CONDUCTIVIDAD 12.88mS/cm (250 ml) - METTLER TOLEDO</t>
  </si>
  <si>
    <t>UND</t>
  </si>
  <si>
    <t>Valor antes de IVA
(Envío Nacional)</t>
  </si>
  <si>
    <t>ARTÍCULO</t>
  </si>
  <si>
    <t>En el momento en que hay disponible en stock el tiempo de entrega estimado es de 7 dias, para importación el tiempo de entrega estimado es de 60 a 90 dias una vez recibida la orden de compra.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</si>
</sst>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labzul-my.sharepoint.com/personal/john_contreras_labzul_com/Documents/Licitaciones%20-%20John%20Contreras/Empresas%20-%20Proyectos/Agrosavia/2026/Evento%20Cotizaci&#243;n%20General%202026%20-%20I/ANEXO_No._1_OFERTA_ECON&#211;MICA_EVENTO_158818.xlsx" TargetMode="External"/><Relationship Id="rId2" Type="http://schemas.microsoft.com/office/2019/04/relationships/externalLinkLongPath" Target="/personal/john_contreras_labzul_com/Documents/Licitaciones%20-%20John%20Contreras/Empresas%20-%20Proyectos/Agrosavia/2026/Evento%20Cotizaci&#243;n%20General%202026%20-%20I/ANEXO_No._1_OFERTA_ECON&#211;MICA_EVENTO_158818.xlsx?D39E2CED" TargetMode="External"/><Relationship Id="rId1" Type="http://schemas.openxmlformats.org/officeDocument/2006/relationships/externalLinkPath" Target="file:///\\D39E2CED\ANEXO_No._1_OFERTA_ECON&#211;MICA_EVENTO_1588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Anexo No 1 Oferta Económica Nal"/>
      <sheetName val="Hoja2"/>
    </sheetNames>
    <sheetDataSet>
      <sheetData sheetId="0">
        <row r="2">
          <cell r="B2">
            <v>13865</v>
          </cell>
          <cell r="C2" t="str">
            <v>PLATILLOS DE ALUMINIO (80 und) - METTLER TOLEDO</v>
          </cell>
          <cell r="D2">
            <v>80</v>
          </cell>
          <cell r="E2" t="str">
            <v>UND</v>
          </cell>
          <cell r="F2">
            <v>931500</v>
          </cell>
          <cell r="G2">
            <v>0.19</v>
          </cell>
          <cell r="H2">
            <v>1108485</v>
          </cell>
          <cell r="J2" t="str">
            <v>En el momento en que hay disponible en stock el tiempo de entrega estimado es de 7 dias, para importación el tiempo de entrega estimado es de 60 a 90 dias una vez recibida la orden de compra.</v>
          </cell>
        </row>
        <row r="3">
          <cell r="B3">
            <v>655073</v>
          </cell>
          <cell r="C3" t="str">
            <v>AGITADOR DE MICROHÉLICE PARA AGITADOR COMPACTO - METTLER TOLEDO</v>
          </cell>
          <cell r="D3">
            <v>1</v>
          </cell>
          <cell r="E3" t="str">
            <v>UND</v>
          </cell>
          <cell r="F3">
            <v>958500</v>
          </cell>
          <cell r="G3">
            <v>0.19</v>
          </cell>
          <cell r="H3">
            <v>1140615</v>
          </cell>
          <cell r="J3" t="str">
            <v>En el momento en que hay disponible en stock el tiempo de entrega estimado es de 7 dias, para importación el tiempo de entrega estimado es de 60 a 90 dias una vez recibida la orden de compra.</v>
          </cell>
        </row>
        <row r="4">
          <cell r="B4">
            <v>30014092</v>
          </cell>
          <cell r="C4" t="str">
            <v>SENSOR DE CONDUCTIVIDAD INLAB 731-ISM - METTLER TOLEDO</v>
          </cell>
          <cell r="D4">
            <v>1</v>
          </cell>
          <cell r="E4" t="str">
            <v>UND</v>
          </cell>
          <cell r="F4">
            <v>4212000</v>
          </cell>
          <cell r="G4">
            <v>0.19</v>
          </cell>
          <cell r="H4">
            <v>5012280</v>
          </cell>
          <cell r="J4" t="str">
            <v>En el momento en que hay disponible en stock el tiempo de entrega estimado es de 7 dias, para importación el tiempo de entrega estimado es de 60 a 90 dias una vez recibida la orden de compra.</v>
          </cell>
        </row>
        <row r="5">
          <cell r="B5">
            <v>30014094</v>
          </cell>
          <cell r="C5" t="str">
            <v>SENSOR DE CONDUCTIVIDAD INLAB 741-ISM - METTLER TOLEDO</v>
          </cell>
          <cell r="D5">
            <v>1</v>
          </cell>
          <cell r="E5" t="str">
            <v>UND</v>
          </cell>
          <cell r="F5">
            <v>6061500</v>
          </cell>
          <cell r="G5">
            <v>0.19</v>
          </cell>
          <cell r="H5">
            <v>7213185</v>
          </cell>
          <cell r="J5" t="str">
            <v>En el momento en que hay disponible en stock el tiempo de entrega estimado es de 7 dias, para importación el tiempo de entrega estimado es de 60 a 90 dias una vez recibida la orden de compra.</v>
          </cell>
        </row>
        <row r="6">
          <cell r="B6">
            <v>30014096</v>
          </cell>
          <cell r="C6" t="str">
            <v>SENSOR DE PH MODELO INLAB EXPERT PRO-ISM - METTLER TOLEDO</v>
          </cell>
          <cell r="D6">
            <v>1</v>
          </cell>
          <cell r="E6" t="str">
            <v>UND</v>
          </cell>
          <cell r="F6">
            <v>2677500</v>
          </cell>
          <cell r="G6">
            <v>0.19</v>
          </cell>
          <cell r="H6">
            <v>3186225</v>
          </cell>
          <cell r="J6" t="str">
            <v>En el momento en que hay disponible en stock el tiempo de entrega estimado es de 7 dias, para importación el tiempo de entrega estimado es de 60 a 90 dias una vez recibida la orden de compra.</v>
          </cell>
        </row>
        <row r="7">
          <cell r="B7">
            <v>30090847</v>
          </cell>
          <cell r="C7" t="str">
            <v>ESTANDAR DE CONDUCTIVIDAD 1.3uS/cm (250 ml) - METTLER TOLEDO</v>
          </cell>
          <cell r="D7">
            <v>250</v>
          </cell>
          <cell r="E7" t="str">
            <v>ML</v>
          </cell>
          <cell r="F7">
            <v>1764000</v>
          </cell>
          <cell r="G7">
            <v>0.19</v>
          </cell>
          <cell r="H7">
            <v>2099160</v>
          </cell>
          <cell r="J7" t="str">
            <v>En el momento en que hay disponible en stock el tiempo de entrega estimado es de 7 dias, para importación el tiempo de entrega estimado es de 60 a 90 dias una vez recibida la orden de compra.</v>
          </cell>
        </row>
        <row r="8">
          <cell r="B8">
            <v>30094617</v>
          </cell>
          <cell r="C8" t="str">
            <v>ESTANDAR DE CONDUCTIVIDAD 5uS/cm (250 ml) - METTLER TOLEDO</v>
          </cell>
          <cell r="D8">
            <v>250</v>
          </cell>
          <cell r="E8" t="str">
            <v>ML</v>
          </cell>
          <cell r="F8">
            <v>990000</v>
          </cell>
          <cell r="G8">
            <v>0.19</v>
          </cell>
          <cell r="H8">
            <v>1178100</v>
          </cell>
          <cell r="J8" t="str">
            <v>En el momento en que hay disponible en stock el tiempo de entrega estimado es de 7 dias, para importación el tiempo de entrega estimado es de 60 a 90 dias una vez recibida la orden de compra.</v>
          </cell>
        </row>
        <row r="9">
          <cell r="B9">
            <v>30281896</v>
          </cell>
          <cell r="C9" t="str">
            <v>CABLES PARA LOS SENSORES INLAB MULTIPIN-BNC/RCA 1.2 M - METTLER TOLEDO</v>
          </cell>
          <cell r="D9">
            <v>1</v>
          </cell>
          <cell r="E9" t="str">
            <v>UND</v>
          </cell>
          <cell r="F9">
            <v>1143000</v>
          </cell>
          <cell r="G9">
            <v>0.19</v>
          </cell>
          <cell r="H9">
            <v>1360170</v>
          </cell>
          <cell r="J9" t="str">
            <v>En el momento en que hay disponible en stock el tiempo de entrega estimado es de 7 dias, para importación el tiempo de entrega estimado es de 60 a 90 dias una vez recibida la orden de compra.</v>
          </cell>
        </row>
        <row r="10">
          <cell r="B10">
            <v>30281915</v>
          </cell>
          <cell r="C10" t="str">
            <v>CABLES PARA LOS SENSORES INLAB S7-BNC 1.2 M - METTLER TOLEDO</v>
          </cell>
          <cell r="D10">
            <v>1</v>
          </cell>
          <cell r="E10" t="str">
            <v>UND</v>
          </cell>
          <cell r="F10">
            <v>517500</v>
          </cell>
          <cell r="G10">
            <v>0.19</v>
          </cell>
          <cell r="H10">
            <v>615825</v>
          </cell>
          <cell r="J10" t="str">
            <v>En el momento en que hay disponible en stock el tiempo de entrega estimado es de 7 dias, para importación el tiempo de entrega estimado es de 60 a 90 dias una vez recibida la orden de compra.</v>
          </cell>
        </row>
        <row r="11">
          <cell r="B11">
            <v>51300169</v>
          </cell>
          <cell r="C11" t="str">
            <v>ESTANDAR DE CONDUCTIVIDAD 10uS/cm (250 ml) - METTLER TOLEDO</v>
          </cell>
          <cell r="D11">
            <v>250</v>
          </cell>
          <cell r="E11" t="str">
            <v>ML</v>
          </cell>
          <cell r="F11">
            <v>738000</v>
          </cell>
          <cell r="G11">
            <v>0.19</v>
          </cell>
          <cell r="H11">
            <v>878220</v>
          </cell>
          <cell r="J11" t="str">
            <v>En el momento en que hay disponible en stock el tiempo de entrega estimado es de 7 dias, para importación el tiempo de entrega estimado es de 60 a 90 dias una vez recibida la orden de compra.</v>
          </cell>
        </row>
        <row r="12">
          <cell r="B12">
            <v>51300170</v>
          </cell>
          <cell r="C12" t="str">
            <v>ESTANDAR DE CONDUCTIVIDAD 500uS/cm (250 ml) - METTLER TOLEDO</v>
          </cell>
          <cell r="D12">
            <v>250</v>
          </cell>
          <cell r="E12" t="str">
            <v>ML</v>
          </cell>
          <cell r="F12">
            <v>337500</v>
          </cell>
          <cell r="G12">
            <v>0.19</v>
          </cell>
          <cell r="H12">
            <v>401625</v>
          </cell>
          <cell r="J12" t="str">
            <v>En el momento en que hay disponible en stock el tiempo de entrega estimado es de 7 dias, para importación el tiempo de entrega estimado es de 60 a 90 dias una vez recibida la orden de compra.</v>
          </cell>
        </row>
        <row r="13">
          <cell r="B13">
            <v>51302153</v>
          </cell>
          <cell r="C13" t="str">
            <v>ESTANDAR DE CONDUCTIVIDAD 84uS/cm (250 ml) - METTLER TOLEDO</v>
          </cell>
          <cell r="D13">
            <v>250</v>
          </cell>
          <cell r="E13" t="str">
            <v>ML</v>
          </cell>
          <cell r="F13">
            <v>315000</v>
          </cell>
          <cell r="G13">
            <v>0.19</v>
          </cell>
          <cell r="H13">
            <v>374850</v>
          </cell>
          <cell r="J13" t="str">
            <v>En el momento en que hay disponible en stock el tiempo de entrega estimado es de 7 dias, para importación el tiempo de entrega estimado es de 60 a 90 dias una vez recibida la orden de compra.</v>
          </cell>
        </row>
        <row r="14">
          <cell r="B14">
            <v>51343101</v>
          </cell>
          <cell r="C14" t="str">
            <v>SENSOR DE PH MODELO INLAB EXPERT PRO - METTLER TOLEDO</v>
          </cell>
          <cell r="D14">
            <v>1</v>
          </cell>
          <cell r="E14" t="str">
            <v>UND</v>
          </cell>
          <cell r="F14">
            <v>2601000</v>
          </cell>
          <cell r="G14">
            <v>0.19</v>
          </cell>
          <cell r="H14">
            <v>3095190</v>
          </cell>
          <cell r="J14" t="str">
            <v>En el momento en que hay disponible en stock el tiempo de entrega estimado es de 7 dias, para importación el tiempo de entrega estimado es de 60 a 90 dias una vez recibida la orden de compra.</v>
          </cell>
        </row>
        <row r="15">
          <cell r="B15">
            <v>51343110</v>
          </cell>
          <cell r="C15" t="str">
            <v>SENSOR DE PH MODELO INLAB POWER PRO - METTLER TOLEDO</v>
          </cell>
          <cell r="D15">
            <v>1</v>
          </cell>
          <cell r="E15" t="str">
            <v>UND</v>
          </cell>
          <cell r="F15">
            <v>3784500</v>
          </cell>
          <cell r="G15">
            <v>0.19</v>
          </cell>
          <cell r="H15">
            <v>4503555</v>
          </cell>
          <cell r="J15" t="str">
            <v>En el momento en que hay disponible en stock el tiempo de entrega estimado es de 7 dias, para importación el tiempo de entrega estimado es de 60 a 90 dias una vez recibida la orden de compra.</v>
          </cell>
        </row>
        <row r="16">
          <cell r="B16">
            <v>51343180</v>
          </cell>
          <cell r="C16" t="str">
            <v>SOLUCION KCl 3mol/L (25 ml) - METTLER TOLEDO</v>
          </cell>
          <cell r="D16">
            <v>25</v>
          </cell>
          <cell r="E16" t="str">
            <v>ML</v>
          </cell>
          <cell r="F16">
            <v>130500</v>
          </cell>
          <cell r="G16">
            <v>0.19</v>
          </cell>
          <cell r="H16">
            <v>155295</v>
          </cell>
          <cell r="J16" t="str">
            <v>En el momento en que hay disponible en stock el tiempo de entrega estimado es de 7 dias, para importación el tiempo de entrega estimado es de 60 a 90 dias una vez recibida la orden de compra.</v>
          </cell>
        </row>
        <row r="17">
          <cell r="B17">
            <v>51343184</v>
          </cell>
          <cell r="C17" t="str">
            <v>SOLUCION KCl 3mol/L  AgCl (25 ml) - METTLER TOLEDO</v>
          </cell>
          <cell r="D17">
            <v>25</v>
          </cell>
          <cell r="E17" t="str">
            <v>ML</v>
          </cell>
          <cell r="F17">
            <v>135000</v>
          </cell>
          <cell r="G17">
            <v>0.19</v>
          </cell>
          <cell r="H17">
            <v>160650</v>
          </cell>
          <cell r="J17" t="str">
            <v>En el momento en que hay disponible en stock el tiempo de entrega estimado es de 7 dias, para importación el tiempo de entrega estimado es de 60 a 90 dias una vez recibida la orden de compra.</v>
          </cell>
        </row>
        <row r="18">
          <cell r="B18">
            <v>51344020</v>
          </cell>
          <cell r="C18" t="str">
            <v>SENSOR DE CONDUCTIVIDAD INLAB 731 - METTLER TOLEDO</v>
          </cell>
          <cell r="D18">
            <v>1</v>
          </cell>
          <cell r="E18" t="str">
            <v>UND</v>
          </cell>
          <cell r="F18">
            <v>3757500</v>
          </cell>
          <cell r="G18">
            <v>0.19</v>
          </cell>
          <cell r="H18">
            <v>4471425</v>
          </cell>
          <cell r="J18" t="str">
            <v>En el momento en que hay disponible en stock el tiempo de entrega estimado es de 7 dias, para importación el tiempo de entrega estimado es de 60 a 90 dias una vez recibida la orden de compra.</v>
          </cell>
        </row>
        <row r="19">
          <cell r="B19">
            <v>51344024</v>
          </cell>
          <cell r="C19" t="str">
            <v>SENSOR DE CONDUCTIVIDAD INLAB 741 - METTLER TOLEDO</v>
          </cell>
          <cell r="D19">
            <v>1</v>
          </cell>
          <cell r="E19" t="str">
            <v>UND</v>
          </cell>
          <cell r="F19">
            <v>5607000</v>
          </cell>
          <cell r="G19">
            <v>0.19</v>
          </cell>
          <cell r="H19">
            <v>6672330</v>
          </cell>
          <cell r="J19" t="str">
            <v>En el momento en que hay disponible en stock el tiempo de entrega estimado es de 7 dias, para importación el tiempo de entrega estimado es de 60 a 90 dias una vez recibida la orden de compra.</v>
          </cell>
        </row>
        <row r="20">
          <cell r="B20">
            <v>51344211</v>
          </cell>
          <cell r="C20" t="str">
            <v>SENSOR DE PH MODELO INLAB POWER PRO-ISM - METTLER TOLEDO</v>
          </cell>
          <cell r="D20">
            <v>1</v>
          </cell>
          <cell r="E20" t="str">
            <v>UND</v>
          </cell>
          <cell r="F20">
            <v>6462000</v>
          </cell>
          <cell r="G20">
            <v>0.19</v>
          </cell>
          <cell r="H20">
            <v>7689780</v>
          </cell>
          <cell r="J20" t="str">
            <v>En el momento en que hay disponible en stock el tiempo de entrega estimado es de 7 dias, para importación el tiempo de entrega estimado es de 60 a 90 dias una vez recibida la orden de compra.</v>
          </cell>
        </row>
        <row r="21">
          <cell r="B21">
            <v>51350002</v>
          </cell>
          <cell r="C21" t="str">
            <v>SOLUCION BUFFER PH 2.00 (250 ml) - METTLER TOLEDO</v>
          </cell>
          <cell r="D21">
            <v>250</v>
          </cell>
          <cell r="E21" t="str">
            <v>ML</v>
          </cell>
          <cell r="F21">
            <v>238500</v>
          </cell>
          <cell r="G21">
            <v>0.19</v>
          </cell>
          <cell r="H21">
            <v>283815</v>
          </cell>
          <cell r="J21" t="str">
            <v>En el momento en que hay disponible en stock el tiempo de entrega estimado es de 7 dias, para importación el tiempo de entrega estimado es de 60 a 90 dias una vez recibida la orden de compra.</v>
          </cell>
        </row>
        <row r="22">
          <cell r="B22">
            <v>51350004</v>
          </cell>
          <cell r="C22" t="str">
            <v>SOLUCION BUFFER PH 4.01 (250 ml) - METTLER TOLEDO</v>
          </cell>
          <cell r="D22">
            <v>250</v>
          </cell>
          <cell r="E22" t="str">
            <v>ML</v>
          </cell>
          <cell r="F22">
            <v>238500</v>
          </cell>
          <cell r="G22">
            <v>0.19</v>
          </cell>
          <cell r="H22">
            <v>283815</v>
          </cell>
          <cell r="J22" t="str">
            <v>En el momento en que hay disponible en stock el tiempo de entrega estimado es de 7 dias, para importación el tiempo de entrega estimado es de 60 a 90 dias una vez recibida la orden de compra.</v>
          </cell>
        </row>
        <row r="23">
          <cell r="B23">
            <v>51350006</v>
          </cell>
          <cell r="C23" t="str">
            <v>SOLUCION BUFFER PH 7.00 (250 ml) - METTLER TOLEDO</v>
          </cell>
          <cell r="D23">
            <v>250</v>
          </cell>
          <cell r="E23" t="str">
            <v>ML</v>
          </cell>
          <cell r="F23">
            <v>238500</v>
          </cell>
          <cell r="G23">
            <v>0.19</v>
          </cell>
          <cell r="H23">
            <v>283815</v>
          </cell>
          <cell r="J23" t="str">
            <v>En el momento en que hay disponible en stock el tiempo de entrega estimado es de 7 dias, para importación el tiempo de entrega estimado es de 60 a 90 dias una vez recibida la orden de compra.</v>
          </cell>
        </row>
        <row r="24">
          <cell r="B24">
            <v>51350008</v>
          </cell>
          <cell r="C24" t="str">
            <v>SOLUCION BUFFER PH 9.21 (250 ml) - METTLER TOLEDO</v>
          </cell>
          <cell r="D24">
            <v>250</v>
          </cell>
          <cell r="E24" t="str">
            <v>ML</v>
          </cell>
          <cell r="F24">
            <v>238500</v>
          </cell>
          <cell r="G24">
            <v>0.19</v>
          </cell>
          <cell r="H24">
            <v>283815</v>
          </cell>
          <cell r="J24" t="str">
            <v>En el momento en que hay disponible en stock el tiempo de entrega estimado es de 7 dias, para importación el tiempo de entrega estimado es de 60 a 90 dias una vez recibida la orden de compra.</v>
          </cell>
        </row>
        <row r="25">
          <cell r="B25">
            <v>51350010</v>
          </cell>
          <cell r="C25" t="str">
            <v>SOLUCION BUFFER PH 10.00 (250 ml) - METTLER TOLEDO</v>
          </cell>
          <cell r="D25">
            <v>250</v>
          </cell>
          <cell r="E25" t="str">
            <v>ML</v>
          </cell>
          <cell r="F25">
            <v>261000</v>
          </cell>
          <cell r="G25">
            <v>0.19</v>
          </cell>
          <cell r="H25">
            <v>310590</v>
          </cell>
          <cell r="J25" t="str">
            <v>En el momento en que hay disponible en stock el tiempo de entrega estimado es de 7 dias, para importación el tiempo de entrega estimado es de 60 a 90 dias una vez recibida la orden de compra.</v>
          </cell>
        </row>
        <row r="26">
          <cell r="B26">
            <v>51350012</v>
          </cell>
          <cell r="C26" t="str">
            <v>SOLUCION BUFFER PH 11.00 (250 ml) - METTLER TOLEDO</v>
          </cell>
          <cell r="D26">
            <v>250</v>
          </cell>
          <cell r="E26" t="str">
            <v>ML</v>
          </cell>
          <cell r="F26">
            <v>238500</v>
          </cell>
          <cell r="G26">
            <v>0.19</v>
          </cell>
          <cell r="H26">
            <v>283815</v>
          </cell>
          <cell r="J26" t="str">
            <v>En el momento en que hay disponible en stock el tiempo de entrega estimado es de 7 dias, para importación el tiempo de entrega estimado es de 60 a 90 dias una vez recibida la orden de compra.</v>
          </cell>
        </row>
        <row r="27">
          <cell r="B27">
            <v>51350016</v>
          </cell>
          <cell r="C27" t="str">
            <v>SOLUCION BUFFER PH 2.00 (6 und) - METTLER TOLEDO</v>
          </cell>
          <cell r="D27">
            <v>6</v>
          </cell>
          <cell r="E27" t="str">
            <v>UND</v>
          </cell>
          <cell r="F27">
            <v>774000</v>
          </cell>
          <cell r="G27">
            <v>0.19</v>
          </cell>
          <cell r="H27">
            <v>921060</v>
          </cell>
          <cell r="J27" t="str">
            <v>En el momento en que hay disponible en stock el tiempo de entrega estimado es de 7 dias, para importación el tiempo de entrega estimado es de 60 a 90 dias una vez recibida la orden de compra.</v>
          </cell>
        </row>
        <row r="28">
          <cell r="B28">
            <v>51350018</v>
          </cell>
          <cell r="C28" t="str">
            <v>SOLUCION BUFFER PH 4.01 (6 und) - METTLER TOLEDO</v>
          </cell>
          <cell r="D28">
            <v>6</v>
          </cell>
          <cell r="E28" t="str">
            <v>UND</v>
          </cell>
          <cell r="F28">
            <v>774000</v>
          </cell>
          <cell r="G28">
            <v>0.19</v>
          </cell>
          <cell r="H28">
            <v>921060</v>
          </cell>
          <cell r="J28" t="str">
            <v>En el momento en que hay disponible en stock el tiempo de entrega estimado es de 7 dias, para importación el tiempo de entrega estimado es de 60 a 90 dias una vez recibida la orden de compra.</v>
          </cell>
        </row>
        <row r="29">
          <cell r="B29">
            <v>51350020</v>
          </cell>
          <cell r="C29" t="str">
            <v>SOLUCION BUFFER PH 7.00 (6 und) - METTLER TOLEDO</v>
          </cell>
          <cell r="D29">
            <v>6</v>
          </cell>
          <cell r="E29" t="str">
            <v>UND</v>
          </cell>
          <cell r="F29">
            <v>774000</v>
          </cell>
          <cell r="G29">
            <v>0.19</v>
          </cell>
          <cell r="H29">
            <v>921060</v>
          </cell>
          <cell r="J29" t="str">
            <v>En el momento en que hay disponible en stock el tiempo de entrega estimado es de 7 dias, para importación el tiempo de entrega estimado es de 60 a 90 dias una vez recibida la orden de compra.</v>
          </cell>
        </row>
        <row r="30">
          <cell r="B30">
            <v>51350022</v>
          </cell>
          <cell r="C30" t="str">
            <v>SOLUCION BUFFER PH 9.21 (6 und) - METTLER TOLEDO</v>
          </cell>
          <cell r="D30">
            <v>6</v>
          </cell>
          <cell r="E30" t="str">
            <v>UND</v>
          </cell>
          <cell r="F30">
            <v>774000</v>
          </cell>
          <cell r="G30">
            <v>0.19</v>
          </cell>
          <cell r="H30">
            <v>921060</v>
          </cell>
          <cell r="J30" t="str">
            <v>En el momento en que hay disponible en stock el tiempo de entrega estimado es de 7 dias, para importación el tiempo de entrega estimado es de 60 a 90 dias una vez recibida la orden de compra.</v>
          </cell>
        </row>
        <row r="31">
          <cell r="B31">
            <v>51350024</v>
          </cell>
          <cell r="C31" t="str">
            <v>SOLUCION BUFFER PH 10.00 (6 und) - METTLER TOLEDO</v>
          </cell>
          <cell r="D31">
            <v>6</v>
          </cell>
          <cell r="E31" t="str">
            <v>UND</v>
          </cell>
          <cell r="F31">
            <v>760500</v>
          </cell>
          <cell r="G31">
            <v>0.19</v>
          </cell>
          <cell r="H31">
            <v>904995</v>
          </cell>
          <cell r="J31" t="str">
            <v>En el momento en que hay disponible en stock el tiempo de entrega estimado es de 7 dias, para importación el tiempo de entrega estimado es de 60 a 90 dias una vez recibida la orden de compra.</v>
          </cell>
        </row>
        <row r="32">
          <cell r="B32">
            <v>51350026</v>
          </cell>
          <cell r="C32" t="str">
            <v>SOLUCION BUFFER PH 11.00 (6 und) - METTLER TOLEDO</v>
          </cell>
          <cell r="D32">
            <v>6</v>
          </cell>
          <cell r="E32" t="str">
            <v>UND</v>
          </cell>
          <cell r="F32">
            <v>774000</v>
          </cell>
          <cell r="G32">
            <v>0.19</v>
          </cell>
          <cell r="H32">
            <v>921060</v>
          </cell>
          <cell r="J32" t="str">
            <v>En el momento en que hay disponible en stock el tiempo de entrega estimado es de 7 dias, para importación el tiempo de entrega estimado es de 60 a 90 dias una vez recibida la orden de compra.</v>
          </cell>
        </row>
        <row r="33">
          <cell r="B33">
            <v>51350060</v>
          </cell>
          <cell r="C33" t="str">
            <v>SOLUCION TAMPON DE REDOX PH 7 (250 ml) - METTLER TOLEDO</v>
          </cell>
          <cell r="D33">
            <v>250</v>
          </cell>
          <cell r="E33" t="str">
            <v>ML</v>
          </cell>
          <cell r="F33">
            <v>310500</v>
          </cell>
          <cell r="G33">
            <v>0.19</v>
          </cell>
          <cell r="H33">
            <v>369495</v>
          </cell>
          <cell r="J33" t="str">
            <v>En el momento en que hay disponible en stock el tiempo de entrega estimado es de 7 dias, para importación el tiempo de entrega estimado es de 60 a 90 dias una vez recibida la orden de compra.</v>
          </cell>
        </row>
        <row r="34">
          <cell r="B34">
            <v>51350062</v>
          </cell>
          <cell r="C34" t="str">
            <v>SOLUCION TAMPON DE REDOX  PH 7 (6 und) - METTLER TOLEDO</v>
          </cell>
          <cell r="D34">
            <v>6</v>
          </cell>
          <cell r="E34" t="str">
            <v>UND</v>
          </cell>
          <cell r="F34">
            <v>1026000</v>
          </cell>
          <cell r="G34">
            <v>0.19</v>
          </cell>
          <cell r="H34">
            <v>1220940</v>
          </cell>
          <cell r="J34" t="str">
            <v>En el momento en que hay disponible en stock el tiempo de entrega estimado es de 7 dias, para importación el tiempo de entrega estimado es de 60 a 90 dias una vez recibida la orden de compra.</v>
          </cell>
        </row>
        <row r="35">
          <cell r="B35">
            <v>51350072</v>
          </cell>
          <cell r="C35" t="str">
            <v>SOLUCION KCl 3mol/L (250 ml) - METTLER TOLEDO</v>
          </cell>
          <cell r="D35">
            <v>250</v>
          </cell>
          <cell r="E35" t="str">
            <v>ML</v>
          </cell>
          <cell r="F35">
            <v>256500</v>
          </cell>
          <cell r="G35">
            <v>0.19</v>
          </cell>
          <cell r="H35">
            <v>305235</v>
          </cell>
          <cell r="J35" t="str">
            <v>En el momento en que hay disponible en stock el tiempo de entrega estimado es de 7 dias, para importación el tiempo de entrega estimado es de 60 a 90 dias una vez recibida la orden de compra.</v>
          </cell>
        </row>
        <row r="36">
          <cell r="B36">
            <v>51350074</v>
          </cell>
          <cell r="C36" t="str">
            <v>SOLUCION KCl 3mol/L AgCl (250 ml) - METTLER TOLEDO</v>
          </cell>
          <cell r="D36">
            <v>250</v>
          </cell>
          <cell r="E36" t="str">
            <v>ML</v>
          </cell>
          <cell r="F36">
            <v>256500</v>
          </cell>
          <cell r="G36">
            <v>0.19</v>
          </cell>
          <cell r="H36">
            <v>305235</v>
          </cell>
          <cell r="J36" t="str">
            <v>En el momento en que hay disponible en stock el tiempo de entrega estimado es de 7 dias, para importación el tiempo de entrega estimado es de 60 a 90 dias una vez recibida la orden de compra.</v>
          </cell>
        </row>
        <row r="37">
          <cell r="B37">
            <v>51350080</v>
          </cell>
          <cell r="C37" t="str">
            <v>SOLUCION KCl 3mol/L (6 und) - METTLER TOLEDO</v>
          </cell>
          <cell r="D37">
            <v>6</v>
          </cell>
          <cell r="E37" t="str">
            <v>UND</v>
          </cell>
          <cell r="F37">
            <v>864000</v>
          </cell>
          <cell r="G37">
            <v>0.19</v>
          </cell>
          <cell r="H37">
            <v>1028160</v>
          </cell>
          <cell r="J37" t="str">
            <v>En el momento en que hay disponible en stock el tiempo de entrega estimado es de 7 dias, para importación el tiempo de entrega estimado es de 60 a 90 dias una vez recibida la orden de compra.</v>
          </cell>
        </row>
        <row r="38">
          <cell r="B38">
            <v>51350082</v>
          </cell>
          <cell r="C38" t="str">
            <v>SOLUCION KCl 3mol/L AgCl (6 und) - METTLER TOLEDO</v>
          </cell>
          <cell r="D38">
            <v>6</v>
          </cell>
          <cell r="E38" t="str">
            <v>UND</v>
          </cell>
          <cell r="F38">
            <v>864000</v>
          </cell>
          <cell r="G38">
            <v>0.19</v>
          </cell>
          <cell r="H38">
            <v>1028160</v>
          </cell>
          <cell r="J38" t="str">
            <v>En el momento en que hay disponible en stock el tiempo de entrega estimado es de 7 dias, para importación el tiempo de entrega estimado es de 60 a 90 dias una vez recibida la orden de compra.</v>
          </cell>
        </row>
        <row r="39">
          <cell r="B39">
            <v>51350092</v>
          </cell>
          <cell r="C39" t="str">
            <v>ESTANDAR DE CONDUCTIVIDAD 1413uS/cm (250 ml) - METTLER TOLEDO</v>
          </cell>
          <cell r="D39">
            <v>250</v>
          </cell>
          <cell r="E39" t="str">
            <v>ML</v>
          </cell>
          <cell r="F39">
            <v>238500</v>
          </cell>
          <cell r="G39">
            <v>0.19</v>
          </cell>
          <cell r="H39">
            <v>283815</v>
          </cell>
          <cell r="J39" t="str">
            <v>En el momento en que hay disponible en stock el tiempo de entrega estimado es de 7 dias, para importación el tiempo de entrega estimado es de 60 a 90 dias una vez recibida la orden de compra.</v>
          </cell>
        </row>
        <row r="40">
          <cell r="B40">
            <v>51350094</v>
          </cell>
          <cell r="C40" t="str">
            <v>ESTANDAR DE CONDUCTIVIDAD 12.88mS/cm (250 ml) - METTLER TOLEDO</v>
          </cell>
          <cell r="D40">
            <v>250</v>
          </cell>
          <cell r="E40" t="str">
            <v>ML</v>
          </cell>
          <cell r="F40">
            <v>238500</v>
          </cell>
          <cell r="G40">
            <v>0.19</v>
          </cell>
          <cell r="H40">
            <v>283815</v>
          </cell>
          <cell r="J40" t="str">
            <v>En el momento en que hay disponible en stock el tiempo de entrega estimado es de 7 dias, para importación el tiempo de entrega estimado es de 60 a 90 dias una vez recibida la orden de compra.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GREY DEL CARMEN HERNÁNDEZ CASTILLO" id="{C0C130BE-9995-45B8-80A1-CE95F9C4860A}" userId="S::ghernandezc@agrosavia.co::97db2259-4d06-4470-baf4-1fe46a145e8f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" dT="2024-07-23T23:37:05.53" personId="{C0C130BE-9995-45B8-80A1-CE95F9C4860A}" id="{344655A7-FF95-4E6F-8F73-07073512FA39}">
    <text>Valor debe incluir los costos asociados a la entrega a nivel nacional.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DD4F0-CE91-421B-994A-85B140C6B59E}">
  <dimension ref="A1:I40"/>
  <sheetViews>
    <sheetView tabSelected="1" zoomScale="80" zoomScaleNormal="80" workbookViewId="0">
      <pane ySplit="1" topLeftCell="A8" activePane="bottomLeft" state="frozen"/>
      <selection pane="bottomLeft" activeCell="E40" sqref="E40"/>
    </sheetView>
  </sheetViews>
  <sheetFormatPr baseColWidth="10" defaultColWidth="10.81640625" defaultRowHeight="14.5" x14ac:dyDescent="0.35"/>
  <cols>
    <col min="1" max="1" width="17.453125" style="2" bestFit="1" customWidth="1"/>
    <col min="2" max="2" width="73.453125" style="2" bestFit="1" customWidth="1"/>
    <col min="3" max="3" width="18.1796875" style="2" customWidth="1"/>
    <col min="4" max="4" width="12.453125" style="2" customWidth="1"/>
    <col min="5" max="5" width="18.453125" style="2" customWidth="1"/>
    <col min="6" max="6" width="13.26953125" style="2" customWidth="1"/>
    <col min="7" max="7" width="19.453125" style="2" customWidth="1"/>
    <col min="8" max="8" width="18.453125" style="2" customWidth="1"/>
    <col min="9" max="9" width="46.54296875" style="2" customWidth="1"/>
    <col min="10" max="16384" width="10.81640625" style="2"/>
  </cols>
  <sheetData>
    <row r="1" spans="1:9" ht="29" x14ac:dyDescent="0.35">
      <c r="A1" s="6" t="s">
        <v>6</v>
      </c>
      <c r="B1" s="7" t="s">
        <v>49</v>
      </c>
      <c r="C1" s="7" t="s">
        <v>4</v>
      </c>
      <c r="D1" s="7" t="s">
        <v>7</v>
      </c>
      <c r="E1" s="7" t="s">
        <v>48</v>
      </c>
      <c r="F1" s="7" t="s">
        <v>1</v>
      </c>
      <c r="G1" s="7" t="s">
        <v>3</v>
      </c>
      <c r="H1" s="7" t="s">
        <v>0</v>
      </c>
      <c r="I1" s="7" t="s">
        <v>2</v>
      </c>
    </row>
    <row r="2" spans="1:9" ht="58" x14ac:dyDescent="0.35">
      <c r="A2" s="8">
        <v>13865</v>
      </c>
      <c r="B2" s="8" t="s">
        <v>8</v>
      </c>
      <c r="C2" s="8">
        <v>80</v>
      </c>
      <c r="D2" s="8" t="s">
        <v>47</v>
      </c>
      <c r="E2" s="4">
        <f>VLOOKUP(A2,'[1]Anexo No 1 Oferta Económica Nal'!$B$2:$J$40,5,0)</f>
        <v>931500</v>
      </c>
      <c r="F2" s="5">
        <v>0.19</v>
      </c>
      <c r="G2" s="3">
        <f>E2+(E2*F2)</f>
        <v>1108485</v>
      </c>
      <c r="H2" s="1"/>
      <c r="I2" s="10" t="s">
        <v>50</v>
      </c>
    </row>
    <row r="3" spans="1:9" ht="58" x14ac:dyDescent="0.35">
      <c r="A3" s="8">
        <v>655073</v>
      </c>
      <c r="B3" s="8" t="s">
        <v>9</v>
      </c>
      <c r="C3" s="8">
        <v>1</v>
      </c>
      <c r="D3" s="8" t="s">
        <v>47</v>
      </c>
      <c r="E3" s="4">
        <f>VLOOKUP(A3,'[1]Anexo No 1 Oferta Económica Nal'!$B$2:$J$40,5,0)</f>
        <v>958500</v>
      </c>
      <c r="F3" s="5">
        <v>0.19</v>
      </c>
      <c r="G3" s="3">
        <f t="shared" ref="G3:G40" si="0">E3+(E3*F3)</f>
        <v>1140615</v>
      </c>
      <c r="H3" s="1"/>
      <c r="I3" s="10" t="s">
        <v>50</v>
      </c>
    </row>
    <row r="4" spans="1:9" ht="58" x14ac:dyDescent="0.35">
      <c r="A4" s="8">
        <v>30014092</v>
      </c>
      <c r="B4" s="8" t="s">
        <v>10</v>
      </c>
      <c r="C4" s="8">
        <v>1</v>
      </c>
      <c r="D4" s="8" t="s">
        <v>47</v>
      </c>
      <c r="E4" s="4">
        <f>VLOOKUP(A4,'[1]Anexo No 1 Oferta Económica Nal'!$B$2:$J$40,5,0)</f>
        <v>4212000</v>
      </c>
      <c r="F4" s="5">
        <v>0.19</v>
      </c>
      <c r="G4" s="3">
        <f t="shared" si="0"/>
        <v>5012280</v>
      </c>
      <c r="H4" s="1"/>
      <c r="I4" s="10" t="s">
        <v>50</v>
      </c>
    </row>
    <row r="5" spans="1:9" ht="58" x14ac:dyDescent="0.35">
      <c r="A5" s="8">
        <v>30014094</v>
      </c>
      <c r="B5" s="8" t="s">
        <v>11</v>
      </c>
      <c r="C5" s="8">
        <v>1</v>
      </c>
      <c r="D5" s="8" t="s">
        <v>47</v>
      </c>
      <c r="E5" s="4">
        <f>VLOOKUP(A5,'[1]Anexo No 1 Oferta Económica Nal'!$B$2:$J$40,5,0)</f>
        <v>6061500</v>
      </c>
      <c r="F5" s="5">
        <v>0.19</v>
      </c>
      <c r="G5" s="3">
        <f t="shared" si="0"/>
        <v>7213185</v>
      </c>
      <c r="H5" s="1"/>
      <c r="I5" s="10" t="s">
        <v>50</v>
      </c>
    </row>
    <row r="6" spans="1:9" ht="58" x14ac:dyDescent="0.35">
      <c r="A6" s="8">
        <v>30014096</v>
      </c>
      <c r="B6" s="8" t="s">
        <v>12</v>
      </c>
      <c r="C6" s="8">
        <v>1</v>
      </c>
      <c r="D6" s="8" t="s">
        <v>47</v>
      </c>
      <c r="E6" s="4">
        <f>VLOOKUP(A6,'[1]Anexo No 1 Oferta Económica Nal'!$B$2:$J$40,5,0)</f>
        <v>2677500</v>
      </c>
      <c r="F6" s="5">
        <v>0.19</v>
      </c>
      <c r="G6" s="3">
        <f t="shared" si="0"/>
        <v>3186225</v>
      </c>
      <c r="H6" s="1"/>
      <c r="I6" s="10" t="s">
        <v>50</v>
      </c>
    </row>
    <row r="7" spans="1:9" ht="58" x14ac:dyDescent="0.35">
      <c r="A7" s="8">
        <v>30090847</v>
      </c>
      <c r="B7" s="8" t="s">
        <v>13</v>
      </c>
      <c r="C7" s="8">
        <v>250</v>
      </c>
      <c r="D7" s="8" t="s">
        <v>5</v>
      </c>
      <c r="E7" s="4">
        <f>VLOOKUP(A7,'[1]Anexo No 1 Oferta Económica Nal'!$B$2:$J$40,5,0)</f>
        <v>1764000</v>
      </c>
      <c r="F7" s="5">
        <v>0.19</v>
      </c>
      <c r="G7" s="3">
        <f t="shared" si="0"/>
        <v>2099160</v>
      </c>
      <c r="H7" s="1"/>
      <c r="I7" s="10" t="s">
        <v>50</v>
      </c>
    </row>
    <row r="8" spans="1:9" ht="58" x14ac:dyDescent="0.35">
      <c r="A8" s="8">
        <v>30094617</v>
      </c>
      <c r="B8" s="8" t="s">
        <v>14</v>
      </c>
      <c r="C8" s="8">
        <v>250</v>
      </c>
      <c r="D8" s="8" t="s">
        <v>5</v>
      </c>
      <c r="E8" s="4">
        <f>VLOOKUP(A8,'[1]Anexo No 1 Oferta Económica Nal'!$B$2:$J$40,5,0)</f>
        <v>990000</v>
      </c>
      <c r="F8" s="5">
        <v>0.19</v>
      </c>
      <c r="G8" s="3">
        <f t="shared" si="0"/>
        <v>1178100</v>
      </c>
      <c r="H8" s="1"/>
      <c r="I8" s="10" t="s">
        <v>50</v>
      </c>
    </row>
    <row r="9" spans="1:9" ht="58" x14ac:dyDescent="0.35">
      <c r="A9" s="8">
        <v>30281896</v>
      </c>
      <c r="B9" s="8" t="s">
        <v>15</v>
      </c>
      <c r="C9" s="8">
        <v>1</v>
      </c>
      <c r="D9" s="8" t="s">
        <v>47</v>
      </c>
      <c r="E9" s="4">
        <f>VLOOKUP(A9,'[1]Anexo No 1 Oferta Económica Nal'!$B$2:$J$40,5,0)</f>
        <v>1143000</v>
      </c>
      <c r="F9" s="5">
        <v>0.19</v>
      </c>
      <c r="G9" s="3">
        <f t="shared" si="0"/>
        <v>1360170</v>
      </c>
      <c r="H9" s="1"/>
      <c r="I9" s="10" t="s">
        <v>50</v>
      </c>
    </row>
    <row r="10" spans="1:9" ht="58" x14ac:dyDescent="0.35">
      <c r="A10" s="8">
        <v>30281915</v>
      </c>
      <c r="B10" s="8" t="s">
        <v>16</v>
      </c>
      <c r="C10" s="8">
        <v>1</v>
      </c>
      <c r="D10" s="8" t="s">
        <v>47</v>
      </c>
      <c r="E10" s="4">
        <f>VLOOKUP(A10,'[1]Anexo No 1 Oferta Económica Nal'!$B$2:$J$40,5,0)</f>
        <v>517500</v>
      </c>
      <c r="F10" s="5">
        <v>0.19</v>
      </c>
      <c r="G10" s="3">
        <f t="shared" si="0"/>
        <v>615825</v>
      </c>
      <c r="H10" s="1"/>
      <c r="I10" s="10" t="s">
        <v>50</v>
      </c>
    </row>
    <row r="11" spans="1:9" ht="58" x14ac:dyDescent="0.35">
      <c r="A11" s="8">
        <v>51300169</v>
      </c>
      <c r="B11" s="8" t="s">
        <v>17</v>
      </c>
      <c r="C11" s="8">
        <v>250</v>
      </c>
      <c r="D11" s="8" t="s">
        <v>5</v>
      </c>
      <c r="E11" s="4">
        <f>VLOOKUP(A11,'[1]Anexo No 1 Oferta Económica Nal'!$B$2:$J$40,5,0)</f>
        <v>738000</v>
      </c>
      <c r="F11" s="5">
        <v>0.19</v>
      </c>
      <c r="G11" s="3">
        <f t="shared" si="0"/>
        <v>878220</v>
      </c>
      <c r="H11" s="1"/>
      <c r="I11" s="10" t="s">
        <v>50</v>
      </c>
    </row>
    <row r="12" spans="1:9" ht="58" x14ac:dyDescent="0.35">
      <c r="A12" s="8">
        <v>51300170</v>
      </c>
      <c r="B12" s="8" t="s">
        <v>18</v>
      </c>
      <c r="C12" s="8">
        <v>250</v>
      </c>
      <c r="D12" s="8" t="s">
        <v>5</v>
      </c>
      <c r="E12" s="4">
        <f>VLOOKUP(A12,'[1]Anexo No 1 Oferta Económica Nal'!$B$2:$J$40,5,0)</f>
        <v>337500</v>
      </c>
      <c r="F12" s="5">
        <v>0.19</v>
      </c>
      <c r="G12" s="3">
        <f t="shared" si="0"/>
        <v>401625</v>
      </c>
      <c r="H12" s="1"/>
      <c r="I12" s="10" t="s">
        <v>50</v>
      </c>
    </row>
    <row r="13" spans="1:9" ht="58" x14ac:dyDescent="0.35">
      <c r="A13" s="8">
        <v>51302153</v>
      </c>
      <c r="B13" s="8" t="s">
        <v>19</v>
      </c>
      <c r="C13" s="8">
        <v>250</v>
      </c>
      <c r="D13" s="8" t="s">
        <v>5</v>
      </c>
      <c r="E13" s="4">
        <f>VLOOKUP(A13,'[1]Anexo No 1 Oferta Económica Nal'!$B$2:$J$40,5,0)</f>
        <v>315000</v>
      </c>
      <c r="F13" s="5">
        <v>0.19</v>
      </c>
      <c r="G13" s="3">
        <f t="shared" si="0"/>
        <v>374850</v>
      </c>
      <c r="H13" s="1"/>
      <c r="I13" s="10" t="s">
        <v>50</v>
      </c>
    </row>
    <row r="14" spans="1:9" ht="58" x14ac:dyDescent="0.35">
      <c r="A14" s="8">
        <v>51343101</v>
      </c>
      <c r="B14" s="8" t="s">
        <v>20</v>
      </c>
      <c r="C14" s="8">
        <v>1</v>
      </c>
      <c r="D14" s="8" t="s">
        <v>47</v>
      </c>
      <c r="E14" s="4">
        <f>VLOOKUP(A14,'[1]Anexo No 1 Oferta Económica Nal'!$B$2:$J$40,5,0)</f>
        <v>2601000</v>
      </c>
      <c r="F14" s="5">
        <v>0.19</v>
      </c>
      <c r="G14" s="3">
        <f t="shared" si="0"/>
        <v>3095190</v>
      </c>
      <c r="H14" s="1"/>
      <c r="I14" s="10" t="s">
        <v>50</v>
      </c>
    </row>
    <row r="15" spans="1:9" ht="58" x14ac:dyDescent="0.35">
      <c r="A15" s="8">
        <v>51343110</v>
      </c>
      <c r="B15" s="8" t="s">
        <v>21</v>
      </c>
      <c r="C15" s="8">
        <v>1</v>
      </c>
      <c r="D15" s="8" t="s">
        <v>47</v>
      </c>
      <c r="E15" s="4">
        <f>VLOOKUP(A15,'[1]Anexo No 1 Oferta Económica Nal'!$B$2:$J$40,5,0)</f>
        <v>3784500</v>
      </c>
      <c r="F15" s="5">
        <v>0.19</v>
      </c>
      <c r="G15" s="3">
        <f t="shared" si="0"/>
        <v>4503555</v>
      </c>
      <c r="H15" s="1"/>
      <c r="I15" s="10" t="s">
        <v>50</v>
      </c>
    </row>
    <row r="16" spans="1:9" ht="58" x14ac:dyDescent="0.35">
      <c r="A16" s="8">
        <v>51343180</v>
      </c>
      <c r="B16" s="8" t="s">
        <v>22</v>
      </c>
      <c r="C16" s="8">
        <v>25</v>
      </c>
      <c r="D16" s="8" t="s">
        <v>5</v>
      </c>
      <c r="E16" s="4">
        <f>VLOOKUP(A16,'[1]Anexo No 1 Oferta Económica Nal'!$B$2:$J$40,5,0)</f>
        <v>130500</v>
      </c>
      <c r="F16" s="5">
        <v>0.19</v>
      </c>
      <c r="G16" s="3">
        <f t="shared" si="0"/>
        <v>155295</v>
      </c>
      <c r="H16" s="1"/>
      <c r="I16" s="10" t="s">
        <v>50</v>
      </c>
    </row>
    <row r="17" spans="1:9" ht="58" x14ac:dyDescent="0.35">
      <c r="A17" s="8">
        <v>51343184</v>
      </c>
      <c r="B17" s="8" t="s">
        <v>23</v>
      </c>
      <c r="C17" s="8">
        <v>25</v>
      </c>
      <c r="D17" s="8" t="s">
        <v>5</v>
      </c>
      <c r="E17" s="4">
        <f>VLOOKUP(A17,'[1]Anexo No 1 Oferta Económica Nal'!$B$2:$J$40,5,0)</f>
        <v>135000</v>
      </c>
      <c r="F17" s="5">
        <v>0.19</v>
      </c>
      <c r="G17" s="3">
        <f t="shared" si="0"/>
        <v>160650</v>
      </c>
      <c r="H17" s="1"/>
      <c r="I17" s="10" t="s">
        <v>50</v>
      </c>
    </row>
    <row r="18" spans="1:9" ht="58" x14ac:dyDescent="0.35">
      <c r="A18" s="8">
        <v>51344020</v>
      </c>
      <c r="B18" s="8" t="s">
        <v>24</v>
      </c>
      <c r="C18" s="8">
        <v>1</v>
      </c>
      <c r="D18" s="8" t="s">
        <v>47</v>
      </c>
      <c r="E18" s="4">
        <f>VLOOKUP(A18,'[1]Anexo No 1 Oferta Económica Nal'!$B$2:$J$40,5,0)</f>
        <v>3757500</v>
      </c>
      <c r="F18" s="5">
        <v>0.19</v>
      </c>
      <c r="G18" s="3">
        <f t="shared" si="0"/>
        <v>4471425</v>
      </c>
      <c r="H18" s="1"/>
      <c r="I18" s="10" t="s">
        <v>50</v>
      </c>
    </row>
    <row r="19" spans="1:9" ht="58" x14ac:dyDescent="0.35">
      <c r="A19" s="8">
        <v>51344024</v>
      </c>
      <c r="B19" s="8" t="s">
        <v>25</v>
      </c>
      <c r="C19" s="8">
        <v>1</v>
      </c>
      <c r="D19" s="8" t="s">
        <v>47</v>
      </c>
      <c r="E19" s="4">
        <f>VLOOKUP(A19,'[1]Anexo No 1 Oferta Económica Nal'!$B$2:$J$40,5,0)</f>
        <v>5607000</v>
      </c>
      <c r="F19" s="5">
        <v>0.19</v>
      </c>
      <c r="G19" s="3">
        <f t="shared" si="0"/>
        <v>6672330</v>
      </c>
      <c r="H19" s="1"/>
      <c r="I19" s="10" t="s">
        <v>50</v>
      </c>
    </row>
    <row r="20" spans="1:9" ht="58" x14ac:dyDescent="0.35">
      <c r="A20" s="8">
        <v>51344211</v>
      </c>
      <c r="B20" s="8" t="s">
        <v>26</v>
      </c>
      <c r="C20" s="8">
        <v>1</v>
      </c>
      <c r="D20" s="8" t="s">
        <v>47</v>
      </c>
      <c r="E20" s="4">
        <f>VLOOKUP(A20,'[1]Anexo No 1 Oferta Económica Nal'!$B$2:$J$40,5,0)</f>
        <v>6462000</v>
      </c>
      <c r="F20" s="5">
        <v>0.19</v>
      </c>
      <c r="G20" s="3">
        <f t="shared" si="0"/>
        <v>7689780</v>
      </c>
      <c r="H20" s="1"/>
      <c r="I20" s="10" t="s">
        <v>50</v>
      </c>
    </row>
    <row r="21" spans="1:9" ht="58" x14ac:dyDescent="0.35">
      <c r="A21" s="8">
        <v>51350002</v>
      </c>
      <c r="B21" s="8" t="s">
        <v>27</v>
      </c>
      <c r="C21" s="8">
        <v>250</v>
      </c>
      <c r="D21" s="8" t="s">
        <v>5</v>
      </c>
      <c r="E21" s="4">
        <f>VLOOKUP(A21,'[1]Anexo No 1 Oferta Económica Nal'!$B$2:$J$40,5,0)</f>
        <v>238500</v>
      </c>
      <c r="F21" s="5">
        <v>0.19</v>
      </c>
      <c r="G21" s="3">
        <f t="shared" si="0"/>
        <v>283815</v>
      </c>
      <c r="H21" s="1"/>
      <c r="I21" s="10" t="s">
        <v>50</v>
      </c>
    </row>
    <row r="22" spans="1:9" ht="58" x14ac:dyDescent="0.35">
      <c r="A22" s="8">
        <v>51350004</v>
      </c>
      <c r="B22" s="8" t="s">
        <v>28</v>
      </c>
      <c r="C22" s="8">
        <v>250</v>
      </c>
      <c r="D22" s="8" t="s">
        <v>5</v>
      </c>
      <c r="E22" s="4">
        <f>VLOOKUP(A22,'[1]Anexo No 1 Oferta Económica Nal'!$B$2:$J$40,5,0)</f>
        <v>238500</v>
      </c>
      <c r="F22" s="5">
        <v>0.19</v>
      </c>
      <c r="G22" s="3">
        <f t="shared" si="0"/>
        <v>283815</v>
      </c>
      <c r="H22" s="1"/>
      <c r="I22" s="10" t="s">
        <v>50</v>
      </c>
    </row>
    <row r="23" spans="1:9" ht="58" x14ac:dyDescent="0.35">
      <c r="A23" s="8">
        <v>51350006</v>
      </c>
      <c r="B23" s="8" t="s">
        <v>29</v>
      </c>
      <c r="C23" s="8">
        <v>250</v>
      </c>
      <c r="D23" s="8" t="s">
        <v>5</v>
      </c>
      <c r="E23" s="4">
        <f>VLOOKUP(A23,'[1]Anexo No 1 Oferta Económica Nal'!$B$2:$J$40,5,0)</f>
        <v>238500</v>
      </c>
      <c r="F23" s="5">
        <v>0.19</v>
      </c>
      <c r="G23" s="3">
        <f t="shared" si="0"/>
        <v>283815</v>
      </c>
      <c r="H23" s="1"/>
      <c r="I23" s="10" t="s">
        <v>50</v>
      </c>
    </row>
    <row r="24" spans="1:9" ht="58" x14ac:dyDescent="0.35">
      <c r="A24" s="8">
        <v>51350008</v>
      </c>
      <c r="B24" s="8" t="s">
        <v>30</v>
      </c>
      <c r="C24" s="8">
        <v>250</v>
      </c>
      <c r="D24" s="8" t="s">
        <v>5</v>
      </c>
      <c r="E24" s="4">
        <f>VLOOKUP(A24,'[1]Anexo No 1 Oferta Económica Nal'!$B$2:$J$40,5,0)</f>
        <v>238500</v>
      </c>
      <c r="F24" s="5">
        <v>0.19</v>
      </c>
      <c r="G24" s="3">
        <f t="shared" si="0"/>
        <v>283815</v>
      </c>
      <c r="H24" s="1"/>
      <c r="I24" s="10" t="s">
        <v>50</v>
      </c>
    </row>
    <row r="25" spans="1:9" ht="58" x14ac:dyDescent="0.35">
      <c r="A25" s="8">
        <v>51350010</v>
      </c>
      <c r="B25" s="8" t="s">
        <v>31</v>
      </c>
      <c r="C25" s="8">
        <v>250</v>
      </c>
      <c r="D25" s="8" t="s">
        <v>5</v>
      </c>
      <c r="E25" s="4">
        <f>VLOOKUP(A25,'[1]Anexo No 1 Oferta Económica Nal'!$B$2:$J$40,5,0)</f>
        <v>261000</v>
      </c>
      <c r="F25" s="5">
        <v>0.19</v>
      </c>
      <c r="G25" s="3">
        <f t="shared" si="0"/>
        <v>310590</v>
      </c>
      <c r="H25" s="1"/>
      <c r="I25" s="10" t="s">
        <v>50</v>
      </c>
    </row>
    <row r="26" spans="1:9" ht="58" x14ac:dyDescent="0.35">
      <c r="A26" s="8">
        <v>51350012</v>
      </c>
      <c r="B26" s="8" t="s">
        <v>32</v>
      </c>
      <c r="C26" s="8">
        <v>250</v>
      </c>
      <c r="D26" s="8" t="s">
        <v>5</v>
      </c>
      <c r="E26" s="4">
        <f>VLOOKUP(A26,'[1]Anexo No 1 Oferta Económica Nal'!$B$2:$J$40,5,0)</f>
        <v>238500</v>
      </c>
      <c r="F26" s="5">
        <v>0.19</v>
      </c>
      <c r="G26" s="3">
        <f t="shared" si="0"/>
        <v>283815</v>
      </c>
      <c r="H26" s="1"/>
      <c r="I26" s="10" t="s">
        <v>50</v>
      </c>
    </row>
    <row r="27" spans="1:9" ht="58" x14ac:dyDescent="0.35">
      <c r="A27" s="8">
        <v>51350016</v>
      </c>
      <c r="B27" s="8" t="s">
        <v>33</v>
      </c>
      <c r="C27" s="8">
        <v>6</v>
      </c>
      <c r="D27" s="8" t="s">
        <v>47</v>
      </c>
      <c r="E27" s="4">
        <f>VLOOKUP(A27,'[1]Anexo No 1 Oferta Económica Nal'!$B$2:$J$40,5,0)</f>
        <v>774000</v>
      </c>
      <c r="F27" s="5">
        <v>0.19</v>
      </c>
      <c r="G27" s="3">
        <f t="shared" si="0"/>
        <v>921060</v>
      </c>
      <c r="H27" s="1"/>
      <c r="I27" s="10" t="s">
        <v>50</v>
      </c>
    </row>
    <row r="28" spans="1:9" ht="58" x14ac:dyDescent="0.35">
      <c r="A28" s="8">
        <v>51350018</v>
      </c>
      <c r="B28" s="8" t="s">
        <v>34</v>
      </c>
      <c r="C28" s="8">
        <v>6</v>
      </c>
      <c r="D28" s="8" t="s">
        <v>47</v>
      </c>
      <c r="E28" s="4">
        <f>VLOOKUP(A28,'[1]Anexo No 1 Oferta Económica Nal'!$B$2:$J$40,5,0)</f>
        <v>774000</v>
      </c>
      <c r="F28" s="5">
        <v>0.19</v>
      </c>
      <c r="G28" s="3">
        <f t="shared" si="0"/>
        <v>921060</v>
      </c>
      <c r="H28" s="1"/>
      <c r="I28" s="10" t="s">
        <v>50</v>
      </c>
    </row>
    <row r="29" spans="1:9" ht="58" x14ac:dyDescent="0.35">
      <c r="A29" s="8">
        <v>51350020</v>
      </c>
      <c r="B29" s="8" t="s">
        <v>35</v>
      </c>
      <c r="C29" s="8">
        <v>6</v>
      </c>
      <c r="D29" s="8" t="s">
        <v>47</v>
      </c>
      <c r="E29" s="4">
        <f>VLOOKUP(A29,'[1]Anexo No 1 Oferta Económica Nal'!$B$2:$J$40,5,0)</f>
        <v>774000</v>
      </c>
      <c r="F29" s="5">
        <v>0.19</v>
      </c>
      <c r="G29" s="3">
        <f t="shared" si="0"/>
        <v>921060</v>
      </c>
      <c r="H29" s="1"/>
      <c r="I29" s="10" t="s">
        <v>50</v>
      </c>
    </row>
    <row r="30" spans="1:9" ht="58" x14ac:dyDescent="0.35">
      <c r="A30" s="8">
        <v>51350022</v>
      </c>
      <c r="B30" s="8" t="s">
        <v>36</v>
      </c>
      <c r="C30" s="8">
        <v>6</v>
      </c>
      <c r="D30" s="8" t="s">
        <v>47</v>
      </c>
      <c r="E30" s="4">
        <f>VLOOKUP(A30,'[1]Anexo No 1 Oferta Económica Nal'!$B$2:$J$40,5,0)</f>
        <v>774000</v>
      </c>
      <c r="F30" s="5">
        <v>0.19</v>
      </c>
      <c r="G30" s="3">
        <f t="shared" si="0"/>
        <v>921060</v>
      </c>
      <c r="H30" s="1"/>
      <c r="I30" s="10" t="s">
        <v>50</v>
      </c>
    </row>
    <row r="31" spans="1:9" ht="58" x14ac:dyDescent="0.35">
      <c r="A31" s="8">
        <v>51350024</v>
      </c>
      <c r="B31" s="8" t="s">
        <v>37</v>
      </c>
      <c r="C31" s="8">
        <v>6</v>
      </c>
      <c r="D31" s="8" t="s">
        <v>47</v>
      </c>
      <c r="E31" s="4">
        <f>VLOOKUP(A31,'[1]Anexo No 1 Oferta Económica Nal'!$B$2:$J$40,5,0)</f>
        <v>760500</v>
      </c>
      <c r="F31" s="5">
        <v>0.19</v>
      </c>
      <c r="G31" s="3">
        <f t="shared" si="0"/>
        <v>904995</v>
      </c>
      <c r="H31" s="1"/>
      <c r="I31" s="10" t="s">
        <v>50</v>
      </c>
    </row>
    <row r="32" spans="1:9" ht="58" x14ac:dyDescent="0.35">
      <c r="A32" s="8">
        <v>51350026</v>
      </c>
      <c r="B32" s="8" t="s">
        <v>38</v>
      </c>
      <c r="C32" s="8">
        <v>6</v>
      </c>
      <c r="D32" s="8" t="s">
        <v>47</v>
      </c>
      <c r="E32" s="4">
        <f>VLOOKUP(A32,'[1]Anexo No 1 Oferta Económica Nal'!$B$2:$J$40,5,0)</f>
        <v>774000</v>
      </c>
      <c r="F32" s="5">
        <v>0.19</v>
      </c>
      <c r="G32" s="3">
        <f t="shared" si="0"/>
        <v>921060</v>
      </c>
      <c r="H32" s="1"/>
      <c r="I32" s="10" t="s">
        <v>50</v>
      </c>
    </row>
    <row r="33" spans="1:9" ht="58" x14ac:dyDescent="0.35">
      <c r="A33" s="8">
        <v>51350060</v>
      </c>
      <c r="B33" s="8" t="s">
        <v>39</v>
      </c>
      <c r="C33" s="8">
        <v>250</v>
      </c>
      <c r="D33" s="8" t="s">
        <v>5</v>
      </c>
      <c r="E33" s="4">
        <f>VLOOKUP(A33,'[1]Anexo No 1 Oferta Económica Nal'!$B$2:$J$40,5,0)</f>
        <v>310500</v>
      </c>
      <c r="F33" s="5">
        <v>0.19</v>
      </c>
      <c r="G33" s="3">
        <f t="shared" si="0"/>
        <v>369495</v>
      </c>
      <c r="H33" s="1"/>
      <c r="I33" s="10" t="s">
        <v>50</v>
      </c>
    </row>
    <row r="34" spans="1:9" ht="58" x14ac:dyDescent="0.35">
      <c r="A34" s="8">
        <v>51350062</v>
      </c>
      <c r="B34" s="8" t="s">
        <v>40</v>
      </c>
      <c r="C34" s="8">
        <v>6</v>
      </c>
      <c r="D34" s="8" t="s">
        <v>47</v>
      </c>
      <c r="E34" s="4">
        <f>VLOOKUP(A34,'[1]Anexo No 1 Oferta Económica Nal'!$B$2:$J$40,5,0)</f>
        <v>1026000</v>
      </c>
      <c r="F34" s="5">
        <v>0.19</v>
      </c>
      <c r="G34" s="3">
        <f t="shared" si="0"/>
        <v>1220940</v>
      </c>
      <c r="H34" s="1"/>
      <c r="I34" s="10" t="s">
        <v>50</v>
      </c>
    </row>
    <row r="35" spans="1:9" ht="58" x14ac:dyDescent="0.35">
      <c r="A35" s="8">
        <v>51350072</v>
      </c>
      <c r="B35" s="8" t="s">
        <v>41</v>
      </c>
      <c r="C35" s="8">
        <v>250</v>
      </c>
      <c r="D35" s="8" t="s">
        <v>5</v>
      </c>
      <c r="E35" s="4">
        <f>VLOOKUP(A35,'[1]Anexo No 1 Oferta Económica Nal'!$B$2:$J$40,5,0)</f>
        <v>256500</v>
      </c>
      <c r="F35" s="5">
        <v>0.19</v>
      </c>
      <c r="G35" s="3">
        <f t="shared" si="0"/>
        <v>305235</v>
      </c>
      <c r="H35" s="1"/>
      <c r="I35" s="10" t="s">
        <v>50</v>
      </c>
    </row>
    <row r="36" spans="1:9" ht="58" x14ac:dyDescent="0.35">
      <c r="A36" s="8">
        <v>51350074</v>
      </c>
      <c r="B36" s="8" t="s">
        <v>42</v>
      </c>
      <c r="C36" s="8">
        <v>250</v>
      </c>
      <c r="D36" s="8" t="s">
        <v>5</v>
      </c>
      <c r="E36" s="4">
        <f>VLOOKUP(A36,'[1]Anexo No 1 Oferta Económica Nal'!$B$2:$J$40,5,0)</f>
        <v>256500</v>
      </c>
      <c r="F36" s="5">
        <v>0.19</v>
      </c>
      <c r="G36" s="3">
        <f t="shared" si="0"/>
        <v>305235</v>
      </c>
      <c r="H36" s="1"/>
      <c r="I36" s="10" t="s">
        <v>50</v>
      </c>
    </row>
    <row r="37" spans="1:9" ht="58" x14ac:dyDescent="0.35">
      <c r="A37" s="8">
        <v>51350080</v>
      </c>
      <c r="B37" s="8" t="s">
        <v>43</v>
      </c>
      <c r="C37" s="8">
        <v>6</v>
      </c>
      <c r="D37" s="8" t="s">
        <v>47</v>
      </c>
      <c r="E37" s="4">
        <f>VLOOKUP(A37,'[1]Anexo No 1 Oferta Económica Nal'!$B$2:$J$40,5,0)</f>
        <v>864000</v>
      </c>
      <c r="F37" s="5">
        <v>0.19</v>
      </c>
      <c r="G37" s="3">
        <f t="shared" si="0"/>
        <v>1028160</v>
      </c>
      <c r="H37" s="1"/>
      <c r="I37" s="10" t="s">
        <v>50</v>
      </c>
    </row>
    <row r="38" spans="1:9" ht="58" x14ac:dyDescent="0.35">
      <c r="A38" s="8">
        <v>51350082</v>
      </c>
      <c r="B38" s="9" t="s">
        <v>44</v>
      </c>
      <c r="C38" s="8">
        <v>6</v>
      </c>
      <c r="D38" s="8" t="s">
        <v>47</v>
      </c>
      <c r="E38" s="4">
        <f>VLOOKUP(A38,'[1]Anexo No 1 Oferta Económica Nal'!$B$2:$J$40,5,0)</f>
        <v>864000</v>
      </c>
      <c r="F38" s="5">
        <v>0.19</v>
      </c>
      <c r="G38" s="3">
        <f t="shared" si="0"/>
        <v>1028160</v>
      </c>
      <c r="H38" s="1"/>
      <c r="I38" s="10" t="s">
        <v>50</v>
      </c>
    </row>
    <row r="39" spans="1:9" ht="58" x14ac:dyDescent="0.35">
      <c r="A39" s="8">
        <v>51350092</v>
      </c>
      <c r="B39" s="9" t="s">
        <v>45</v>
      </c>
      <c r="C39" s="8">
        <v>250</v>
      </c>
      <c r="D39" s="8" t="s">
        <v>5</v>
      </c>
      <c r="E39" s="4">
        <f>VLOOKUP(A39,'[1]Anexo No 1 Oferta Económica Nal'!$B$2:$J$40,5,0)</f>
        <v>238500</v>
      </c>
      <c r="F39" s="5">
        <v>0.19</v>
      </c>
      <c r="G39" s="3">
        <f t="shared" si="0"/>
        <v>283815</v>
      </c>
      <c r="H39" s="1"/>
      <c r="I39" s="10" t="s">
        <v>50</v>
      </c>
    </row>
    <row r="40" spans="1:9" ht="58" x14ac:dyDescent="0.35">
      <c r="A40" s="8">
        <v>51350094</v>
      </c>
      <c r="B40" s="9" t="s">
        <v>46</v>
      </c>
      <c r="C40" s="8">
        <v>250</v>
      </c>
      <c r="D40" s="8" t="s">
        <v>5</v>
      </c>
      <c r="E40" s="4">
        <f>VLOOKUP(A40,'[1]Anexo No 1 Oferta Económica Nal'!$B$2:$J$40,5,0)</f>
        <v>238500</v>
      </c>
      <c r="F40" s="5">
        <v>0.19</v>
      </c>
      <c r="G40" s="3">
        <f t="shared" si="0"/>
        <v>283815</v>
      </c>
      <c r="H40" s="1"/>
      <c r="I40" s="10" t="s">
        <v>50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 1 Oferta Económica 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Grey Del Carmen Hernández Castillo</dc:creator>
  <cp:lastModifiedBy>John Contreras</cp:lastModifiedBy>
  <dcterms:created xsi:type="dcterms:W3CDTF">2024-07-23T23:21:32Z</dcterms:created>
  <dcterms:modified xsi:type="dcterms:W3CDTF">2026-06-25T17:04:28Z</dcterms:modified>
</cp:coreProperties>
</file>