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OneDrive - Gobernacion de Caldas\01 PROCESOS CONTRATACION\SAMC-SI-016-2026 Sitios Criticos L3\Proyecto de pliego\"/>
    </mc:Choice>
  </mc:AlternateContent>
  <bookViews>
    <workbookView xWindow="-105" yWindow="-105" windowWidth="23250" windowHeight="12450" tabRatio="906" activeTab="2"/>
  </bookViews>
  <sheets>
    <sheet name="PRESUPUESTO OFICIAL LOTE 1" sheetId="265" r:id="rId1"/>
    <sheet name="PRESUPUESTO OFICIAL LOTE 2" sheetId="270" r:id="rId2"/>
    <sheet name="PRESUPUESTO OFICIAL LOTE 3" sheetId="271" r:id="rId3"/>
    <sheet name="PROPUESTA ECONOMICA(Proponente)" sheetId="269" r:id="rId4"/>
    <sheet name="INDICAR CÓDIGO DEL ITEM DE PAGO" sheetId="268" r:id="rId5"/>
  </sheets>
  <definedNames>
    <definedName name="\0">#REF!</definedName>
    <definedName name="\00">#REF!</definedName>
    <definedName name="\a" localSheetId="4">#REF!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4">#REF!</definedName>
    <definedName name="\s">#REF!</definedName>
    <definedName name="\V">#REF!</definedName>
    <definedName name="\X" localSheetId="4">'INDICAR CÓDIGO DEL ITEM DE PAGO'!ERR</definedName>
    <definedName name="\X">[0]!ERR</definedName>
    <definedName name="\Z" localSheetId="4">'INDICAR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4">#REF!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4">#REF!</definedName>
    <definedName name="________MA2">#REF!</definedName>
    <definedName name="________PJ50" localSheetId="4">#REF!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4">#REF!</definedName>
    <definedName name="_______MA2">#REF!</definedName>
    <definedName name="_______PJ50" localSheetId="4">#REF!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4">#REF!</definedName>
    <definedName name="______MA2">#REF!</definedName>
    <definedName name="______PJ50" localSheetId="4">#REF!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 localSheetId="2">#REF!</definedName>
    <definedName name="_____ane7" localSheetId="3">#REF!</definedName>
    <definedName name="_____ane7">#REF!</definedName>
    <definedName name="_____ane8" localSheetId="1">#REF!</definedName>
    <definedName name="_____ane8" localSheetId="2">#REF!</definedName>
    <definedName name="_____ane8" localSheetId="3">#REF!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4">#REF!</definedName>
    <definedName name="_____MA2">#REF!</definedName>
    <definedName name="_____OCD1">#REF!</definedName>
    <definedName name="_____OCI1">#REF!</definedName>
    <definedName name="_____PJ50" localSheetId="4">#REF!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 localSheetId="2">#REF!</definedName>
    <definedName name="____ane7" localSheetId="3">#REF!</definedName>
    <definedName name="____ane7">#REF!</definedName>
    <definedName name="____ane8" localSheetId="1">#REF!</definedName>
    <definedName name="____ane8" localSheetId="2">#REF!</definedName>
    <definedName name="____ane8" localSheetId="3">#REF!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4">#REF!</definedName>
    <definedName name="____MA2">#REF!</definedName>
    <definedName name="____OCD1">#REF!</definedName>
    <definedName name="____OCI1">#REF!</definedName>
    <definedName name="____PJ50" localSheetId="4">#REF!</definedName>
    <definedName name="____PJ50">#REF!</definedName>
    <definedName name="____pj51" localSheetId="4">#REF!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 localSheetId="2">#REF!</definedName>
    <definedName name="___ane7" localSheetId="3">#REF!</definedName>
    <definedName name="___ane7">#REF!</definedName>
    <definedName name="___ane8" localSheetId="1">#REF!</definedName>
    <definedName name="___ane8" localSheetId="2">#REF!</definedName>
    <definedName name="___ane8" localSheetId="3">#REF!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4">#REF!</definedName>
    <definedName name="___MA2">#REF!</definedName>
    <definedName name="___OCD1">#REF!</definedName>
    <definedName name="___OCI1">#REF!</definedName>
    <definedName name="___PJ50" localSheetId="4">#REF!</definedName>
    <definedName name="___PJ50">#REF!</definedName>
    <definedName name="___pj51" localSheetId="4">#REF!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 localSheetId="2">#REF!</definedName>
    <definedName name="__ane7" localSheetId="3">#REF!</definedName>
    <definedName name="__ane7">#REF!</definedName>
    <definedName name="__ane8" localSheetId="1">#REF!</definedName>
    <definedName name="__ane8" localSheetId="2">#REF!</definedName>
    <definedName name="__ane8" localSheetId="3">#REF!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4">'INDICAR CÓDIGO DEL ITEM DE PAGO'!ERR</definedName>
    <definedName name="__F">[0]!ERR</definedName>
    <definedName name="__FS01" localSheetId="4">'INDICAR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4">#REF!</definedName>
    <definedName name="__MA2">#REF!</definedName>
    <definedName name="__mun2" localSheetId="4">#REF!</definedName>
    <definedName name="__mun2">#REF!</definedName>
    <definedName name="__num10" localSheetId="4">#REF!</definedName>
    <definedName name="__num10">#REF!</definedName>
    <definedName name="__num2" localSheetId="4">#REF!</definedName>
    <definedName name="__num2">#REF!</definedName>
    <definedName name="__num3" localSheetId="4">#REF!</definedName>
    <definedName name="__num3">#REF!</definedName>
    <definedName name="__num4" localSheetId="4">#REF!</definedName>
    <definedName name="__num4">#REF!</definedName>
    <definedName name="__num5" localSheetId="4">#REF!</definedName>
    <definedName name="__num5">#REF!</definedName>
    <definedName name="__num6" localSheetId="4">#REF!</definedName>
    <definedName name="__num6">#REF!</definedName>
    <definedName name="__num7" localSheetId="4">#REF!</definedName>
    <definedName name="__num7">#REF!</definedName>
    <definedName name="__num8" localSheetId="4">#REF!</definedName>
    <definedName name="__num8">#REF!</definedName>
    <definedName name="__num9" localSheetId="4">#REF!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4">#REF!</definedName>
    <definedName name="__PJ50">#REF!</definedName>
    <definedName name="__pj51" localSheetId="4">#REF!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4">#REF!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 localSheetId="2">#REF!</definedName>
    <definedName name="_ane7" localSheetId="3">#REF!</definedName>
    <definedName name="_ane7">#REF!</definedName>
    <definedName name="_ane8" localSheetId="1">#REF!</definedName>
    <definedName name="_ane8" localSheetId="2">#REF!</definedName>
    <definedName name="_ane8" localSheetId="3">#REF!</definedName>
    <definedName name="_ane8">#REF!</definedName>
    <definedName name="_APU221" localSheetId="4">#REF!</definedName>
    <definedName name="_APU221">#REF!</definedName>
    <definedName name="_APU465" localSheetId="1">#REF!</definedName>
    <definedName name="_APU465" localSheetId="2">#REF!</definedName>
    <definedName name="_APU465" localSheetId="3">#REF!</definedName>
    <definedName name="_APU465">#REF!</definedName>
    <definedName name="_Atp2">#REF!</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4">#REF!</definedName>
    <definedName name="_EST1">#REF!</definedName>
    <definedName name="_EST10" localSheetId="4">#REF!</definedName>
    <definedName name="_EST10">#REF!</definedName>
    <definedName name="_EST11" localSheetId="4">#REF!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F" localSheetId="4">'INDICAR CÓDIGO DEL ITEM DE PAGO'!ERR</definedName>
    <definedName name="_F">[0]!ERR</definedName>
    <definedName name="_F10">#REF!</definedName>
    <definedName name="_FC">#REF!</definedName>
    <definedName name="_Fill" localSheetId="4" hidden="1">#REF!</definedName>
    <definedName name="_Fill" hidden="1">#REF!</definedName>
    <definedName name="_xlnm._FilterDatabase" localSheetId="0" hidden="1">'PRESUPUESTO OFICIAL LOTE 1'!$I$11:$I$23</definedName>
    <definedName name="_xlnm._FilterDatabase" localSheetId="1" hidden="1">'PRESUPUESTO OFICIAL LOTE 2'!$I$11:$I$34</definedName>
    <definedName name="_xlnm._FilterDatabase" localSheetId="2" hidden="1">'PRESUPUESTO OFICIAL LOTE 3'!$I$11:$I$18</definedName>
    <definedName name="_xlnm._FilterDatabase" localSheetId="3" hidden="1">'PROPUESTA ECONOMICA(Proponente)'!$I$11:$I$40</definedName>
    <definedName name="_FS01" localSheetId="4">'INDICAR CÓDIGO DEL ITEM DE PAGO'!ERR</definedName>
    <definedName name="_FS01">[0]!ERR</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hidden="1">{#N/A,#N/A,TRUE,"1842CWN0"}</definedName>
    <definedName name="_i4" localSheetId="4"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4">#REF!</definedName>
    <definedName name="_IPC2002">#REF!</definedName>
    <definedName name="_IVA1">#REF!</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4"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4">#REF!</definedName>
    <definedName name="_lar03">#REF!</definedName>
    <definedName name="_LEY80">#REF!</definedName>
    <definedName name="_m3" localSheetId="4"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4">#REF!</definedName>
    <definedName name="_MA2">#REF!</definedName>
    <definedName name="_MAT1">#REF!</definedName>
    <definedName name="_MOD1">#REF!</definedName>
    <definedName name="_mun2" localSheetId="4">#REF!</definedName>
    <definedName name="_mun2">#REF!</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4">#REF!</definedName>
    <definedName name="_num10">#REF!</definedName>
    <definedName name="_num2" localSheetId="4">#REF!</definedName>
    <definedName name="_num2">#REF!</definedName>
    <definedName name="_num3" localSheetId="4">#REF!</definedName>
    <definedName name="_num3">#REF!</definedName>
    <definedName name="_num4" localSheetId="4">#REF!</definedName>
    <definedName name="_num4">#REF!</definedName>
    <definedName name="_num5" localSheetId="4">#REF!</definedName>
    <definedName name="_num5">#REF!</definedName>
    <definedName name="_num6" localSheetId="4">#REF!</definedName>
    <definedName name="_num6">#REF!</definedName>
    <definedName name="_num7" localSheetId="4">#REF!</definedName>
    <definedName name="_num7">#REF!</definedName>
    <definedName name="_num8" localSheetId="4">#REF!</definedName>
    <definedName name="_num8">#REF!</definedName>
    <definedName name="_num9" localSheetId="4">#REF!</definedName>
    <definedName name="_num9">#REF!</definedName>
    <definedName name="_nyn7" localSheetId="4"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4"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4">#REF!</definedName>
    <definedName name="_PJ50">#REF!</definedName>
    <definedName name="_pj51" localSheetId="4">#REF!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4">#REF!</definedName>
    <definedName name="_PRE1">#REF!</definedName>
    <definedName name="_PTO97">#REF!</definedName>
    <definedName name="_PW2">#REF!</definedName>
    <definedName name="_QTY1">#REF!</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4">#REF!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4"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4" hidden="1">#REF!</definedName>
    <definedName name="_Sort" hidden="1">#REF!</definedName>
    <definedName name="_srn001" localSheetId="4">#REF!</definedName>
    <definedName name="_srn001">#REF!</definedName>
    <definedName name="_SUM1">#REF!</definedName>
    <definedName name="_SUM2">#REF!</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4"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4">#REF!</definedName>
    <definedName name="a">#REF!</definedName>
    <definedName name="A_1">#REF!</definedName>
    <definedName name="A_impresión_IM" localSheetId="4">#REF!</definedName>
    <definedName name="A_impresión_IM">#REF!</definedName>
    <definedName name="A18A200">#REF!</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4">'INDICAR CÓDIGO DEL ITEM DE PAGO'!ERR</definedName>
    <definedName name="aa">[0]!ERR</definedName>
    <definedName name="AAA" localSheetId="4">'INDICAR CÓDIGO DEL ITEM DE PAGO'!ERR</definedName>
    <definedName name="AAA">[0]!ERR</definedName>
    <definedName name="aaaaaa">#REF!</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4">#REF!</definedName>
    <definedName name="abc">#REF!</definedName>
    <definedName name="ABCD" hidden="1">#REF!</definedName>
    <definedName name="ABCDE" hidden="1">#REF!</definedName>
    <definedName name="ABG">#REF!</definedName>
    <definedName name="absc1" localSheetId="1">#REF!</definedName>
    <definedName name="absc1" localSheetId="2">#REF!</definedName>
    <definedName name="absc1" localSheetId="3">#REF!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4">#REF!</definedName>
    <definedName name="ad">#REF!</definedName>
    <definedName name="adasd">#REF!</definedName>
    <definedName name="ADFGSDB" localSheetId="4"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 localSheetId="2">#REF!</definedName>
    <definedName name="adoc1" localSheetId="3">#REF!</definedName>
    <definedName name="adoc1">#REF!</definedName>
    <definedName name="ADOC125" localSheetId="1">#REF!</definedName>
    <definedName name="ADOC125" localSheetId="2">#REF!</definedName>
    <definedName name="ADOC125" localSheetId="3">#REF!</definedName>
    <definedName name="ADOC125">#REF!</definedName>
    <definedName name="adoq" localSheetId="1">#REF!</definedName>
    <definedName name="adoq" localSheetId="2">#REF!</definedName>
    <definedName name="adoq" localSheetId="3">#REF!</definedName>
    <definedName name="adoq">#REF!</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4">#REF!</definedName>
    <definedName name="AIU">#REF!</definedName>
    <definedName name="AIU_01">#REF!</definedName>
    <definedName name="AIU_1">#REF!</definedName>
    <definedName name="AIU_2">#REF!</definedName>
    <definedName name="AjustDelAIU" localSheetId="4">#REF!</definedName>
    <definedName name="AjustDelAIU">#REF!</definedName>
    <definedName name="alam">#REF!</definedName>
    <definedName name="alc" localSheetId="1">#REF!</definedName>
    <definedName name="alc" localSheetId="2">#REF!</definedName>
    <definedName name="alc" localSheetId="3">#REF!</definedName>
    <definedName name="alc">#REF!</definedName>
    <definedName name="AlcanceProyecto">#REF!</definedName>
    <definedName name="ALM">#REF!</definedName>
    <definedName name="ALTO">#REF!</definedName>
    <definedName name="Amount">#REF!</definedName>
    <definedName name="ANCLAJE" localSheetId="4">#REF!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 localSheetId="2">#REF!</definedName>
    <definedName name="APU" localSheetId="3">#REF!</definedName>
    <definedName name="APU">#REF!</definedName>
    <definedName name="APU_directos" localSheetId="4">#REF!</definedName>
    <definedName name="APU_directos">#REF!</definedName>
    <definedName name="APU221.1" localSheetId="4">#REF!</definedName>
    <definedName name="APU221.1">#REF!</definedName>
    <definedName name="APU221.2" localSheetId="4">#REF!</definedName>
    <definedName name="APU221.2">#REF!</definedName>
    <definedName name="aq" localSheetId="4">'INDICAR CÓDIGO DEL ITEM DE PAGO'!ERR</definedName>
    <definedName name="aq">[0]!ERR</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4">'INDICAR CÓDIGO DEL ITEM DE PAGO'!$A$1:$Q$94</definedName>
    <definedName name="_xlnm.Print_Area" localSheetId="0">'PRESUPUESTO OFICIAL LOTE 1'!$A$1:$L$36</definedName>
    <definedName name="_xlnm.Print_Area" localSheetId="1">'PRESUPUESTO OFICIAL LOTE 2'!$A$1:$M$47</definedName>
    <definedName name="_xlnm.Print_Area" localSheetId="2">'PRESUPUESTO OFICIAL LOTE 3'!$A$1:$M$31</definedName>
    <definedName name="_xlnm.Print_Area" localSheetId="3">'PROPUESTA ECONOMICA(Proponente)'!$A$1:$M$61</definedName>
    <definedName name="_xlnm.Print_Area">#REF!</definedName>
    <definedName name="AreaLimpiar">#REF!,#REF!,#REF!,#REF!,#REF!,#REF!,#REF!,#REF!,#REF!,#REF!</definedName>
    <definedName name="Areatotal">#REF!</definedName>
    <definedName name="Aref">#REF!</definedName>
    <definedName name="armuve" localSheetId="4">'INDICAR CÓDIGO DEL ITEM DE PAGO'!ERR</definedName>
    <definedName name="armuve">[0]!ERR</definedName>
    <definedName name="ARP">#REF!</definedName>
    <definedName name="ARS">#REF!</definedName>
    <definedName name="as" localSheetId="4">'INDICAR CÓDIGO DEL ITEM DE PAGO'!ERR</definedName>
    <definedName name="as">[0]!ERR</definedName>
    <definedName name="ASB">#REF!</definedName>
    <definedName name="ASD" localSheetId="4"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4">'INDICAR CÓDIGO DEL ITEM DE PAGO'!ERR</definedName>
    <definedName name="ASDFGHJKLÑ">[0]!ERR</definedName>
    <definedName name="asfasd" localSheetId="4"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1">MODULO10.auto_abrir</definedName>
    <definedName name="_xlnm.Auto_Open" localSheetId="2">MODULO10.auto_abrir</definedName>
    <definedName name="_xlnm.Auto_Open" localSheetId="3">MODULO10.auto_abrir</definedName>
    <definedName name="_xlnm.Auto_Open">MODULO10.auto_abrir</definedName>
    <definedName name="auto1" localSheetId="4">#REF!</definedName>
    <definedName name="auto1">#REF!</definedName>
    <definedName name="auto123" localSheetId="4">#REF!</definedName>
    <definedName name="auto123">#REF!</definedName>
    <definedName name="auto2" localSheetId="4">#REF!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4">#REF!</definedName>
    <definedName name="AW">#REF!</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hidden="1">{"via1",#N/A,TRUE,"general";"via2",#N/A,TRUE,"general";"via3",#N/A,TRUE,"general"}</definedName>
    <definedName name="Bajo_L">#REF!</definedName>
    <definedName name="bASE" localSheetId="4">#REF!</definedName>
    <definedName name="Base">#REF!</definedName>
    <definedName name="Base_datos_IM">#REF!</definedName>
    <definedName name="base1">#REF!</definedName>
    <definedName name="base2">#REF!</definedName>
    <definedName name="basedatos">#REF!</definedName>
    <definedName name="_xlnm.Database" localSheetId="4">#REF!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4">'INDICAR CÓDIGO DEL ITEM DE PAGO'!ERR</definedName>
    <definedName name="BB">[0]!ERR</definedName>
    <definedName name="bbbbbb" localSheetId="4"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4"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4">#REF!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4"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4"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4">#REF!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4">#REF!</definedName>
    <definedName name="CANT">#REF!</definedName>
    <definedName name="cantidad">#REF!,#REF!,#REF!,#REF!,#REF!,#REF!,#REF!,#REF!,#REF!,#REF!,#REF!,#REF!,#REF!,#REF!,#REF!,#REF!</definedName>
    <definedName name="cap" localSheetId="4">#REF!</definedName>
    <definedName name="CAP">#REF!</definedName>
    <definedName name="CAPAC._HSE">#REF!</definedName>
    <definedName name="CARGA">#REF!</definedName>
    <definedName name="CARGOS">#REF!</definedName>
    <definedName name="carlos" localSheetId="1">MODULO10.auto_abrir</definedName>
    <definedName name="carlos" localSheetId="2">MODULO10.auto_abrir</definedName>
    <definedName name="carlos" localSheetId="3">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4">#REF!</definedName>
    <definedName name="CCCCCC">#REF!</definedName>
    <definedName name="CCT">#REF!</definedName>
    <definedName name="ccto210" localSheetId="4">#REF!</definedName>
    <definedName name="ccto210">#REF!</definedName>
    <definedName name="cd">#REF!</definedName>
    <definedName name="cdcdc" localSheetId="4"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4">#REF!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4">'INDICAR CÓDIGO DEL ITEM DE PAGO'!ERR</definedName>
    <definedName name="COPIA">[0]!ERR</definedName>
    <definedName name="COPIA1">#REF!</definedName>
    <definedName name="COPIA2">#REF!</definedName>
    <definedName name="copiao4" localSheetId="4">'INDICAR CÓDIGO DEL ITEM DE PAGO'!ERR</definedName>
    <definedName name="copiao4">[0]!ERR</definedName>
    <definedName name="corri" localSheetId="4">'INDICAR CÓDIGO DEL ITEM DE PAGO'!ERR</definedName>
    <definedName name="corri">[0]!ERR</definedName>
    <definedName name="COSTO_FRENTE">#REF!</definedName>
    <definedName name="costo2" hidden="1">#REF!</definedName>
    <definedName name="COSTODIRECTO" localSheetId="4">#REF!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4">#REF!</definedName>
    <definedName name="CTA">#REF!</definedName>
    <definedName name="CTE">#REF!</definedName>
    <definedName name="CTR">#REF!</definedName>
    <definedName name="CTRPAG">#REF!</definedName>
    <definedName name="CUAL" localSheetId="4">'INDICAR CÓDIGO DEL ITEM DE PAGO'!ERR</definedName>
    <definedName name="CUAL">[0]!ERR</definedName>
    <definedName name="CUBS" localSheetId="4">#REF!</definedName>
    <definedName name="CUBS">#REF!</definedName>
    <definedName name="CUNET" localSheetId="4" hidden="1">{"via1",#N/A,TRUE,"general";"via2",#N/A,TRUE,"general";"via3",#N/A,TRUE,"general"}</definedName>
    <definedName name="CUNET" hidden="1">{"via1",#N/A,TRUE,"general";"via2",#N/A,TRUE,"general";"via3",#N/A,TRUE,"general"}</definedName>
    <definedName name="Customize" localSheetId="1">#REF!</definedName>
    <definedName name="Customize" localSheetId="2">#REF!</definedName>
    <definedName name="Customize" localSheetId="3">#REF!</definedName>
    <definedName name="Customize">#REF!</definedName>
    <definedName name="cv" localSheetId="4">#REF!</definedName>
    <definedName name="cv">#REF!</definedName>
    <definedName name="CVa">#REF!</definedName>
    <definedName name="cvbcvbf" hidden="1">{#N/A,#N/A,TRUE,"INGENIERIA";#N/A,#N/A,TRUE,"COMPRAS";#N/A,#N/A,TRUE,"DIRECCION";#N/A,#N/A,TRUE,"RESUMEN"}</definedName>
    <definedName name="cvfvd" localSheetId="4"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4">#REF!</definedName>
    <definedName name="dario">#REF!</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4">#REF!</definedName>
    <definedName name="datos">#REF!</definedName>
    <definedName name="DBASE1">#REF!</definedName>
    <definedName name="DBASE2">#REF!</definedName>
    <definedName name="DBASE3">#REF!</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4">#REF!</definedName>
    <definedName name="Dbgcm">#REF!</definedName>
    <definedName name="dc">#REF!</definedName>
    <definedName name="Dcacm" localSheetId="4">#REF!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4" hidden="1">{"via1",#N/A,TRUE,"general";"via2",#N/A,TRUE,"general";"via3",#N/A,TRUE,"general"}</definedName>
    <definedName name="DCSDCTV" hidden="1">{"via1",#N/A,TRUE,"general";"via2",#N/A,TRUE,"general";"via3",#N/A,TRUE,"general"}</definedName>
    <definedName name="dd" localSheetId="4">#REF!</definedName>
    <definedName name="dd">#REF!</definedName>
    <definedName name="ddd" localSheetId="4"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4"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hidden="1">{"via1",#N/A,TRUE,"general";"via2",#N/A,TRUE,"general";"via3",#N/A,TRUE,"general"}</definedName>
    <definedName name="demanto" localSheetId="4">#REF!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4">#REF!</definedName>
    <definedName name="DEX">#REF!</definedName>
    <definedName name="DF">#REF!</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4"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4" hidden="1">{"via1",#N/A,TRUE,"general";"via2",#N/A,TRUE,"general";"via3",#N/A,TRUE,"general"}</definedName>
    <definedName name="dry" hidden="1">{"via1",#N/A,TRUE,"general";"via2",#N/A,TRUE,"general";"via3",#N/A,TRUE,"general"}</definedName>
    <definedName name="DS">#REF!</definedName>
    <definedName name="DSAD" localSheetId="4"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4">#REF!</definedName>
    <definedName name="Dsbcm">#REF!</definedName>
    <definedName name="DsctoFondo">#REF!</definedName>
    <definedName name="DsctoPension">#REF!</definedName>
    <definedName name="DsctoSalud">#REF!</definedName>
    <definedName name="DSD" localSheetId="4"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4" hidden="1">{"via1",#N/A,TRUE,"general";"via2",#N/A,TRUE,"general";"via3",#N/A,TRUE,"general"}</definedName>
    <definedName name="dtrhj"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4"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hidden="1">{"via1",#N/A,TRUE,"general";"via2",#N/A,TRUE,"general";"via3",#N/A,TRUE,"general"}</definedName>
    <definedName name="EE" localSheetId="4">'INDICAR CÓDIGO DEL ITEM DE PAGO'!ERR</definedName>
    <definedName name="EE">[0]!ERR</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4">#REF!</definedName>
    <definedName name="emanto">#REF!</definedName>
    <definedName name="eme" localSheetId="4">'INDICAR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4">#REF!</definedName>
    <definedName name="ENTRADASP">#REF!</definedName>
    <definedName name="EPECIALIDAD_SIDOE">#REF!</definedName>
    <definedName name="equipo">#REF!</definedName>
    <definedName name="EQUIPO1">#REF!</definedName>
    <definedName name="EQUIPOS" localSheetId="4">#REF!</definedName>
    <definedName name="Equipos">#REF!</definedName>
    <definedName name="EQUIPOS1">#REF!</definedName>
    <definedName name="eqw" localSheetId="4"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4"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4">'INDICAR CÓDIGO DEL ITEM DE PAGO'!ERR</definedName>
    <definedName name="ES">[0]!ERR</definedName>
    <definedName name="ESA">#REF!</definedName>
    <definedName name="ESE">#REF!</definedName>
    <definedName name="ESPE">#REF!</definedName>
    <definedName name="ESPECIFICACION" localSheetId="4">#REF!</definedName>
    <definedName name="ESPECIFICACION">#REF!</definedName>
    <definedName name="Especificación" localSheetId="4">#REF!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4" hidden="1">{"via1",#N/A,TRUE,"general";"via2",#N/A,TRUE,"general";"via3",#N/A,TRUE,"general"}</definedName>
    <definedName name="etertgg" hidden="1">{"via1",#N/A,TRUE,"general";"via2",#N/A,TRUE,"general";"via3",#N/A,TRUE,"general"}</definedName>
    <definedName name="etertt" hidden="1">{#N/A,#N/A,TRUE,"1842CWN0"}</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4">#REF!</definedName>
    <definedName name="EXC">#REF!</definedName>
    <definedName name="EXCAV_1">#REF!</definedName>
    <definedName name="EXCAV_2">#REF!</definedName>
    <definedName name="exCEL" localSheetId="4">#REF!</definedName>
    <definedName name="exCEL">#REF!</definedName>
    <definedName name="Excel_BuiltIn_Print_Area_3" localSheetId="4">#REF!</definedName>
    <definedName name="Excel_BuiltIn_Print_Area_3">#REF!</definedName>
    <definedName name="Excel_BuiltIn_Print_Area_3_X" localSheetId="4">#REF!</definedName>
    <definedName name="Excel_BuiltIn_Print_Area_3_X">#REF!</definedName>
    <definedName name="Excel_BuiltIn_Print_Titles_10" localSheetId="4">#REF!</definedName>
    <definedName name="Excel_BuiltIn_Print_Titles_10">#REF!</definedName>
    <definedName name="Excel_BuiltIn_Print_Titles_11" localSheetId="4">#REF!</definedName>
    <definedName name="Excel_BuiltIn_Print_Titles_11">#REF!</definedName>
    <definedName name="Excel_BuiltIn_Print_Titles_12" localSheetId="4">#REF!</definedName>
    <definedName name="Excel_BuiltIn_Print_Titles_12">#REF!</definedName>
    <definedName name="Excel_BuiltIn_Print_Titles_13" localSheetId="4">#REF!</definedName>
    <definedName name="Excel_BuiltIn_Print_Titles_13">#REF!</definedName>
    <definedName name="Excel_BuiltIn_Print_Titles_14" localSheetId="4">#REF!</definedName>
    <definedName name="Excel_BuiltIn_Print_Titles_14">#REF!</definedName>
    <definedName name="Excel_BuiltIn_Print_Titles_15" localSheetId="4">#REF!</definedName>
    <definedName name="Excel_BuiltIn_Print_Titles_15">#REF!</definedName>
    <definedName name="Excel_BuiltIn_Print_Titles_16" localSheetId="4">#REF!</definedName>
    <definedName name="Excel_BuiltIn_Print_Titles_16">#REF!</definedName>
    <definedName name="Excel_BuiltIn_Print_Titles_17" localSheetId="4">#REF!</definedName>
    <definedName name="Excel_BuiltIn_Print_Titles_17">#REF!</definedName>
    <definedName name="Excel_BuiltIn_Print_Titles_18" localSheetId="4">#REF!</definedName>
    <definedName name="Excel_BuiltIn_Print_Titles_18">#REF!</definedName>
    <definedName name="Excel_BuiltIn_Print_Titles_19" localSheetId="4">#REF!</definedName>
    <definedName name="Excel_BuiltIn_Print_Titles_19">#REF!</definedName>
    <definedName name="Excel_BuiltIn_Print_Titles_20" localSheetId="4">#REF!</definedName>
    <definedName name="Excel_BuiltIn_Print_Titles_20">#REF!</definedName>
    <definedName name="Excel_BuiltIn_Print_Titles_21" localSheetId="4">#REF!</definedName>
    <definedName name="Excel_BuiltIn_Print_Titles_21">#REF!</definedName>
    <definedName name="Excel_BuiltIn_Print_Titles_23" localSheetId="4">#REF!</definedName>
    <definedName name="Excel_BuiltIn_Print_Titles_23">#REF!</definedName>
    <definedName name="Excel_BuiltIn_Print_Titles_3" localSheetId="4">#REF!</definedName>
    <definedName name="Excel_BuiltIn_Print_Titles_3">#REF!</definedName>
    <definedName name="Excel_BuiltIn_Print_Titles_5" localSheetId="4">#REF!</definedName>
    <definedName name="Excel_BuiltIn_Print_Titles_5">#REF!</definedName>
    <definedName name="Excel_BuiltIn_Print_Titles_5_XX" localSheetId="4">#REF!</definedName>
    <definedName name="Excel_BuiltIn_Print_Titles_5_XX">#REF!</definedName>
    <definedName name="Excel_BuiltIn_Print_Titles_6" localSheetId="4">#REF!</definedName>
    <definedName name="Excel_BuiltIn_Print_Titles_6">#REF!</definedName>
    <definedName name="Excel_BuiltIn_Print_Titles_7" localSheetId="4">#REF!</definedName>
    <definedName name="Excel_BuiltIn_Print_Titles_7">#REF!</definedName>
    <definedName name="Excel_BuiltIn_Print_Titles_8" localSheetId="4">#REF!</definedName>
    <definedName name="Excel_BuiltIn_Print_Titles_8">#REF!</definedName>
    <definedName name="Excel_BuiltIn_Print_Titles_9" localSheetId="4">#REF!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 localSheetId="2">#REF!</definedName>
    <definedName name="FareWellStmnt" localSheetId="3">#REF!</definedName>
    <definedName name="FareWellStmnt">#REF!</definedName>
    <definedName name="FaseProyecto">#REF!</definedName>
    <definedName name="FD" localSheetId="4">'INDICAR CÓDIGO DEL ITEM DE PAGO'!ERR</definedName>
    <definedName name="FD">[0]!ERR</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4">#REF!</definedName>
    <definedName name="fer">#REF!</definedName>
    <definedName name="ferfer" localSheetId="4" hidden="1">{"via1",#N/A,TRUE,"general";"via2",#N/A,TRUE,"general";"via3",#N/A,TRUE,"general"}</definedName>
    <definedName name="ferfer" hidden="1">{"via1",#N/A,TRUE,"general";"via2",#N/A,TRUE,"general";"via3",#N/A,TRUE,"general"}</definedName>
    <definedName name="ff" localSheetId="4">'INDICAR CÓDIGO DEL ITEM DE PAGO'!ERR</definedName>
    <definedName name="ff">[0]!ERR</definedName>
    <definedName name="fff" localSheetId="4"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4">'INDICAR CÓDIGO DEL ITEM DE PAGO'!ERR</definedName>
    <definedName name="fg">[0]!ERR</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#REF!</definedName>
    <definedName name="FGHFBC" localSheetId="4"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hidden="1">{"via1",#N/A,TRUE,"general";"via2",#N/A,TRUE,"general";"via3",#N/A,TRUE,"general"}</definedName>
    <definedName name="fhg" hidden="1">{#N/A,#N/A,TRUE,"1842CWN0"}</definedName>
    <definedName name="fhgh" localSheetId="4"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4">'INDICAR CÓDIGO DEL ITEM DE PAGO'!ERR</definedName>
    <definedName name="FINANCIACION">[0]!ERR</definedName>
    <definedName name="FinePrint" localSheetId="1">#REF!</definedName>
    <definedName name="FinePrint" localSheetId="2">#REF!</definedName>
    <definedName name="FinePrint" localSheetId="3">#REF!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4">'INDICAR CÓDIGO DEL ITEM DE PAGO'!ERR</definedName>
    <definedName name="fu">[0]!ERR</definedName>
    <definedName name="Full_Print">#REF!</definedName>
    <definedName name="fwff" localSheetId="4"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4">#REF!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4">#REF!</definedName>
    <definedName name="Geotex">#REF!</definedName>
    <definedName name="GERENCIA">#REF!</definedName>
    <definedName name="GERENCIA1">#REF!</definedName>
    <definedName name="GERENCIA2">#REF!</definedName>
    <definedName name="Gerente">#REF!</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4"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hidden="1">{"via1",#N/A,TRUE,"general";"via2",#N/A,TRUE,"general";"via3",#N/A,TRUE,"general"}</definedName>
    <definedName name="GFN">#REF!</definedName>
    <definedName name="gfutyj6" localSheetId="4"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4">'INDICAR CÓDIGO DEL ITEM DE PAGO'!ERR</definedName>
    <definedName name="GGG">[0]!ERR</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hidden="1">{"via1",#N/A,TRUE,"general";"via2",#N/A,TRUE,"general";"via3",#N/A,TRUE,"general"}</definedName>
    <definedName name="ggjgjkg" hidden="1">{#N/A,#N/A,TRUE,"1842CWN0"}</definedName>
    <definedName name="ggtgt" localSheetId="4"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#REF!</definedName>
    <definedName name="ghfg" localSheetId="4" hidden="1">{"via1",#N/A,TRUE,"general";"via2",#N/A,TRUE,"general";"via3",#N/A,TRUE,"general"}</definedName>
    <definedName name="ghfg" hidden="1">{"via1",#N/A,TRUE,"general";"via2",#N/A,TRUE,"general";"via3",#N/A,TRUE,"general"}</definedName>
    <definedName name="ghghy">#REF!</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4"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4">#REF!</definedName>
    <definedName name="GRAF2">#REF!</definedName>
    <definedName name="GRAF3" localSheetId="4">#REF!</definedName>
    <definedName name="GRAF3">#REF!</definedName>
    <definedName name="GRC">#REF!</definedName>
    <definedName name="GRC_ON_ASO">#REF!</definedName>
    <definedName name="GRC_ON_DAPIAY">#REF!</definedName>
    <definedName name="GRC_ON_GER">#REF!</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#REF!</definedName>
    <definedName name="GRUPO123" localSheetId="4">#REF!</definedName>
    <definedName name="GRUPO123">#REF!</definedName>
    <definedName name="GRUPO13" localSheetId="4">#REF!</definedName>
    <definedName name="GRUPO13">#REF!</definedName>
    <definedName name="GRUPO2" localSheetId="4">#REF!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4"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4">#REF!</definedName>
    <definedName name="GTRE">#REF!</definedName>
    <definedName name="h">#REF!</definedName>
    <definedName name="H_pump">#REF!</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4"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4">'INDICAR CÓDIGO DEL ITEM DE PAGO'!ERR</definedName>
    <definedName name="hh">[0]!ERR</definedName>
    <definedName name="hhg" hidden="1">{#N/A,#N/A,TRUE,"1842CWN0"}</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hidden="1">{"via1",#N/A,TRUE,"general";"via2",#N/A,TRUE,"general";"via3",#N/A,TRUE,"general"}</definedName>
    <definedName name="Hid">#REF!</definedName>
    <definedName name="HIDE1">#REF!</definedName>
    <definedName name="hjfg" localSheetId="4"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4">'INDICAR CÓDIGO DEL ITEM DE PAGO'!ERR</definedName>
    <definedName name="HK">[0]!ERR</definedName>
    <definedName name="HM">#REF!</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4">#REF!</definedName>
    <definedName name="HOJA1">#REF!</definedName>
    <definedName name="horat">#REF!</definedName>
    <definedName name="Hornos">#REF!</definedName>
    <definedName name="HP_stg_Hz">#REF!</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hidden="1">{"via1",#N/A,TRUE,"general";"via2",#N/A,TRUE,"general";"via3",#N/A,TRUE,"general"}</definedName>
    <definedName name="I" localSheetId="4">#REF!</definedName>
    <definedName name="I">#REF!</definedName>
    <definedName name="i0">#REF!</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4">'INDICAR CÓDIGO DEL ITEM DE PAGO'!ERR</definedName>
    <definedName name="ID">[0]!ERR</definedName>
    <definedName name="IF" localSheetId="4">#REF!</definedName>
    <definedName name="IF">#REF!</definedName>
    <definedName name="Ig">#REF!</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4">#REF!</definedName>
    <definedName name="INDICE">#REF!</definedName>
    <definedName name="inf" localSheetId="4">#REF!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4">#REF!</definedName>
    <definedName name="Insumos_auxiliares">#REF!</definedName>
    <definedName name="Insumos_basicos" localSheetId="4">#REF!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 localSheetId="2">#REF!</definedName>
    <definedName name="INV_Payments" localSheetId="3">#REF!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4">'INDICAR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4">#REF!</definedName>
    <definedName name="ITEM1">#REF!</definedName>
    <definedName name="ITEM15" localSheetId="4">#REF!</definedName>
    <definedName name="ITEM15">#REF!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ItemCodos">#REF!</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4">#REF!</definedName>
    <definedName name="IVA">#REF!</definedName>
    <definedName name="iwjer">#REF!</definedName>
    <definedName name="iyuiuyi" localSheetId="4"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4"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4">'INDICAR CÓDIGO DEL ITEM DE PAGO'!ERR</definedName>
    <definedName name="jj">[0]!ERR</definedName>
    <definedName name="jjfq" localSheetId="4" hidden="1">{"via1",#N/A,TRUE,"general";"via2",#N/A,TRUE,"general";"via3",#N/A,TRUE,"general"}</definedName>
    <definedName name="jjfq" hidden="1">{"via1",#N/A,TRUE,"general";"via2",#N/A,TRUE,"general";"via3",#N/A,TRUE,"general"}</definedName>
    <definedName name="JJJ" hidden="1">{#N/A,#N/A,FALSE,"Hoja1";#N/A,#N/A,FALSE,"Hoja2"}</definedName>
    <definedName name="jjjhjddfg" localSheetId="4"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4">#REF!</definedName>
    <definedName name="jkl">#REF!</definedName>
    <definedName name="JOHNNY" localSheetId="4">'INDICAR CÓDIGO DEL ITEM DE PAGO'!ERR</definedName>
    <definedName name="JOHNNY">[0]!ERR</definedName>
    <definedName name="JRYJ" localSheetId="4"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4">#REF!</definedName>
    <definedName name="jvv">#REF!</definedName>
    <definedName name="jyjt7" localSheetId="4"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dmfm" hidden="1">#REF!</definedName>
    <definedName name="kf">#REF!</definedName>
    <definedName name="kh">#REF!</definedName>
    <definedName name="KHGGH" localSheetId="4"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4" hidden="1">{"via1",#N/A,TRUE,"general";"via2",#N/A,TRUE,"general";"via3",#N/A,TRUE,"general"}</definedName>
    <definedName name="kjhkd" hidden="1">{"via1",#N/A,TRUE,"general";"via2",#N/A,TRUE,"general";"via3",#N/A,TRUE,"general"}</definedName>
    <definedName name="kjj">#REF!</definedName>
    <definedName name="kjk" localSheetId="4"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4"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4">'INDICAR CÓDIGO DEL ITEM DE PAGO'!ERR</definedName>
    <definedName name="kl">[0]!ERR</definedName>
    <definedName name="klklk" localSheetId="4">#REF!</definedName>
    <definedName name="klklk">#REF!</definedName>
    <definedName name="km">#REF!</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4">#REF!</definedName>
    <definedName name="LICITACION">#REF!</definedName>
    <definedName name="LINEA" localSheetId="4">#REF!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4"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 localSheetId="2">#REF!</definedName>
    <definedName name="LOCA" localSheetId="3">#REF!</definedName>
    <definedName name="LOCA">#REF!</definedName>
    <definedName name="LOCA1" localSheetId="1">#REF!</definedName>
    <definedName name="LOCA1" localSheetId="2">#REF!</definedName>
    <definedName name="LOCA1" localSheetId="3">#REF!</definedName>
    <definedName name="LOCA1">#REF!</definedName>
    <definedName name="LOCALIZACION_Y_REPLANTEO" localSheetId="4">#REF!</definedName>
    <definedName name="LOCALIZACION_Y_REPLANTEO">#REF!</definedName>
    <definedName name="LOGO" localSheetId="4">'INDICAR CÓDIGO DEL ITEM DE PAGO'!ERR</definedName>
    <definedName name="LOGO">[0]!ERR</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4" hidden="1">{"via1",#N/A,TRUE,"general";"via2",#N/A,TRUE,"general";"via3",#N/A,TRUE,"general"}</definedName>
    <definedName name="lplpl" hidden="1">{"via1",#N/A,TRUE,"general";"via2",#N/A,TRUE,"general";"via3",#N/A,TRUE,"general"}</definedName>
    <definedName name="lt">#REF!</definedName>
    <definedName name="lun" localSheetId="4">#REF!</definedName>
    <definedName name="lun">#REF!</definedName>
    <definedName name="lv">#REF!</definedName>
    <definedName name="m">#REF!</definedName>
    <definedName name="MA" localSheetId="4">#REF!</definedName>
    <definedName name="MA">#REF!</definedName>
    <definedName name="MACR">#REF!</definedName>
    <definedName name="MACRDEL">#REF!</definedName>
    <definedName name="Macroactividad">#REF!</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hidden="1">{"via1",#N/A,TRUE,"general";"via2",#N/A,TRUE,"general";"via3",#N/A,TRUE,"general"}</definedName>
    <definedName name="MAQUINAR" localSheetId="4">#REF!</definedName>
    <definedName name="MAQUINAR">#REF!</definedName>
    <definedName name="mar" localSheetId="4">#REF!</definedName>
    <definedName name="mar">#REF!</definedName>
    <definedName name="MARCO_H">#REF!</definedName>
    <definedName name="marina">#REF!</definedName>
    <definedName name="masor" localSheetId="4" hidden="1">{"via1",#N/A,TRUE,"general";"via2",#N/A,TRUE,"general";"via3",#N/A,TRUE,"general"}</definedName>
    <definedName name="masor" hidden="1">{"via1",#N/A,TRUE,"general";"via2",#N/A,TRUE,"general";"via3",#N/A,TRUE,"general"}</definedName>
    <definedName name="MAT" localSheetId="4">#REF!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4" hidden="1">{"via1",#N/A,TRUE,"general";"via2",#N/A,TRUE,"general";"via3",#N/A,TRUE,"general"}</definedName>
    <definedName name="mdd" hidden="1">{"via1",#N/A,TRUE,"general";"via2",#N/A,TRUE,"general";"via3",#N/A,TRUE,"general"}</definedName>
    <definedName name="mediah_reposo_comida">#REF!</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4">#REF!</definedName>
    <definedName name="MESES">#REF!</definedName>
    <definedName name="MesesMora">#REF!</definedName>
    <definedName name="Meta1">#REF!</definedName>
    <definedName name="Meta2">#REF!</definedName>
    <definedName name="Meta3">#REF!</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4"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 localSheetId="2">#REF!</definedName>
    <definedName name="Módulo3.anexo1" localSheetId="3">#REF!</definedName>
    <definedName name="Módulo3.anexo1">#REF!</definedName>
    <definedName name="Módulo3.anexo10" localSheetId="1">#REF!</definedName>
    <definedName name="Módulo3.anexo10" localSheetId="2">#REF!</definedName>
    <definedName name="Módulo3.anexo10" localSheetId="3">#REF!</definedName>
    <definedName name="Módulo3.anexo10">#REF!</definedName>
    <definedName name="Módulo3.anexo11" localSheetId="1">#REF!</definedName>
    <definedName name="Módulo3.anexo11" localSheetId="2">#REF!</definedName>
    <definedName name="Módulo3.anexo11" localSheetId="3">#REF!</definedName>
    <definedName name="Módulo3.anexo11">#REF!</definedName>
    <definedName name="Módulo3.anexo12" localSheetId="1">#REF!</definedName>
    <definedName name="Módulo3.anexo12" localSheetId="2">#REF!</definedName>
    <definedName name="Módulo3.anexo12" localSheetId="3">#REF!</definedName>
    <definedName name="Módulo3.anexo12">#REF!</definedName>
    <definedName name="Módulo3.anexo3" localSheetId="1">#REF!</definedName>
    <definedName name="Módulo3.anexo3" localSheetId="2">#REF!</definedName>
    <definedName name="Módulo3.anexo3" localSheetId="3">#REF!</definedName>
    <definedName name="Módulo3.anexo3">#REF!</definedName>
    <definedName name="Módulo3.anexo4" localSheetId="1">#REF!</definedName>
    <definedName name="Módulo3.anexo4" localSheetId="2">#REF!</definedName>
    <definedName name="Módulo3.anexo4" localSheetId="3">#REF!</definedName>
    <definedName name="Módulo3.anexo4">#REF!</definedName>
    <definedName name="Módulo3.anexo5" localSheetId="1">#REF!</definedName>
    <definedName name="Módulo3.anexo5" localSheetId="2">#REF!</definedName>
    <definedName name="Módulo3.anexo5" localSheetId="3">#REF!</definedName>
    <definedName name="Módulo3.anexo5">#REF!</definedName>
    <definedName name="Módulo3.anexo6" localSheetId="1">#REF!</definedName>
    <definedName name="Módulo3.anexo6" localSheetId="2">#REF!</definedName>
    <definedName name="Módulo3.anexo6" localSheetId="3">#REF!</definedName>
    <definedName name="Módulo3.anexo6">#REF!</definedName>
    <definedName name="Módulo8.anexo16" localSheetId="1">#REF!</definedName>
    <definedName name="Módulo8.anexo16" localSheetId="2">#REF!</definedName>
    <definedName name="Módulo8.anexo16" localSheetId="3">#REF!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4" hidden="1">{"via1",#N/A,TRUE,"general";"via2",#N/A,TRUE,"general";"via3",#N/A,TRUE,"general"}</definedName>
    <definedName name="n" hidden="1">{"via1",#N/A,TRUE,"general";"via2",#N/A,TRUE,"general";"via3",#N/A,TRUE,"general"}</definedName>
    <definedName name="Nada" localSheetId="1">#REF!</definedName>
    <definedName name="Nada" localSheetId="2">#REF!</definedName>
    <definedName name="Nada" localSheetId="3">#REF!</definedName>
    <definedName name="Nada">#REF!</definedName>
    <definedName name="Nafta_2">#REF!</definedName>
    <definedName name="Nafta2">#REF!</definedName>
    <definedName name="Nafta3">#REF!</definedName>
    <definedName name="nbvnv" localSheetId="4"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4"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4"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hidden="1">{"via1",#N/A,TRUE,"general";"via2",#N/A,TRUE,"general";"via3",#N/A,TRUE,"general"}</definedName>
    <definedName name="NO" localSheetId="4">'INDICAR CÓDIGO DEL ITEM DE PAGO'!ERR</definedName>
    <definedName name="NO">[0]!ERR</definedName>
    <definedName name="No_desarrolladas">#REF!,#REF!,#REF!,#REF!</definedName>
    <definedName name="NOMBRE" localSheetId="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4">#REF!</definedName>
    <definedName name="NUEVO">#REF!</definedName>
    <definedName name="Num_Pmt_Per_Year">#REF!</definedName>
    <definedName name="Number_of_Payments">MATCH(0.01,End_Bal,-1)+1</definedName>
    <definedName name="nxn" localSheetId="4"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4">#REF!</definedName>
    <definedName name="º1">#REF!</definedName>
    <definedName name="o9o9" localSheetId="4" hidden="1">{"via1",#N/A,TRUE,"general";"via2",#N/A,TRUE,"general";"via3",#N/A,TRUE,"general"}</definedName>
    <definedName name="o9o9" hidden="1">{"via1",#N/A,TRUE,"general";"via2",#N/A,TRUE,"general";"via3",#N/A,TRUE,"general"}</definedName>
    <definedName name="OBJ">#REF!</definedName>
    <definedName name="ObjetivoProyecto">#REF!</definedName>
    <definedName name="Obra" localSheetId="4">#REF!</definedName>
    <definedName name="Obra">#REF!</definedName>
    <definedName name="obras" hidden="1">#REF!</definedName>
    <definedName name="obras1" localSheetId="1">DATE(YEAR(#REF!),MONTH(#REF!)+Payment_Number,DAY(#REF!))</definedName>
    <definedName name="obras1" localSheetId="2">DATE(YEAR(#REF!),MONTH(#REF!)+Payment_Number,DAY(#REF!))</definedName>
    <definedName name="obras1" localSheetId="3">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 localSheetId="2">DATE(YEAR(#REF!),MONTH(#REF!)+Payment_Number,DAY(#REF!))</definedName>
    <definedName name="obras111" localSheetId="3">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4"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 localSheetId="2">DATE(YEAR(#REF!),MONTH(#REF!)+Payment_Number,DAY(#REF!))</definedName>
    <definedName name="Payment_Date1" localSheetId="3">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4">'INDICAR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4">#REF!</definedName>
    <definedName name="PlazoAIU">#REF!</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4">#REF!</definedName>
    <definedName name="POCETAS">#REF!</definedName>
    <definedName name="POIUP" localSheetId="4" hidden="1">{"via1",#N/A,TRUE,"general";"via2",#N/A,TRUE,"general";"via3",#N/A,TRUE,"general"}</definedName>
    <definedName name="POIUP"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4">#REF!</definedName>
    <definedName name="popu">#REF!</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4">#REF!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4"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4"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4" hidden="1">{"via1",#N/A,TRUE,"general";"via2",#N/A,TRUE,"general";"via3",#N/A,TRUE,"general"}</definedName>
    <definedName name="pqroj" hidden="1">{"via1",#N/A,TRUE,"general";"via2",#N/A,TRUE,"general";"via3",#N/A,TRUE,"general"}</definedName>
    <definedName name="Pr">#REF!</definedName>
    <definedName name="PRE" localSheetId="4">#REF!</definedName>
    <definedName name="PRE">#REF!</definedName>
    <definedName name="Precio">#REF!</definedName>
    <definedName name="precio2">#REF!</definedName>
    <definedName name="PrecioS">#REF!</definedName>
    <definedName name="PREST" localSheetId="4">#REF!</definedName>
    <definedName name="PREST">#REF!</definedName>
    <definedName name="PRIMER" localSheetId="4" hidden="1">{"via1",#N/A,TRUE,"general";"via2",#N/A,TRUE,"general";"via3",#N/A,TRUE,"general"}</definedName>
    <definedName name="PRIMER" hidden="1">{"via1",#N/A,TRUE,"general";"via2",#N/A,TRUE,"general";"via3",#N/A,TRUE,"general"}</definedName>
    <definedName name="PRIMERO">#REF!</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4">#REF!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4">'INDICAR CÓDIGO DEL ITEM DE PAGO'!ERR</definedName>
    <definedName name="programainv">[0]!ERR</definedName>
    <definedName name="Proponente" localSheetId="4">#REF!</definedName>
    <definedName name="Proponente">#REF!</definedName>
    <definedName name="PRUEBA" localSheetId="1">#REF!</definedName>
    <definedName name="PRUEBA" localSheetId="2">#REF!</definedName>
    <definedName name="PRUEBA" localSheetId="3">#REF!</definedName>
    <definedName name="PRUEBA">#REF!</definedName>
    <definedName name="prueba1" localSheetId="1">#REF!</definedName>
    <definedName name="prueba1" localSheetId="2">#REF!</definedName>
    <definedName name="prueba1" localSheetId="3">#REF!</definedName>
    <definedName name="prueba1">#REF!</definedName>
    <definedName name="PRUEBA2" localSheetId="4">#REF!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4">#REF!</definedName>
    <definedName name="Q">#REF!</definedName>
    <definedName name="Q_actual">#REF!</definedName>
    <definedName name="Q_BRUTO">#REF!</definedName>
    <definedName name="q1q1q" localSheetId="4"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4">#REF!</definedName>
    <definedName name="qaz">#REF!</definedName>
    <definedName name="qedcd" localSheetId="4"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hidden="1">{"via1",#N/A,TRUE,"general";"via2",#N/A,TRUE,"general";"via3",#N/A,TRUE,"general"}</definedName>
    <definedName name="Qmax">#REF!</definedName>
    <definedName name="qqqqqw" localSheetId="4"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4"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4">'INDICAR CÓDIGO DEL ITEM DE PAGO'!ERR</definedName>
    <definedName name="QWERTY">[0]!ERR</definedName>
    <definedName name="qwewertet" hidden="1">{#N/A,#N/A,TRUE,"1842CWN0"}</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4">'INDICAR CÓDIGO DEL ITEM DE PAGO'!ERR</definedName>
    <definedName name="REICIO">[0]!ERR</definedName>
    <definedName name="Reimbursement">"Reembolso"</definedName>
    <definedName name="reinicio" localSheetId="4">'INDICAR CÓDIGO DEL ITEM DE PAGO'!ERR</definedName>
    <definedName name="reinicio">[0]!ERR</definedName>
    <definedName name="REJHE" localSheetId="4" hidden="1">{"via1",#N/A,TRUE,"general";"via2",#N/A,TRUE,"general";"via3",#N/A,TRUE,"general"}</definedName>
    <definedName name="REJHE" hidden="1">{"via1",#N/A,TRUE,"general";"via2",#N/A,TRUE,"general";"via3",#N/A,TRUE,"general"}</definedName>
    <definedName name="rell" localSheetId="4">#REF!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4"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4">#REF!</definedName>
    <definedName name="RESU">#REF!</definedName>
    <definedName name="resu8" localSheetId="1">#REF!</definedName>
    <definedName name="resu8" localSheetId="2">#REF!</definedName>
    <definedName name="resu8" localSheetId="3">#REF!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4"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4"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4">'INDICAR CÓDIGO DEL ITEM DE PAGO'!ERR</definedName>
    <definedName name="rr">[0]!ERR</definedName>
    <definedName name="rrr" localSheetId="4" hidden="1">{"via1",#N/A,TRUE,"general";"via2",#N/A,TRUE,"general";"via3",#N/A,TRUE,"general"}</definedName>
    <definedName name="rrr" hidden="1">{"via1",#N/A,TRUE,"general";"via2",#N/A,TRUE,"general";"via3",#N/A,TRUE,"general"}</definedName>
    <definedName name="rrrr">#REF!</definedName>
    <definedName name="rrrrrb" localSheetId="4"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4"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hidden="1">{"via1",#N/A,TRUE,"general";"via2",#N/A,TRUE,"general";"via3",#N/A,TRUE,"general"}</definedName>
    <definedName name="s" localSheetId="4">'INDICAR CÓDIGO DEL ITEM DE PAGO'!ERR</definedName>
    <definedName name="s">[0]!ERR</definedName>
    <definedName name="saa" localSheetId="4"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4">'INDICAR CÓDIGO DEL ITEM DE PAGO'!ERR</definedName>
    <definedName name="salarios">[0]!ERR</definedName>
    <definedName name="SalConv">#REF!</definedName>
    <definedName name="SALID1">#REF!</definedName>
    <definedName name="SalMinimo">#REF!</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hidden="1">{"via1",#N/A,TRUE,"general";"via2",#N/A,TRUE,"general";"via3",#N/A,TRUE,"general"}</definedName>
    <definedName name="SDFDG" hidden="1">{#N/A,#N/A,TRUE,"1842CWN0"}</definedName>
    <definedName name="sdfds" localSheetId="4"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4"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hidden="1">{"via1",#N/A,TRUE,"general";"via2",#N/A,TRUE,"general";"via3",#N/A,TRUE,"general"}</definedName>
    <definedName name="sdsdfsdff" hidden="1">{#N/A,#N/A,TRUE,"1842CWN0"}</definedName>
    <definedName name="SECTOR" localSheetId="4">#REF!</definedName>
    <definedName name="SECTOR">#REF!</definedName>
    <definedName name="SEMANA_C3">#REF!</definedName>
    <definedName name="sena">#REF!</definedName>
    <definedName name="SERO" localSheetId="4">'INDICAR CÓDIGO DEL ITEM DE PAGO'!ERR</definedName>
    <definedName name="SERO">[0]!ERR</definedName>
    <definedName name="setrj" localSheetId="4"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#REF!</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4">'INDICAR CÓDIGO DEL ITEM DE PAGO'!ERR</definedName>
    <definedName name="SI">[0]!ERR</definedName>
    <definedName name="SINGOLO">#REF!</definedName>
    <definedName name="SISISIS" localSheetId="4">'INDICAR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4" hidden="1">'INDICAR CÓDIGO DEL ITEM DE PAGO'!#REF!</definedName>
    <definedName name="solver_adj" localSheetId="0" hidden="1">'PRESUPUESTO OFICIAL LOTE 1'!$K$25</definedName>
    <definedName name="solver_adj" localSheetId="1" hidden="1">'PRESUPUESTO OFICIAL LOTE 2'!$K$36</definedName>
    <definedName name="solver_adj" localSheetId="2" hidden="1">'PRESUPUESTO OFICIAL LOTE 3'!$K$20</definedName>
    <definedName name="solver_adj" localSheetId="3" hidden="1">'PROPUESTA ECONOMICA(Proponente)'!$K$42</definedName>
    <definedName name="solver_cvg" localSheetId="4" hidden="1">0.0001</definedName>
    <definedName name="solver_cvg" localSheetId="0" hidden="1">0.0001</definedName>
    <definedName name="solver_cvg" localSheetId="1" hidden="1">0.0001</definedName>
    <definedName name="solver_cvg" localSheetId="2" hidden="1">0.0001</definedName>
    <definedName name="solver_cvg" localSheetId="3" hidden="1">0.0001</definedName>
    <definedName name="solver_drv" localSheetId="4" hidden="1">1</definedName>
    <definedName name="solver_drv" localSheetId="0" hidden="1">1</definedName>
    <definedName name="solver_drv" localSheetId="1" hidden="1">1</definedName>
    <definedName name="solver_drv" localSheetId="2" hidden="1">1</definedName>
    <definedName name="solver_drv" localSheetId="3" hidden="1">1</definedName>
    <definedName name="solver_est" localSheetId="4" hidden="1">1</definedName>
    <definedName name="solver_est" localSheetId="0" hidden="1">1</definedName>
    <definedName name="solver_est" localSheetId="1" hidden="1">1</definedName>
    <definedName name="solver_est" localSheetId="2" hidden="1">1</definedName>
    <definedName name="solver_est" localSheetId="3" hidden="1">1</definedName>
    <definedName name="solver_itr" localSheetId="4" hidden="1">100</definedName>
    <definedName name="solver_itr" localSheetId="0" hidden="1">100</definedName>
    <definedName name="solver_itr" localSheetId="1" hidden="1">100</definedName>
    <definedName name="solver_itr" localSheetId="2" hidden="1">100</definedName>
    <definedName name="solver_itr" localSheetId="3" hidden="1">100</definedName>
    <definedName name="solver_lhs1" localSheetId="4" hidden="1">'INDICAR CÓDIGO DEL ITEM DE PAGO'!#REF!</definedName>
    <definedName name="solver_lhs1" localSheetId="0" hidden="1">'PRESUPUESTO OFICIAL LOTE 1'!$K$32</definedName>
    <definedName name="solver_lhs1" localSheetId="1" hidden="1">'PRESUPUESTO OFICIAL LOTE 2'!$K$43</definedName>
    <definedName name="solver_lhs1" localSheetId="2" hidden="1">'PRESUPUESTO OFICIAL LOTE 3'!$K$27</definedName>
    <definedName name="solver_lhs1" localSheetId="3" hidden="1">'PROPUESTA ECONOMICA(Proponente)'!$K$54</definedName>
    <definedName name="solver_lin" localSheetId="4" hidden="1">2</definedName>
    <definedName name="solver_lin" localSheetId="0" hidden="1">2</definedName>
    <definedName name="solver_lin" localSheetId="1" hidden="1">2</definedName>
    <definedName name="solver_lin" localSheetId="2" hidden="1">2</definedName>
    <definedName name="solver_lin" localSheetId="3" hidden="1">2</definedName>
    <definedName name="solver_neg" localSheetId="4" hidden="1">2</definedName>
    <definedName name="solver_neg" localSheetId="0" hidden="1">2</definedName>
    <definedName name="solver_neg" localSheetId="1" hidden="1">2</definedName>
    <definedName name="solver_neg" localSheetId="2" hidden="1">2</definedName>
    <definedName name="solver_neg" localSheetId="3" hidden="1">2</definedName>
    <definedName name="solver_num" localSheetId="4" hidden="1">1</definedName>
    <definedName name="solver_num" localSheetId="0" hidden="1">1</definedName>
    <definedName name="solver_num" localSheetId="1" hidden="1">1</definedName>
    <definedName name="solver_num" localSheetId="2" hidden="1">1</definedName>
    <definedName name="solver_num" localSheetId="3" hidden="1">1</definedName>
    <definedName name="solver_nwt" localSheetId="4" hidden="1">1</definedName>
    <definedName name="solver_nwt" localSheetId="0" hidden="1">1</definedName>
    <definedName name="solver_nwt" localSheetId="1" hidden="1">1</definedName>
    <definedName name="solver_nwt" localSheetId="2" hidden="1">1</definedName>
    <definedName name="solver_nwt" localSheetId="3" hidden="1">1</definedName>
    <definedName name="solver_opt" localSheetId="4" hidden="1">'INDICAR CÓDIGO DEL ITEM DE PAGO'!#REF!</definedName>
    <definedName name="solver_opt" localSheetId="0" hidden="1">'PRESUPUESTO OFICIAL LOTE 1'!$K$32</definedName>
    <definedName name="solver_opt" localSheetId="1" hidden="1">'PRESUPUESTO OFICIAL LOTE 2'!$K$43</definedName>
    <definedName name="solver_opt" localSheetId="2" hidden="1">'PRESUPUESTO OFICIAL LOTE 3'!$K$27</definedName>
    <definedName name="solver_opt" localSheetId="3" hidden="1">'PROPUESTA ECONOMICA(Proponente)'!$K$54</definedName>
    <definedName name="solver_pre" localSheetId="4" hidden="1">0.000001</definedName>
    <definedName name="solver_pre" localSheetId="0" hidden="1">0.000001</definedName>
    <definedName name="solver_pre" localSheetId="1" hidden="1">0.000001</definedName>
    <definedName name="solver_pre" localSheetId="2" hidden="1">0.000001</definedName>
    <definedName name="solver_pre" localSheetId="3" hidden="1">0.000001</definedName>
    <definedName name="solver_rel1" localSheetId="4" hidden="1">2</definedName>
    <definedName name="solver_rel1" localSheetId="0" hidden="1">2</definedName>
    <definedName name="solver_rel1" localSheetId="1" hidden="1">2</definedName>
    <definedName name="solver_rel1" localSheetId="2" hidden="1">2</definedName>
    <definedName name="solver_rel1" localSheetId="3" hidden="1">2</definedName>
    <definedName name="solver_rhs1" localSheetId="4" hidden="1">'INDICAR CÓDIGO DEL ITEM DE PAGO'!#REF!</definedName>
    <definedName name="solver_rhs1" localSheetId="0" hidden="1">'PRESUPUESTO OFICIAL LOTE 1'!$K$33</definedName>
    <definedName name="solver_rhs1" localSheetId="1" hidden="1">'PRESUPUESTO OFICIAL LOTE 2'!$K$44</definedName>
    <definedName name="solver_rhs1" localSheetId="2" hidden="1">'PRESUPUESTO OFICIAL LOTE 3'!$K$28</definedName>
    <definedName name="solver_rhs1" localSheetId="3" hidden="1">'PROPUESTA ECONOMICA(Proponente)'!$K$55</definedName>
    <definedName name="solver_scl" localSheetId="4" hidden="1">2</definedName>
    <definedName name="solver_scl" localSheetId="0" hidden="1">2</definedName>
    <definedName name="solver_scl" localSheetId="1" hidden="1">2</definedName>
    <definedName name="solver_scl" localSheetId="2" hidden="1">2</definedName>
    <definedName name="solver_scl" localSheetId="3" hidden="1">2</definedName>
    <definedName name="solver_sho" localSheetId="4" hidden="1">2</definedName>
    <definedName name="solver_sho" localSheetId="0" hidden="1">2</definedName>
    <definedName name="solver_sho" localSheetId="1" hidden="1">2</definedName>
    <definedName name="solver_sho" localSheetId="2" hidden="1">2</definedName>
    <definedName name="solver_sho" localSheetId="3" hidden="1">2</definedName>
    <definedName name="solver_tim" localSheetId="4" hidden="1">100</definedName>
    <definedName name="solver_tim" localSheetId="0" hidden="1">100</definedName>
    <definedName name="solver_tim" localSheetId="1" hidden="1">100</definedName>
    <definedName name="solver_tim" localSheetId="2" hidden="1">100</definedName>
    <definedName name="solver_tim" localSheetId="3" hidden="1">100</definedName>
    <definedName name="solver_tol" localSheetId="4" hidden="1">0.05</definedName>
    <definedName name="solver_tol" localSheetId="0" hidden="1">0.05</definedName>
    <definedName name="solver_tol" localSheetId="1" hidden="1">0.05</definedName>
    <definedName name="solver_tol" localSheetId="2" hidden="1">0.05</definedName>
    <definedName name="solver_tol" localSheetId="3" hidden="1">0.05</definedName>
    <definedName name="solver_typ" localSheetId="4" hidden="1">3</definedName>
    <definedName name="solver_typ" localSheetId="0" hidden="1">3</definedName>
    <definedName name="solver_typ" localSheetId="1" hidden="1">3</definedName>
    <definedName name="solver_typ" localSheetId="2" hidden="1">3</definedName>
    <definedName name="solver_typ" localSheetId="3" hidden="1">3</definedName>
    <definedName name="solver_val" localSheetId="4" hidden="1">490454</definedName>
    <definedName name="solver_val" localSheetId="0" hidden="1">63899000000</definedName>
    <definedName name="solver_val" localSheetId="1" hidden="1">63899000000</definedName>
    <definedName name="solver_val" localSheetId="2" hidden="1">63899000000</definedName>
    <definedName name="solver_val" localSheetId="3" hidden="1">63899000000</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 localSheetId="2">MODULO10.auto_abrir</definedName>
    <definedName name="sss" localSheetId="3">MODULO10.auto_abrir</definedName>
    <definedName name="sss">MODULO10.auto_abrir</definedName>
    <definedName name="SSSS" localSheetId="4">'INDICAR CÓDIGO DEL ITEM DE PAGO'!ERR</definedName>
    <definedName name="SSSS">[0]!ERR</definedName>
    <definedName name="sssss7" localSheetId="4"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4">#REF!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4">'INDICAR CÓDIGO DEL ITEM DE PAGO'!ERR</definedName>
    <definedName name="sw">[0]!ERR</definedName>
    <definedName name="swsw" localSheetId="4"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 localSheetId="2">#REF!</definedName>
    <definedName name="t" localSheetId="3">#REF!</definedName>
    <definedName name="t">#REF!</definedName>
    <definedName name="t_1" localSheetId="1">Scheduled_Payment+Extra_Payment</definedName>
    <definedName name="t_1" localSheetId="2">Scheduled_Payment+Extra_Payment</definedName>
    <definedName name="t_1" localSheetId="3">Scheduled_Payment+Extra_Payment</definedName>
    <definedName name="t_1">Scheduled_Payment+Extra_Payment</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4">#REF!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4">'INDICAR CÓDIGO DEL ITEM DE PAGO'!ERR</definedName>
    <definedName name="TER">[0]!ERR</definedName>
    <definedName name="TERM" localSheetId="4">'INDICAR CÓDIGO DEL ITEM DE PAGO'!ERR</definedName>
    <definedName name="TERM">[0]!ERR</definedName>
    <definedName name="TÉRMINOS" localSheetId="4">'INDICAR CÓDIGO DEL ITEM DE PAGO'!ERR</definedName>
    <definedName name="TÉRMINOS">[0]!ERR</definedName>
    <definedName name="TERR">#REF!</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4"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4">#REF!</definedName>
    <definedName name="TITULO">#REF!</definedName>
    <definedName name="_xlnm.Print_Titles">#N/A</definedName>
    <definedName name="Títulos_a_imprimir_IM" localSheetId="4">#REF!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 localSheetId="4">#REF!</definedName>
    <definedName name="TOTAL">#REF!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 localSheetId="3">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 localSheetId="3">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4">#REF!</definedName>
    <definedName name="TRAT">#REF!</definedName>
    <definedName name="TREM">#REF!</definedName>
    <definedName name="Trenes">#REF!</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4" hidden="1">{"via1",#N/A,TRUE,"general";"via2",#N/A,TRUE,"general";"via3",#N/A,TRUE,"general"}</definedName>
    <definedName name="trjfgjh" hidden="1">{"via1",#N/A,TRUE,"general";"via2",#N/A,TRUE,"general";"via3",#N/A,TRUE,"general"}</definedName>
    <definedName name="TRM">#REF!</definedName>
    <definedName name="tru" localSheetId="4"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4">#REF!</definedName>
    <definedName name="TtCD">#REF!</definedName>
    <definedName name="TTR" localSheetId="4"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4">#REF!</definedName>
    <definedName name="U">#REF!</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4">#REF!</definedName>
    <definedName name="Ubicación">#REF!</definedName>
    <definedName name="UFrm2InUse">1</definedName>
    <definedName name="UI" localSheetId="4" hidden="1">{"via1",#N/A,TRUE,"general";"via2",#N/A,TRUE,"general";"via3",#N/A,TRUE,"general"}</definedName>
    <definedName name="UI" hidden="1">{"via1",#N/A,TRUE,"general";"via2",#N/A,TRUE,"general";"via3",#N/A,TRUE,"general"}</definedName>
    <definedName name="UIC">#REF!</definedName>
    <definedName name="uijhj" localSheetId="4"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4">#REF!</definedName>
    <definedName name="Unitarios">#REF!</definedName>
    <definedName name="unj" hidden="1">#REF!</definedName>
    <definedName name="uno" localSheetId="4">'INDICAR CÓDIGO DEL ITEM DE PAGO'!ERR</definedName>
    <definedName name="uno">[0]!ERR</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4">'INDICAR CÓDIGO DEL ITEM DE PAGO'!ERR</definedName>
    <definedName name="uriel">[0]!ERR</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4">#REF!</definedName>
    <definedName name="VALDES">#REF!</definedName>
    <definedName name="valor1" localSheetId="4">#REF!</definedName>
    <definedName name="valor1">#REF!</definedName>
    <definedName name="valor2" localSheetId="4">#REF!</definedName>
    <definedName name="valor2">#REF!</definedName>
    <definedName name="VALOR3" localSheetId="4">#REF!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4"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4">#REF!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4" hidden="1">{"via1",#N/A,TRUE,"general";"via2",#N/A,TRUE,"general";"via3",#N/A,TRUE,"general"}</definedName>
    <definedName name="vfbgnhyt" hidden="1">{"via1",#N/A,TRUE,"general";"via2",#N/A,TRUE,"general";"via3",#N/A,TRUE,"general"}</definedName>
    <definedName name="vfh">#REF!</definedName>
    <definedName name="VFR">#REF!</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4"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4"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4" hidden="1">{"via1",#N/A,TRUE,"general";"via2",#N/A,TRUE,"general";"via3",#N/A,TRUE,"general"}</definedName>
    <definedName name="vt" hidden="1">{"via1",#N/A,TRUE,"general";"via2",#N/A,TRUE,"general";"via3",#N/A,TRUE,"general"}</definedName>
    <definedName name="vutil">#REF!</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4">#REF!</definedName>
    <definedName name="VVV">#REF!</definedName>
    <definedName name="vvvvt" localSheetId="4"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4">#REF!</definedName>
    <definedName name="WDFSDF">#REF!</definedName>
    <definedName name="wedw">#REF!</definedName>
    <definedName name="WEFWE" localSheetId="4">#REF!</definedName>
    <definedName name="WEFWE">#REF!</definedName>
    <definedName name="WER">#REF!</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4">#REF!</definedName>
    <definedName name="WILSON">#REF!</definedName>
    <definedName name="WQ">#REF!</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4" hidden="1">{"via1",#N/A,TRUE,"general";"via2",#N/A,TRUE,"general";"via3",#N/A,TRUE,"general"}</definedName>
    <definedName name="wwded3" hidden="1">{"via1",#N/A,TRUE,"general";"via2",#N/A,TRUE,"general";"via3",#N/A,TRUE,"general"}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#REF!</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1">#REF!</definedName>
    <definedName name="xxxxx" localSheetId="2">#REF!</definedName>
    <definedName name="xxxxx" localSheetId="3">#REF!</definedName>
    <definedName name="xxxxx">#REF!</definedName>
    <definedName name="xxxxxds" localSheetId="4"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4">#REF!</definedName>
    <definedName name="XXXXXXXXXX">#REF!</definedName>
    <definedName name="xxxxxxxxxx29" localSheetId="4" hidden="1">{"via1",#N/A,TRUE,"general";"via2",#N/A,TRUE,"general";"via3",#N/A,TRUE,"general"}</definedName>
    <definedName name="xxxxxxxxxx29" hidden="1">{"via1",#N/A,TRUE,"general";"via2",#N/A,TRUE,"general";"via3",#N/A,TRUE,"general"}</definedName>
    <definedName name="XXXXXXXXXXXX" localSheetId="4">#REF!</definedName>
    <definedName name="XXXXXXXXXXXX">#REF!</definedName>
    <definedName name="XZS" hidden="1">#REF!</definedName>
    <definedName name="XZXZV" localSheetId="4" hidden="1">{"via1",#N/A,TRUE,"general";"via2",#N/A,TRUE,"general";"via3",#N/A,TRUE,"general"}</definedName>
    <definedName name="XZXZV" hidden="1">{"via1",#N/A,TRUE,"general";"via2",#N/A,TRUE,"general";"via3",#N/A,TRUE,"general"}</definedName>
    <definedName name="Y" localSheetId="1">#REF!</definedName>
    <definedName name="Y" localSheetId="2">#REF!</definedName>
    <definedName name="Y" localSheetId="3">#REF!</definedName>
    <definedName name="Y">#REF!</definedName>
    <definedName name="y6y6" localSheetId="4" hidden="1">{"via1",#N/A,TRUE,"general";"via2",#N/A,TRUE,"general";"via3",#N/A,TRUE,"general"}</definedName>
    <definedName name="y6y6" hidden="1">{"via1",#N/A,TRUE,"general";"via2",#N/A,TRUE,"general";"via3",#N/A,TRUE,"general"}</definedName>
    <definedName name="YA" localSheetId="4">#REF!</definedName>
    <definedName name="YA">#REF!</definedName>
    <definedName name="yery" localSheetId="4" hidden="1">{"via1",#N/A,TRUE,"general";"via2",#N/A,TRUE,"general";"via3",#N/A,TRUE,"general"}</definedName>
    <definedName name="yery" hidden="1">{"via1",#N/A,TRUE,"general";"via2",#N/A,TRUE,"general";"via3",#N/A,TRUE,"general"}</definedName>
    <definedName name="YHN">#REF!</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4"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4" hidden="1">{"via1",#N/A,TRUE,"general";"via2",#N/A,TRUE,"general";"via3",#N/A,TRUE,"general"}</definedName>
    <definedName name="zdervr" hidden="1">{"via1",#N/A,TRUE,"general";"via2",#N/A,TRUE,"general";"via3",#N/A,TRUE,"general"}</definedName>
    <definedName name="ZDF" localSheetId="4">#REF!</definedName>
    <definedName name="ZDF">#REF!</definedName>
    <definedName name="ZONA1">#REF!</definedName>
    <definedName name="ZONA3">#REF!</definedName>
    <definedName name="ZONA4">#REF!</definedName>
    <definedName name="zx" localSheetId="4">'INDICAR CÓDIGO DEL ITEM DE PAGO'!ERR</definedName>
    <definedName name="zx">[0]!ERR</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4">#REF!</definedName>
    <definedName name="ZZZZZZZZZZZ">#REF!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 i="270" l="1"/>
  <c r="K16" i="270"/>
  <c r="K17" i="270"/>
  <c r="K18" i="270"/>
  <c r="K19" i="270"/>
  <c r="K20" i="270"/>
  <c r="K21" i="270"/>
  <c r="K22" i="270"/>
  <c r="K23" i="270"/>
  <c r="K24" i="270"/>
  <c r="K25" i="270"/>
  <c r="K26" i="270"/>
  <c r="K27" i="270"/>
  <c r="K28" i="270"/>
  <c r="K29" i="270"/>
  <c r="K30" i="270"/>
  <c r="K31" i="270"/>
  <c r="K32" i="270"/>
  <c r="K33" i="270"/>
  <c r="K14" i="265" l="1"/>
  <c r="K17" i="271" l="1"/>
  <c r="K29" i="271" l="1"/>
  <c r="K15" i="265" l="1"/>
  <c r="K16" i="265"/>
  <c r="K17" i="265"/>
  <c r="K18" i="265"/>
  <c r="K19" i="265"/>
  <c r="K20" i="265"/>
  <c r="K21" i="265"/>
  <c r="K22" i="265"/>
  <c r="K45" i="270" l="1"/>
  <c r="K34" i="265"/>
  <c r="K23" i="265" l="1"/>
  <c r="K26" i="265" s="1"/>
  <c r="K27" i="265" s="1"/>
  <c r="K14" i="270"/>
  <c r="K34" i="270" s="1"/>
  <c r="K37" i="270" l="1"/>
  <c r="K38" i="270" s="1"/>
  <c r="K16" i="271" l="1"/>
  <c r="K15" i="271" l="1"/>
  <c r="K14" i="271" l="1"/>
  <c r="K18" i="271" s="1"/>
  <c r="K21" i="271" s="1"/>
  <c r="K22" i="271" s="1"/>
  <c r="K34" i="271" s="1"/>
</calcChain>
</file>

<file path=xl/sharedStrings.xml><?xml version="1.0" encoding="utf-8"?>
<sst xmlns="http://schemas.openxmlformats.org/spreadsheetml/2006/main" count="366" uniqueCount="174">
  <si>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</si>
  <si>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</si>
  <si>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</si>
  <si>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</si>
  <si>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</si>
  <si>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</si>
  <si>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9"/>
        <rFont val="Arial"/>
        <family val="2"/>
      </rPr>
      <t xml:space="preserve"> presupuesto oficial</t>
    </r>
    <r>
      <rPr>
        <sz val="9"/>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</si>
  <si>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</si>
  <si>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</si>
  <si>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</si>
  <si>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</si>
  <si>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</si>
  <si>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</si>
  <si>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</si>
  <si>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</si>
  <si>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</si>
  <si>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</si>
  <si>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</si>
  <si>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EXCAVACIÓN EN ZANJA - MATERIAL COMÚN - 0.0 A 2.0 M</t>
  </si>
  <si>
    <t>M3</t>
  </si>
  <si>
    <t>630,1,3,1P</t>
  </si>
  <si>
    <t>M</t>
  </si>
  <si>
    <t xml:space="preserve">SUBTOTAL OBRAS LOTE 1 </t>
  </si>
  <si>
    <t>VALOR PMT (INMODIFICABLE)</t>
  </si>
  <si>
    <t>SUBTOTAL OBRAS (INCLUYE IVA)</t>
  </si>
  <si>
    <t>VALOR TOTAL</t>
  </si>
  <si>
    <t>DESCRIPCION</t>
  </si>
  <si>
    <t>PORCENTAJE</t>
  </si>
  <si>
    <t>ADMINISTRACIÓN</t>
  </si>
  <si>
    <t>A=</t>
  </si>
  <si>
    <t xml:space="preserve">IMPREVISTO
</t>
  </si>
  <si>
    <t>I=</t>
  </si>
  <si>
    <t xml:space="preserve">UTILIDAD
</t>
  </si>
  <si>
    <t>U=</t>
  </si>
  <si>
    <t>TOTAL A.I.U</t>
  </si>
  <si>
    <t>A.I.U.=</t>
  </si>
  <si>
    <r>
      <t>[La entidad puede utilizar este formulario de detalle del</t>
    </r>
    <r>
      <rPr>
        <b/>
        <u/>
        <sz val="9"/>
        <rFont val="Arial Narrow"/>
        <family val="2"/>
      </rPr>
      <t xml:space="preserve"> presupuesto oficial</t>
    </r>
    <r>
      <rPr>
        <sz val="9"/>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</si>
  <si>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m2</t>
  </si>
  <si>
    <t>600,1,1</t>
  </si>
  <si>
    <t>m3</t>
  </si>
  <si>
    <t>311,1P</t>
  </si>
  <si>
    <t>m</t>
  </si>
  <si>
    <t>SUBTOTAL OBRAS LOTE 2</t>
  </si>
  <si>
    <r>
      <rPr>
        <b/>
        <sz val="9"/>
        <rFont val="Arial Narrow"/>
        <family val="2"/>
      </rPr>
      <t xml:space="preserve">NOTA 1: </t>
    </r>
    <r>
      <rPr>
        <sz val="9"/>
        <rFont val="Arial Narrow"/>
        <family val="2"/>
      </rPr>
      <t xml:space="preserve"> Se debe tener en cuenta que el PRECIO UNITARIO incluye el valor de A.I.U. </t>
    </r>
  </si>
  <si>
    <r>
      <rPr>
        <b/>
        <sz val="9"/>
        <rFont val="Arial Narrow"/>
        <family val="2"/>
      </rPr>
      <t>NOTA 2</t>
    </r>
    <r>
      <rPr>
        <sz val="9"/>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</si>
  <si>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9"/>
        <rFont val="Arial Narrow"/>
        <family val="2"/>
      </rPr>
      <t>NOTA 3:</t>
    </r>
    <r>
      <rPr>
        <sz val="9"/>
        <rFont val="Arial Narrow"/>
        <family val="2"/>
      </rPr>
      <t xml:space="preserve"> El A.I.U y su discriminación deben estar en porcentaje (%). </t>
    </r>
  </si>
  <si>
    <t>200,1,2</t>
  </si>
  <si>
    <t>DESMONTE Y LIMPIEZA EN BOSQUE
(Análisis aplicado  para la tala de árboles, remoción de tocones, desraíce y limpieza en zonas de vegetación en forma de bosque continuo)</t>
  </si>
  <si>
    <t>640,1</t>
  </si>
  <si>
    <t>kg</t>
  </si>
  <si>
    <t xml:space="preserve">SUBTOTAL OBRAS LOTE 3 </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</si>
  <si>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</si>
  <si>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</si>
  <si>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</si>
  <si>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t>
  </si>
  <si>
    <t xml:space="preserve">SUBTOTAL OBRAS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</si>
  <si>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</si>
  <si>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</si>
  <si>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</si>
  <si>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</si>
  <si>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</si>
  <si>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</si>
  <si>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</si>
  <si>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</si>
  <si>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</si>
  <si>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</si>
  <si>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</si>
  <si>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</si>
  <si>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</si>
  <si>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</si>
  <si>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</si>
  <si>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</si>
  <si>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</si>
  <si>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</si>
  <si>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</si>
  <si>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</si>
  <si>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</si>
  <si>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</si>
  <si>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</si>
  <si>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</si>
  <si>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</si>
  <si>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</si>
  <si>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</si>
  <si>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</si>
  <si>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</si>
  <si>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</si>
  <si>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</si>
  <si>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</si>
  <si>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</si>
  <si>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</si>
  <si>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</si>
  <si>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</si>
  <si>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</si>
  <si>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</si>
  <si>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</si>
  <si>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</si>
  <si>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</si>
  <si>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</si>
  <si>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</si>
  <si>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</si>
  <si>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</si>
  <si>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</si>
  <si>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</si>
  <si>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</si>
  <si>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</si>
  <si>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</si>
  <si>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</si>
  <si>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</si>
  <si>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</si>
  <si>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</si>
  <si>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</si>
  <si>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</si>
  <si>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</si>
  <si>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</si>
  <si>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</si>
  <si>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</si>
  <si>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rPr>
        <b/>
        <sz val="9"/>
        <rFont val="Arial"/>
        <family val="2"/>
      </rPr>
      <t>NOTA 4:</t>
    </r>
    <r>
      <rPr>
        <sz val="9"/>
        <rFont val="Arial"/>
        <family val="2"/>
      </rPr>
      <t xml:space="preserve"> Cuando el valor consignado en la Plataforma SECOP II y el del presente formulario no coincidan, se tomará como válido el valor del SECOP II</t>
    </r>
  </si>
  <si>
    <r>
      <rPr>
        <b/>
        <sz val="9"/>
        <rFont val="Arial"/>
        <family val="2"/>
      </rPr>
      <t>NOTA 5</t>
    </r>
    <r>
      <rPr>
        <sz val="9"/>
        <rFont val="Arial"/>
        <family val="2"/>
      </rPr>
      <t>: El valor de los Items que se establecen como inmodificables no debe ser cambiado, so pena del rechazo de la propuesta</t>
    </r>
  </si>
  <si>
    <t>210.2.5F</t>
  </si>
  <si>
    <t>840,3F</t>
  </si>
  <si>
    <t>TRINCHOS ESCALONADOS - CANAL DE DESAGUE 
Analisis para instalación de drenaje en guadua 9 filas de guadua x cada lado y 9 en escalón, incluye afirmado y  piedra de mano como disipador</t>
  </si>
  <si>
    <t>223,1</t>
  </si>
  <si>
    <t>GEOTEXTIL DE REFUERZO TIPO ____ PARA TERRAPLENES REFORZADOS CON GEOSINTÉTICOS.  
(Análisis aplicado para el suministro,  despliegue, solape y anclaje de geotextil de refuerzo de polipropileno tejido con resistencia Grab mínima de 1400 N)</t>
  </si>
  <si>
    <t>311,1</t>
  </si>
  <si>
    <t>AFIRMADO
(Analizado para compactación de 120mm  a 300 mm compactado en capas mínimo de 120mm, CBR&gt;= 15%. Incluye suministro, transporte y compactación.)</t>
  </si>
  <si>
    <t>840,3F1</t>
  </si>
  <si>
    <t>TRINCHOS EN ESTERILLA PARA CAPTACION DE AGUAS
instalación de trinchos de una cara en esterilla anclados en guadua para captacion de aguas de forma transversal al terreno</t>
  </si>
  <si>
    <t>EXCAVACIONES VARIAS SIN CLASIFICAR
(Análisis aplicado para la excavación mecánica de materiales sin clasificar, incluyendo retiro transporte y disposición final del material, No incluye entibado)</t>
  </si>
  <si>
    <t>840,11F</t>
  </si>
  <si>
    <t>SOBRE ACARREO AL HOMBRO POR FUERTE PENDIENTE</t>
  </si>
  <si>
    <t>M3-HM</t>
  </si>
  <si>
    <t>850,14F</t>
  </si>
  <si>
    <t>SIEMBRA DE ARBOLES NATIVOS DE LA ZONA
Siembra de arboles de raiz profunda nativos de la zona y autorizados por la corporación ambiental, incluye transporte y fertilizantes</t>
  </si>
  <si>
    <t>UN</t>
  </si>
  <si>
    <t>SALON ROJO - ARANZAZU</t>
  </si>
  <si>
    <t>681,5</t>
  </si>
  <si>
    <t>630,1,4,1</t>
  </si>
  <si>
    <t>630,1,6</t>
  </si>
  <si>
    <t>840,4</t>
  </si>
  <si>
    <t>450,2P</t>
  </si>
  <si>
    <t>420,2</t>
  </si>
  <si>
    <t>630,1,5,1</t>
  </si>
  <si>
    <t>640,2</t>
  </si>
  <si>
    <t>330,2,1</t>
  </si>
  <si>
    <t>800,1</t>
  </si>
  <si>
    <t>660,1,2P</t>
  </si>
  <si>
    <t>231,1,2</t>
  </si>
  <si>
    <t>673,2</t>
  </si>
  <si>
    <t>800,1P</t>
  </si>
  <si>
    <t>220,1P</t>
  </si>
  <si>
    <t>GAVIÓNES O COLCHOGAVIONES DE MALLA DE ALAMBRE DE ACERO ENTRELAZADO  ESTILO 5: RECUBRIMIENTO DE ALEACIÓN Zn-5A1-MM Y PVC
(analizado para gavion de vol 2m3 (2 modulo de celda de 1 mt x 1mt x 1mt), no incluye geotextil)</t>
  </si>
  <si>
    <t>TIPO DE CONCRETO  21 Mpa
(Análisis aplicado para la preparación, mezclado, colocación por medios manuales, vibrado y curado del concreto reforzado hecho en sitio con resistencia de 21 MPa. Categoría de exposición F0 S0 P0 C0. La mezcla de concreto no requiere cumplir características especiales, por ende, no se incluyen adiciones ni aditivos. No incluye acero de refuerzo. Incluye encofrado metálico reutilizable para muros)</t>
  </si>
  <si>
    <t>CONCRETO CICLOPEO
(Análisis aplicado para la preparación, mezclado, colocación por medios manuales del concreto ciclópeo hecho en obra con resistencia característica de 17 MPa resistencia y con una relación piedra/concreto típica del 40%-60%. Categoría de exposición F0 S0 P0 C0. Incluye suministro y transporte de materiales, así como formaleta de madera)</t>
  </si>
  <si>
    <t>ZANJA DE DRENAJE
(Incluye trazado, excavación manual, perfilado y conformación de zanjas para conducción de aguas superficiales. Contempla disposición lateral o retiro del material excavado. No incluye revestimientos, tuberías ni material filtrante.)</t>
  </si>
  <si>
    <t>AFIRMADO 
(compactador manual vibratorio)</t>
  </si>
  <si>
    <t>MEZCLA DENSA EN CALIENTE TIPO MDC‐19  
Compra de Mezcla</t>
  </si>
  <si>
    <t>RIEGO DE IMPRIMACIÓN CON EMULSIÓN ASFÁLTICA CRL-57
(Análisis aplicado para la aplicación de emulsión  sobre base granular, mediante equipo distribuidor a presión, para sellado de poros y adherencia de la capa asfáltica. Incluye limpieza de superficie y uso de carrotanque irrigador y compresor para preparación y riego.)</t>
  </si>
  <si>
    <t>TIPO DE CONCRETO 28 Mpa
(Aplicable a la elaboración en obra y colocación manual de concreto de 28 MPa, incluye suministro y transporte de materiales, mezclado, vaciado, encofrado metálico reutilizable, vibrado y curado húmedo.)</t>
  </si>
  <si>
    <t>SOLADO DE LIMPIEZA</t>
  </si>
  <si>
    <t>ACERO DE REFUERZO fy = 420MPa
(Análisis aplicado para el corte manual con cizalla (diámetros de barra menores a 1/2"), figurado, suministro, transporte, instalación y amarre en sitio de acero de refuerzo corrugado con fy = 420 MPa, según diseño estructural. Incluye el alambre de amarre y pérdidas por corte (estimadas en 5%)</t>
  </si>
  <si>
    <t>MALLA DE REFUERZO
(Análisis aplicado para el suministro, transporte, corte manual con cizalla y colocación de malla electrosoldada fy = 485 Mpa según NTC 5806 (ASTM A1064). Incluye alambre de amarre, traslapos y pérdidas (estimadas en 5%)</t>
  </si>
  <si>
    <t>BASE GRANULAR CLASE B 
(Analizada para tipo NT2, de gradación BG 38, clase B CBR&gt;=80%)</t>
  </si>
  <si>
    <t>CERCA DE ALAMBRE DE PÚAS CON POSTES DE MADERA
(Analizado para poste de madera curada de 2.3m para cercas con grapas de madera y alambre de púas de cal 12 )</t>
  </si>
  <si>
    <t>TUBERÍA PVC DE100 MM DE DIAMETRO 
(Análisis aplicado para el suministro, transporte, descargue, alineación, nivelación e instalación de tubería en PVC  de100 mm (4")</t>
  </si>
  <si>
    <t>GEOTEXTIL NO TEJIDO PARA SEPARACIÓN DE SUELOS DE SUBRASANTE Y CAPAS GRANULARES
(Análisis aplicado para el suministro e instalación de geotextil no tejido, con resistencia a la tracción Grab mínima de 700 N, para la separación entre la subrasante y las capas granulares. No incluye suministro ni colocación de material granular)</t>
  </si>
  <si>
    <t>MATERIAL GRANULAR DRENANTE
(Análisis aplicado para el suministro, transporte, y compactación material drenante)</t>
  </si>
  <si>
    <t>JUNTA DE CONSTRUCCIÓN PVC</t>
  </si>
  <si>
    <t>TERRAPLENES
(Análisis aplicado para construcción de terraplén)</t>
  </si>
  <si>
    <t>BELALCAZAR  - 5 SITIOS CRITICOS</t>
  </si>
  <si>
    <t>MANZANARES - LA SIRIA</t>
  </si>
  <si>
    <t>670,5</t>
  </si>
  <si>
    <t>CONCRETO CICLOPEO</t>
  </si>
  <si>
    <t>DISIPADORES DE ENERGIA Y SEDIMENTADORES DE CONCRETO CICLOPEO
(Análisis aplicado para la construcción de disipadores de energía y sedimentadores de concreto ciclópeo elaborado en obra, con una mezcla de concreto simple de resistencia 17 MPa y agregado ciclópeo angular, relación 70%-30%. Categoría de exposición F0 S0 P0 C0. Incluye suministro y transporte de materiales, así como el encofrado metálico reutilizable)</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</si>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</sst>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b/>
      <sz val="9"/>
      <name val="Aptos Narrow"/>
      <family val="2"/>
    </font>
    <font>
      <b/>
      <sz val="9"/>
      <color rgb="FFFF0000"/>
      <name val="Aptos Narrow"/>
      <family val="2"/>
    </font>
    <font>
      <sz val="9"/>
      <name val="Aptos Narrow"/>
      <family val="2"/>
    </font>
    <font>
      <b/>
      <sz val="9"/>
      <name val="Arial"/>
      <family val="2"/>
      <charset val="1"/>
    </font>
    <font>
      <sz val="9"/>
      <name val="Arial"/>
      <family val="2"/>
      <charset val="1"/>
    </font>
    <font>
      <b/>
      <sz val="9"/>
      <name val="Arial"/>
      <family val="2"/>
    </font>
    <font>
      <b/>
      <u/>
      <sz val="9"/>
      <name val="Arial"/>
      <family val="2"/>
    </font>
    <font>
      <b/>
      <sz val="9"/>
      <name val="Arial Narrow"/>
      <family val="2"/>
    </font>
    <font>
      <b/>
      <u/>
      <sz val="9"/>
      <name val="Arial Narrow"/>
      <family val="2"/>
    </font>
    <font>
      <sz val="1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49998474074526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s>
  <cellStyleXfs count="33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44" fontId="59" fillId="0" borderId="0" applyFont="0" applyFill="0" applyBorder="0" applyAlignment="0" applyProtection="0"/>
    <xf numFmtId="18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43" fontId="9"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0"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1" fillId="0" borderId="0"/>
    <xf numFmtId="0" fontId="1" fillId="0" borderId="0"/>
    <xf numFmtId="44" fontId="69" fillId="0" borderId="0" applyFont="0" applyFill="0" applyBorder="0" applyAlignment="0" applyProtection="0"/>
    <xf numFmtId="0" fontId="1" fillId="0" borderId="0"/>
  </cellStyleXfs>
  <cellXfs count="569">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33" fillId="25" borderId="88" xfId="89" applyFont="1" applyFill="1" applyBorder="1"/>
    <xf numFmtId="0" fontId="33" fillId="0" borderId="88" xfId="89" applyFont="1" applyBorder="1"/>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60" fillId="0" borderId="20" xfId="126" applyFont="1" applyBorder="1" applyAlignment="1">
      <alignment horizontal="center" vertical="center" wrapText="1"/>
    </xf>
    <xf numFmtId="0" fontId="60" fillId="24" borderId="41" xfId="73" applyFont="1" applyFill="1" applyBorder="1" applyAlignment="1">
      <alignment vertical="center"/>
    </xf>
    <xf numFmtId="0" fontId="61" fillId="24" borderId="43" xfId="73" applyFont="1" applyFill="1" applyBorder="1" applyAlignment="1">
      <alignment vertical="center"/>
    </xf>
    <xf numFmtId="0" fontId="60" fillId="24" borderId="43" xfId="73" applyFont="1" applyFill="1" applyBorder="1" applyAlignment="1">
      <alignment horizontal="center" vertical="center"/>
    </xf>
    <xf numFmtId="0" fontId="61" fillId="24" borderId="44" xfId="73" applyFont="1" applyFill="1" applyBorder="1" applyAlignment="1">
      <alignment vertical="center"/>
    </xf>
    <xf numFmtId="0" fontId="62" fillId="28" borderId="32" xfId="73" applyFont="1" applyFill="1" applyBorder="1" applyAlignment="1">
      <alignment horizontal="center" vertical="center"/>
    </xf>
    <xf numFmtId="0" fontId="62" fillId="0" borderId="29" xfId="73" applyFont="1" applyBorder="1" applyAlignment="1">
      <alignment horizontal="center" vertical="center"/>
    </xf>
    <xf numFmtId="0" fontId="62" fillId="0" borderId="29" xfId="73" applyFont="1" applyBorder="1" applyAlignment="1">
      <alignment horizontal="left" vertical="center" wrapText="1"/>
    </xf>
    <xf numFmtId="4" fontId="62" fillId="0" borderId="29" xfId="39" applyNumberFormat="1" applyFont="1" applyBorder="1" applyAlignment="1">
      <alignment vertical="center" wrapText="1"/>
    </xf>
    <xf numFmtId="167" fontId="62" fillId="0" borderId="18" xfId="62" applyNumberFormat="1" applyFont="1" applyBorder="1" applyAlignment="1">
      <alignment horizontal="right" vertical="center" wrapText="1"/>
    </xf>
    <xf numFmtId="167" fontId="62" fillId="0" borderId="89" xfId="62" applyNumberFormat="1" applyFont="1" applyBorder="1" applyAlignment="1">
      <alignment horizontal="right" vertical="center" wrapText="1"/>
    </xf>
    <xf numFmtId="0" fontId="62" fillId="28" borderId="52" xfId="73" applyFont="1" applyFill="1" applyBorder="1" applyAlignment="1">
      <alignment horizontal="center" vertical="center"/>
    </xf>
    <xf numFmtId="0" fontId="62" fillId="0" borderId="18" xfId="126" applyFont="1" applyBorder="1" applyAlignment="1">
      <alignment horizontal="center" vertical="center"/>
    </xf>
    <xf numFmtId="0" fontId="62" fillId="0" borderId="18" xfId="73" applyFont="1" applyBorder="1" applyAlignment="1">
      <alignment horizontal="left" vertical="center" wrapText="1"/>
    </xf>
    <xf numFmtId="0" fontId="62" fillId="0" borderId="18" xfId="73" applyFont="1" applyBorder="1" applyAlignment="1">
      <alignment horizontal="center" vertical="center"/>
    </xf>
    <xf numFmtId="4" fontId="62" fillId="0" borderId="18" xfId="39" applyNumberFormat="1" applyFont="1" applyBorder="1" applyAlignment="1">
      <alignment vertical="center" wrapText="1"/>
    </xf>
    <xf numFmtId="167" fontId="62" fillId="0" borderId="30" xfId="62" applyNumberFormat="1" applyFont="1" applyBorder="1" applyAlignment="1">
      <alignment horizontal="right" vertical="center" wrapText="1"/>
    </xf>
    <xf numFmtId="0" fontId="60" fillId="24" borderId="43" xfId="73" applyFont="1" applyFill="1" applyBorder="1" applyAlignment="1">
      <alignment vertical="center"/>
    </xf>
    <xf numFmtId="0" fontId="60" fillId="24" borderId="53" xfId="73" applyFont="1" applyFill="1" applyBorder="1" applyAlignment="1">
      <alignment vertical="center"/>
    </xf>
    <xf numFmtId="0" fontId="44" fillId="0" borderId="0" xfId="89" applyFont="1"/>
    <xf numFmtId="0" fontId="44" fillId="0" borderId="0" xfId="89" applyFont="1" applyAlignment="1">
      <alignment horizontal="center"/>
    </xf>
    <xf numFmtId="0" fontId="44" fillId="0" borderId="38" xfId="89" applyFont="1" applyBorder="1"/>
    <xf numFmtId="0" fontId="44" fillId="0" borderId="81" xfId="89" applyFont="1" applyBorder="1"/>
    <xf numFmtId="0" fontId="44" fillId="0" borderId="81" xfId="89" applyFont="1" applyBorder="1" applyAlignment="1">
      <alignment horizontal="center"/>
    </xf>
    <xf numFmtId="0" fontId="44" fillId="0" borderId="39" xfId="89" applyFont="1" applyBorder="1"/>
    <xf numFmtId="0" fontId="44" fillId="0" borderId="36" xfId="89" applyFont="1" applyBorder="1"/>
    <xf numFmtId="0" fontId="44" fillId="0" borderId="37" xfId="89" applyFont="1" applyBorder="1"/>
    <xf numFmtId="0" fontId="63" fillId="0" borderId="86" xfId="0" applyFont="1" applyBorder="1" applyAlignment="1">
      <alignment horizontal="left" vertical="center"/>
    </xf>
    <xf numFmtId="0" fontId="64" fillId="0" borderId="86" xfId="0" applyFont="1" applyBorder="1" applyAlignment="1">
      <alignment horizontal="left" vertical="center"/>
    </xf>
    <xf numFmtId="0" fontId="44" fillId="25" borderId="0" xfId="89" applyFont="1" applyFill="1"/>
    <xf numFmtId="0" fontId="44" fillId="25" borderId="88" xfId="89" applyFont="1" applyFill="1" applyBorder="1"/>
    <xf numFmtId="0" fontId="44" fillId="25" borderId="37" xfId="89" applyFont="1" applyFill="1" applyBorder="1"/>
    <xf numFmtId="0" fontId="44" fillId="0" borderId="88" xfId="89" applyFont="1" applyBorder="1"/>
    <xf numFmtId="0" fontId="44" fillId="0" borderId="0" xfId="90" applyFont="1"/>
    <xf numFmtId="0" fontId="44" fillId="0" borderId="36" xfId="90" applyFont="1" applyBorder="1"/>
    <xf numFmtId="0" fontId="44" fillId="0" borderId="37" xfId="90" applyFont="1" applyBorder="1"/>
    <xf numFmtId="49" fontId="65" fillId="0" borderId="0" xfId="131" applyNumberFormat="1" applyFont="1" applyAlignment="1">
      <alignment horizontal="right" vertical="center"/>
    </xf>
    <xf numFmtId="186" fontId="65" fillId="0" borderId="0" xfId="131" applyNumberFormat="1" applyFont="1" applyAlignment="1">
      <alignment vertical="center"/>
    </xf>
    <xf numFmtId="0" fontId="55" fillId="0" borderId="0" xfId="128" applyFont="1"/>
    <xf numFmtId="0" fontId="55" fillId="0" borderId="0" xfId="128" applyFont="1" applyAlignment="1">
      <alignment horizontal="center"/>
    </xf>
    <xf numFmtId="0" fontId="55" fillId="0" borderId="0" xfId="126" applyFont="1" applyAlignment="1">
      <alignment horizontal="center" vertical="center"/>
    </xf>
    <xf numFmtId="2" fontId="55" fillId="0" borderId="0" xfId="128" applyNumberFormat="1" applyFont="1"/>
    <xf numFmtId="181" fontId="55" fillId="0" borderId="0" xfId="129" applyNumberFormat="1" applyFont="1"/>
    <xf numFmtId="39" fontId="65" fillId="0" borderId="0" xfId="129" applyNumberFormat="1" applyFont="1" applyAlignment="1">
      <alignment vertical="center"/>
    </xf>
    <xf numFmtId="0" fontId="65" fillId="0" borderId="34" xfId="79" applyFont="1" applyBorder="1" applyAlignment="1">
      <alignment vertical="center"/>
    </xf>
    <xf numFmtId="182" fontId="44" fillId="0" borderId="37" xfId="90" applyNumberFormat="1" applyFont="1" applyBorder="1"/>
    <xf numFmtId="186" fontId="65" fillId="26" borderId="47" xfId="60" applyNumberFormat="1" applyFont="1" applyFill="1" applyBorder="1" applyAlignment="1">
      <alignment horizontal="center" vertical="center"/>
    </xf>
    <xf numFmtId="184" fontId="44" fillId="0" borderId="37" xfId="90" applyNumberFormat="1" applyFont="1" applyBorder="1"/>
    <xf numFmtId="186" fontId="65" fillId="26" borderId="18" xfId="60" applyNumberFormat="1" applyFont="1" applyFill="1" applyBorder="1" applyAlignment="1">
      <alignment horizontal="center" vertical="center"/>
    </xf>
    <xf numFmtId="9" fontId="55" fillId="27" borderId="30" xfId="95" applyFont="1" applyFill="1" applyBorder="1" applyAlignment="1">
      <alignment horizontal="center" vertical="center"/>
    </xf>
    <xf numFmtId="0" fontId="55" fillId="0" borderId="13" xfId="0" applyFont="1" applyBorder="1" applyAlignment="1">
      <alignment vertical="center" wrapText="1"/>
    </xf>
    <xf numFmtId="0" fontId="55" fillId="0" borderId="14" xfId="0" applyFont="1" applyBorder="1" applyAlignment="1">
      <alignment vertical="center" wrapText="1"/>
    </xf>
    <xf numFmtId="0" fontId="55" fillId="0" borderId="24" xfId="0" applyFont="1" applyBorder="1" applyAlignment="1">
      <alignment vertical="center" wrapText="1"/>
    </xf>
    <xf numFmtId="0" fontId="44" fillId="0" borderId="82" xfId="90" applyFont="1" applyBorder="1"/>
    <xf numFmtId="0" fontId="44" fillId="0" borderId="83" xfId="89" applyFont="1" applyBorder="1"/>
    <xf numFmtId="0" fontId="44" fillId="0" borderId="83" xfId="89" applyFont="1" applyBorder="1" applyAlignment="1">
      <alignment horizontal="center"/>
    </xf>
    <xf numFmtId="185" fontId="44" fillId="0" borderId="83" xfId="34" applyNumberFormat="1" applyFont="1" applyBorder="1"/>
    <xf numFmtId="0" fontId="44" fillId="0" borderId="84" xfId="89" applyFont="1" applyBorder="1"/>
    <xf numFmtId="0" fontId="67" fillId="0" borderId="86" xfId="0" applyFont="1" applyBorder="1" applyAlignment="1">
      <alignment horizontal="left" vertical="center"/>
    </xf>
    <xf numFmtId="0" fontId="44" fillId="0" borderId="86" xfId="0" applyFont="1" applyBorder="1" applyAlignment="1">
      <alignment horizontal="left" vertical="center"/>
    </xf>
    <xf numFmtId="0" fontId="67" fillId="0" borderId="20" xfId="126" applyFont="1" applyBorder="1" applyAlignment="1">
      <alignment horizontal="center" vertical="center" wrapText="1"/>
    </xf>
    <xf numFmtId="0" fontId="67" fillId="24" borderId="60" xfId="73" applyFont="1" applyFill="1" applyBorder="1" applyAlignment="1">
      <alignment vertical="center"/>
    </xf>
    <xf numFmtId="0" fontId="67" fillId="24" borderId="59" xfId="73" applyFont="1" applyFill="1" applyBorder="1" applyAlignment="1">
      <alignment vertical="center"/>
    </xf>
    <xf numFmtId="0" fontId="67" fillId="24" borderId="59" xfId="73" applyFont="1" applyFill="1" applyBorder="1" applyAlignment="1">
      <alignment horizontal="center" vertical="center"/>
    </xf>
    <xf numFmtId="0" fontId="67" fillId="24" borderId="58" xfId="73" applyFont="1" applyFill="1" applyBorder="1" applyAlignment="1">
      <alignment vertical="center"/>
    </xf>
    <xf numFmtId="0" fontId="44" fillId="0" borderId="32" xfId="73" applyFont="1" applyBorder="1" applyAlignment="1">
      <alignment horizontal="center" vertical="center"/>
    </xf>
    <xf numFmtId="0" fontId="44" fillId="0" borderId="29" xfId="73" applyFont="1" applyBorder="1" applyAlignment="1">
      <alignment horizontal="center" vertical="center"/>
    </xf>
    <xf numFmtId="0" fontId="44" fillId="0" borderId="29" xfId="73" applyFont="1" applyBorder="1" applyAlignment="1">
      <alignment horizontal="left" vertical="center" wrapText="1"/>
    </xf>
    <xf numFmtId="4" fontId="44" fillId="0" borderId="29" xfId="39" applyNumberFormat="1" applyFont="1" applyBorder="1" applyAlignment="1">
      <alignment vertical="center" wrapText="1"/>
    </xf>
    <xf numFmtId="2" fontId="44" fillId="0" borderId="0" xfId="89" applyNumberFormat="1" applyFont="1"/>
    <xf numFmtId="0" fontId="44" fillId="0" borderId="52" xfId="73" applyFont="1" applyBorder="1" applyAlignment="1">
      <alignment horizontal="center" vertical="center"/>
    </xf>
    <xf numFmtId="0" fontId="44" fillId="0" borderId="18" xfId="126" applyFont="1" applyBorder="1" applyAlignment="1">
      <alignment horizontal="center" vertical="center"/>
    </xf>
    <xf numFmtId="0" fontId="44" fillId="0" borderId="18" xfId="73" applyFont="1" applyBorder="1" applyAlignment="1">
      <alignment horizontal="left" vertical="center" wrapText="1"/>
    </xf>
    <xf numFmtId="0" fontId="44" fillId="0" borderId="18" xfId="73" applyFont="1" applyBorder="1" applyAlignment="1">
      <alignment horizontal="center" vertical="center"/>
    </xf>
    <xf numFmtId="4" fontId="44" fillId="0" borderId="18" xfId="39" applyNumberFormat="1" applyFont="1" applyBorder="1" applyAlignment="1">
      <alignment vertical="center" wrapText="1"/>
    </xf>
    <xf numFmtId="49" fontId="67" fillId="0" borderId="0" xfId="131" applyNumberFormat="1" applyFont="1" applyAlignment="1">
      <alignment horizontal="right" vertical="center"/>
    </xf>
    <xf numFmtId="186" fontId="67" fillId="0" borderId="0" xfId="131" applyNumberFormat="1" applyFont="1" applyAlignment="1">
      <alignment vertical="center"/>
    </xf>
    <xf numFmtId="0" fontId="44" fillId="0" borderId="0" xfId="128" applyFont="1"/>
    <xf numFmtId="0" fontId="44" fillId="0" borderId="0" xfId="128" applyFont="1" applyAlignment="1">
      <alignment horizontal="center"/>
    </xf>
    <xf numFmtId="0" fontId="44" fillId="0" borderId="0" xfId="126" applyFont="1" applyAlignment="1">
      <alignment horizontal="center" vertical="center"/>
    </xf>
    <xf numFmtId="2" fontId="44" fillId="0" borderId="0" xfId="128" applyNumberFormat="1" applyFont="1"/>
    <xf numFmtId="181" fontId="44" fillId="0" borderId="0" xfId="129" applyNumberFormat="1" applyFont="1"/>
    <xf numFmtId="39" fontId="67" fillId="0" borderId="0" xfId="129" applyNumberFormat="1" applyFont="1" applyAlignment="1">
      <alignment vertical="center"/>
    </xf>
    <xf numFmtId="0" fontId="67" fillId="0" borderId="34" xfId="79" applyFont="1" applyBorder="1" applyAlignment="1">
      <alignment vertical="center"/>
    </xf>
    <xf numFmtId="186" fontId="67" fillId="26" borderId="47" xfId="60" applyNumberFormat="1" applyFont="1" applyFill="1" applyBorder="1" applyAlignment="1">
      <alignment horizontal="center" vertical="center"/>
    </xf>
    <xf numFmtId="186" fontId="67" fillId="26" borderId="18" xfId="60" applyNumberFormat="1" applyFont="1" applyFill="1" applyBorder="1" applyAlignment="1">
      <alignment horizontal="center" vertical="center"/>
    </xf>
    <xf numFmtId="9" fontId="44" fillId="27" borderId="30" xfId="95" applyFont="1" applyFill="1" applyBorder="1" applyAlignment="1">
      <alignment horizontal="center" vertical="center"/>
    </xf>
    <xf numFmtId="0" fontId="44" fillId="0" borderId="13" xfId="0" applyFont="1" applyBorder="1" applyAlignment="1">
      <alignment vertical="center" wrapText="1"/>
    </xf>
    <xf numFmtId="0" fontId="44" fillId="0" borderId="14" xfId="0" applyFont="1" applyBorder="1" applyAlignment="1">
      <alignment vertical="center" wrapText="1"/>
    </xf>
    <xf numFmtId="0" fontId="44" fillId="0" borderId="24" xfId="0" applyFont="1" applyBorder="1" applyAlignment="1">
      <alignment vertical="center" wrapText="1"/>
    </xf>
    <xf numFmtId="176" fontId="67" fillId="24" borderId="44" xfId="73" applyNumberFormat="1" applyFont="1" applyFill="1" applyBorder="1" applyAlignment="1">
      <alignment vertical="center"/>
    </xf>
    <xf numFmtId="0" fontId="67" fillId="24" borderId="13" xfId="73" applyFont="1" applyFill="1" applyBorder="1" applyAlignment="1">
      <alignment vertical="center"/>
    </xf>
    <xf numFmtId="0" fontId="67" fillId="24" borderId="14" xfId="73" applyFont="1" applyFill="1" applyBorder="1" applyAlignment="1">
      <alignment vertical="center"/>
    </xf>
    <xf numFmtId="176" fontId="44" fillId="0" borderId="58" xfId="62" applyNumberFormat="1" applyFont="1" applyBorder="1" applyAlignment="1">
      <alignment horizontal="right" vertical="center" wrapText="1"/>
    </xf>
    <xf numFmtId="176" fontId="44" fillId="0" borderId="18" xfId="62" applyNumberFormat="1" applyFont="1" applyBorder="1" applyAlignment="1">
      <alignment horizontal="right" vertical="center" wrapText="1"/>
    </xf>
    <xf numFmtId="176" fontId="44" fillId="0" borderId="57" xfId="62" applyNumberFormat="1" applyFont="1" applyBorder="1" applyAlignment="1">
      <alignment horizontal="right" vertical="center" wrapText="1"/>
    </xf>
    <xf numFmtId="176" fontId="67" fillId="24" borderId="24" xfId="73" applyNumberFormat="1" applyFont="1" applyFill="1" applyBorder="1" applyAlignment="1">
      <alignment vertical="center"/>
    </xf>
    <xf numFmtId="176" fontId="67" fillId="24" borderId="15" xfId="73" applyNumberFormat="1" applyFont="1" applyFill="1" applyBorder="1" applyAlignment="1">
      <alignment vertical="center"/>
    </xf>
    <xf numFmtId="176" fontId="44" fillId="0" borderId="35" xfId="129" applyNumberFormat="1" applyFont="1" applyBorder="1" applyAlignment="1">
      <alignment vertical="center"/>
    </xf>
    <xf numFmtId="176" fontId="67" fillId="0" borderId="30" xfId="129" applyNumberFormat="1" applyFont="1" applyBorder="1" applyAlignment="1">
      <alignment vertical="center"/>
    </xf>
    <xf numFmtId="176" fontId="44" fillId="0" borderId="90" xfId="62" applyNumberFormat="1" applyFont="1" applyBorder="1" applyAlignment="1">
      <alignment horizontal="right" vertical="center" wrapText="1"/>
    </xf>
    <xf numFmtId="167" fontId="44" fillId="0" borderId="0" xfId="89" applyNumberFormat="1" applyFont="1"/>
    <xf numFmtId="0" fontId="67" fillId="24" borderId="24" xfId="73" applyFont="1" applyFill="1" applyBorder="1" applyAlignment="1">
      <alignment vertical="center"/>
    </xf>
    <xf numFmtId="176" fontId="67" fillId="29" borderId="40" xfId="62" applyNumberFormat="1" applyFont="1" applyFill="1" applyBorder="1" applyAlignment="1">
      <alignment horizontal="right" vertical="center" wrapText="1"/>
    </xf>
    <xf numFmtId="176" fontId="44" fillId="0" borderId="18" xfId="257" applyNumberFormat="1" applyFont="1" applyBorder="1" applyAlignment="1">
      <alignment vertical="center"/>
    </xf>
    <xf numFmtId="176" fontId="44" fillId="0" borderId="0" xfId="89" applyNumberFormat="1" applyFont="1"/>
    <xf numFmtId="176" fontId="55" fillId="0" borderId="35" xfId="129" applyNumberFormat="1" applyFont="1" applyBorder="1" applyAlignment="1">
      <alignment vertical="center"/>
    </xf>
    <xf numFmtId="176" fontId="65" fillId="0" borderId="30" xfId="129" applyNumberFormat="1" applyFont="1" applyBorder="1" applyAlignment="1">
      <alignment vertical="center"/>
    </xf>
    <xf numFmtId="176" fontId="65" fillId="24" borderId="44" xfId="73" applyNumberFormat="1" applyFont="1" applyFill="1" applyBorder="1" applyAlignment="1">
      <alignment vertical="center"/>
    </xf>
    <xf numFmtId="0" fontId="44" fillId="0" borderId="85" xfId="89" applyFont="1" applyBorder="1" applyAlignment="1">
      <alignment horizontal="center" wrapText="1"/>
    </xf>
    <xf numFmtId="0" fontId="44" fillId="26" borderId="33" xfId="130" applyFont="1" applyFill="1" applyBorder="1" applyAlignment="1">
      <alignment vertical="center" wrapText="1"/>
    </xf>
    <xf numFmtId="0" fontId="44" fillId="26" borderId="18" xfId="130" applyFont="1" applyFill="1" applyBorder="1" applyAlignment="1">
      <alignment vertical="center" wrapText="1"/>
    </xf>
    <xf numFmtId="0" fontId="65" fillId="24" borderId="13" xfId="73" applyFont="1" applyFill="1" applyBorder="1" applyAlignment="1">
      <alignment horizontal="left" vertical="center"/>
    </xf>
    <xf numFmtId="0" fontId="65" fillId="24" borderId="14" xfId="73" applyFont="1" applyFill="1" applyBorder="1" applyAlignment="1">
      <alignment horizontal="left" vertical="center"/>
    </xf>
    <xf numFmtId="0" fontId="65" fillId="24" borderId="15" xfId="73" applyFont="1" applyFill="1" applyBorder="1" applyAlignment="1">
      <alignment horizontal="left" vertical="center"/>
    </xf>
    <xf numFmtId="3" fontId="65" fillId="26" borderId="25" xfId="130" applyNumberFormat="1" applyFont="1" applyFill="1" applyBorder="1" applyAlignment="1">
      <alignment horizontal="center" vertical="center" wrapText="1"/>
    </xf>
    <xf numFmtId="3" fontId="65" fillId="26" borderId="18" xfId="130" applyNumberFormat="1" applyFont="1" applyFill="1" applyBorder="1" applyAlignment="1">
      <alignment horizontal="center" vertical="center"/>
    </xf>
    <xf numFmtId="0" fontId="55" fillId="0" borderId="16" xfId="79" applyFont="1" applyBorder="1" applyAlignment="1">
      <alignment horizontal="center" vertical="center"/>
    </xf>
    <xf numFmtId="0" fontId="55" fillId="0" borderId="26" xfId="79" applyFont="1" applyBorder="1" applyAlignment="1">
      <alignment horizontal="center" vertical="center"/>
    </xf>
    <xf numFmtId="0" fontId="65" fillId="0" borderId="14" xfId="130" applyFont="1" applyBorder="1" applyAlignment="1">
      <alignment horizontal="center"/>
    </xf>
    <xf numFmtId="0" fontId="60" fillId="25" borderId="29" xfId="73" applyFont="1" applyFill="1" applyBorder="1" applyAlignment="1">
      <alignment horizontal="center" vertical="center" wrapText="1"/>
    </xf>
    <xf numFmtId="0" fontId="60" fillId="25" borderId="20" xfId="73" applyFont="1" applyFill="1" applyBorder="1" applyAlignment="1">
      <alignment horizontal="center" vertical="center" wrapText="1"/>
    </xf>
    <xf numFmtId="0" fontId="65" fillId="0" borderId="0" xfId="130" applyFont="1" applyAlignment="1">
      <alignment horizontal="center" vertical="top"/>
    </xf>
    <xf numFmtId="0" fontId="55" fillId="27" borderId="52" xfId="89" applyFont="1" applyFill="1" applyBorder="1" applyAlignment="1">
      <alignment horizontal="left" vertical="center" wrapText="1"/>
    </xf>
    <xf numFmtId="0" fontId="55" fillId="27" borderId="25" xfId="89" applyFont="1" applyFill="1" applyBorder="1" applyAlignment="1">
      <alignment horizontal="left" vertical="center" wrapText="1"/>
    </xf>
    <xf numFmtId="0" fontId="55" fillId="27" borderId="47" xfId="89" applyFont="1" applyFill="1" applyBorder="1" applyAlignment="1">
      <alignment horizontal="left" vertical="center" wrapText="1"/>
    </xf>
    <xf numFmtId="0" fontId="55" fillId="27" borderId="33" xfId="89" applyFont="1" applyFill="1" applyBorder="1" applyAlignment="1">
      <alignment horizontal="left" vertical="center" wrapText="1"/>
    </xf>
    <xf numFmtId="0" fontId="55" fillId="27" borderId="18" xfId="89" applyFont="1" applyFill="1" applyBorder="1" applyAlignment="1">
      <alignment horizontal="left" vertical="center" wrapText="1"/>
    </xf>
    <xf numFmtId="0" fontId="55" fillId="27" borderId="30" xfId="89" applyFont="1" applyFill="1" applyBorder="1" applyAlignment="1">
      <alignment horizontal="left" vertical="center" wrapText="1"/>
    </xf>
    <xf numFmtId="0" fontId="55" fillId="26" borderId="21" xfId="89" applyFont="1" applyFill="1" applyBorder="1" applyAlignment="1">
      <alignment horizontal="center" vertical="center" wrapText="1"/>
    </xf>
    <xf numFmtId="0" fontId="55" fillId="26" borderId="22" xfId="89" applyFont="1" applyFill="1" applyBorder="1" applyAlignment="1">
      <alignment horizontal="center" vertical="center" wrapText="1"/>
    </xf>
    <xf numFmtId="0" fontId="55" fillId="26" borderId="57" xfId="89" applyFont="1" applyFill="1" applyBorder="1" applyAlignment="1">
      <alignment horizontal="center" vertical="center" wrapText="1"/>
    </xf>
    <xf numFmtId="0" fontId="55" fillId="0" borderId="34" xfId="128" applyFont="1" applyBorder="1" applyAlignment="1">
      <alignment horizontal="left" vertical="center" wrapText="1"/>
    </xf>
    <xf numFmtId="0" fontId="55" fillId="0" borderId="16" xfId="128" applyFont="1" applyBorder="1" applyAlignment="1">
      <alignment horizontal="left" vertical="center" wrapText="1"/>
    </xf>
    <xf numFmtId="0" fontId="55" fillId="0" borderId="17" xfId="128" applyFont="1" applyBorder="1" applyAlignment="1">
      <alignment horizontal="left" vertical="center" wrapText="1"/>
    </xf>
    <xf numFmtId="0" fontId="65" fillId="0" borderId="21" xfId="128" applyFont="1" applyBorder="1" applyAlignment="1">
      <alignment horizontal="left" vertical="center"/>
    </xf>
    <xf numFmtId="0" fontId="65" fillId="0" borderId="22" xfId="128" applyFont="1" applyBorder="1" applyAlignment="1">
      <alignment horizontal="left" vertical="center"/>
    </xf>
    <xf numFmtId="0" fontId="65" fillId="0" borderId="23" xfId="128" applyFont="1" applyBorder="1" applyAlignment="1">
      <alignment horizontal="left" vertical="center"/>
    </xf>
    <xf numFmtId="0" fontId="65" fillId="0" borderId="27" xfId="128" applyFont="1" applyBorder="1" applyAlignment="1">
      <alignment horizontal="left" vertical="center"/>
    </xf>
    <xf numFmtId="0" fontId="65" fillId="0" borderId="31" xfId="128" applyFont="1" applyBorder="1" applyAlignment="1">
      <alignment horizontal="left" vertical="center"/>
    </xf>
    <xf numFmtId="0" fontId="65" fillId="0" borderId="28" xfId="128" applyFont="1" applyBorder="1" applyAlignment="1">
      <alignment horizontal="left" vertical="center"/>
    </xf>
    <xf numFmtId="4" fontId="60" fillId="25" borderId="29" xfId="73" applyNumberFormat="1" applyFont="1" applyFill="1" applyBorder="1" applyAlignment="1">
      <alignment horizontal="center" vertical="center" wrapText="1"/>
    </xf>
    <xf numFmtId="4" fontId="60" fillId="25" borderId="20" xfId="73" applyNumberFormat="1" applyFont="1" applyFill="1" applyBorder="1" applyAlignment="1">
      <alignment horizontal="center" vertical="center" wrapText="1"/>
    </xf>
    <xf numFmtId="0" fontId="55" fillId="25" borderId="20" xfId="130" applyFont="1" applyFill="1" applyBorder="1" applyAlignment="1">
      <alignment horizontal="center" vertical="center" wrapText="1"/>
    </xf>
    <xf numFmtId="0" fontId="55" fillId="25" borderId="42" xfId="130" applyFont="1" applyFill="1" applyBorder="1" applyAlignment="1">
      <alignment horizontal="center" vertical="center" wrapText="1"/>
    </xf>
    <xf numFmtId="0" fontId="65" fillId="26" borderId="18" xfId="130" applyFont="1" applyFill="1" applyBorder="1" applyAlignment="1">
      <alignment horizontal="center" vertical="center" wrapText="1"/>
    </xf>
    <xf numFmtId="0" fontId="65" fillId="26" borderId="18" xfId="130" applyFont="1" applyFill="1" applyBorder="1" applyAlignment="1">
      <alignment horizontal="center" vertical="center"/>
    </xf>
    <xf numFmtId="3" fontId="65" fillId="26" borderId="18" xfId="130" applyNumberFormat="1" applyFont="1" applyFill="1" applyBorder="1" applyAlignment="1">
      <alignment horizontal="center" vertical="center" wrapText="1"/>
    </xf>
    <xf numFmtId="4" fontId="60" fillId="25" borderId="35" xfId="73" applyNumberFormat="1" applyFont="1" applyFill="1" applyBorder="1" applyAlignment="1">
      <alignment horizontal="center" vertical="center" wrapText="1"/>
    </xf>
    <xf numFmtId="4" fontId="60" fillId="25" borderId="42" xfId="73" applyNumberFormat="1" applyFont="1" applyFill="1" applyBorder="1" applyAlignment="1">
      <alignment horizontal="center" vertical="center" wrapText="1"/>
    </xf>
    <xf numFmtId="0" fontId="60" fillId="25" borderId="32" xfId="73" applyFont="1" applyFill="1" applyBorder="1" applyAlignment="1">
      <alignment horizontal="center" vertical="center" wrapText="1"/>
    </xf>
    <xf numFmtId="0" fontId="60" fillId="25" borderId="48" xfId="73" applyFont="1" applyFill="1" applyBorder="1" applyAlignment="1">
      <alignment horizontal="center" vertical="center" wrapText="1"/>
    </xf>
    <xf numFmtId="0" fontId="60" fillId="0" borderId="29" xfId="126" applyFont="1" applyBorder="1" applyAlignment="1">
      <alignment horizontal="center" vertical="center" wrapText="1"/>
    </xf>
    <xf numFmtId="0" fontId="67" fillId="0" borderId="21" xfId="128" applyFont="1" applyBorder="1" applyAlignment="1">
      <alignment horizontal="left" vertical="center"/>
    </xf>
    <xf numFmtId="0" fontId="67" fillId="0" borderId="22" xfId="128" applyFont="1" applyBorder="1" applyAlignment="1">
      <alignment horizontal="left" vertical="center"/>
    </xf>
    <xf numFmtId="0" fontId="67" fillId="0" borderId="23" xfId="128" applyFont="1" applyBorder="1" applyAlignment="1">
      <alignment horizontal="left" vertical="center"/>
    </xf>
    <xf numFmtId="0" fontId="67" fillId="0" borderId="27" xfId="128" applyFont="1" applyBorder="1" applyAlignment="1">
      <alignment horizontal="left" vertical="center"/>
    </xf>
    <xf numFmtId="0" fontId="67" fillId="0" borderId="31" xfId="128" applyFont="1" applyBorder="1" applyAlignment="1">
      <alignment horizontal="left" vertical="center"/>
    </xf>
    <xf numFmtId="0" fontId="67" fillId="0" borderId="28" xfId="128" applyFont="1" applyBorder="1" applyAlignment="1">
      <alignment horizontal="left" vertical="center"/>
    </xf>
    <xf numFmtId="0" fontId="44" fillId="0" borderId="34" xfId="128" applyFont="1" applyBorder="1" applyAlignment="1">
      <alignment horizontal="left" vertical="center" wrapText="1"/>
    </xf>
    <xf numFmtId="0" fontId="44" fillId="0" borderId="16" xfId="128" applyFont="1" applyBorder="1" applyAlignment="1">
      <alignment horizontal="left" vertical="center" wrapText="1"/>
    </xf>
    <xf numFmtId="0" fontId="44" fillId="0" borderId="17" xfId="128" applyFont="1" applyBorder="1" applyAlignment="1">
      <alignment horizontal="left" vertical="center" wrapText="1"/>
    </xf>
    <xf numFmtId="0" fontId="67" fillId="25" borderId="29" xfId="73" applyFont="1" applyFill="1" applyBorder="1" applyAlignment="1">
      <alignment horizontal="center" vertical="center" wrapText="1"/>
    </xf>
    <xf numFmtId="0" fontId="67" fillId="25" borderId="20" xfId="73" applyFont="1" applyFill="1" applyBorder="1" applyAlignment="1">
      <alignment horizontal="center" vertical="center" wrapText="1"/>
    </xf>
    <xf numFmtId="4" fontId="67" fillId="25" borderId="29" xfId="73" applyNumberFormat="1" applyFont="1" applyFill="1" applyBorder="1" applyAlignment="1">
      <alignment horizontal="center" vertical="center" wrapText="1"/>
    </xf>
    <xf numFmtId="4" fontId="67" fillId="25" borderId="20" xfId="73" applyNumberFormat="1" applyFont="1" applyFill="1" applyBorder="1" applyAlignment="1">
      <alignment horizontal="center" vertical="center" wrapText="1"/>
    </xf>
    <xf numFmtId="0" fontId="67" fillId="24" borderId="13" xfId="73" applyFont="1" applyFill="1" applyBorder="1" applyAlignment="1">
      <alignment horizontal="left" vertical="center"/>
    </xf>
    <xf numFmtId="0" fontId="67" fillId="24" borderId="14" xfId="73" applyFont="1" applyFill="1" applyBorder="1" applyAlignment="1">
      <alignment horizontal="left" vertical="center"/>
    </xf>
    <xf numFmtId="0" fontId="67" fillId="24" borderId="15" xfId="73" applyFont="1" applyFill="1" applyBorder="1" applyAlignment="1">
      <alignment horizontal="left" vertical="center"/>
    </xf>
    <xf numFmtId="0" fontId="67" fillId="0" borderId="0" xfId="130" applyFont="1" applyAlignment="1">
      <alignment horizontal="center" vertical="top"/>
    </xf>
    <xf numFmtId="0" fontId="67" fillId="0" borderId="14" xfId="130" applyFont="1" applyBorder="1" applyAlignment="1">
      <alignment horizontal="center"/>
    </xf>
    <xf numFmtId="0" fontId="44" fillId="27" borderId="52" xfId="89" applyFont="1" applyFill="1" applyBorder="1" applyAlignment="1">
      <alignment horizontal="left" vertical="center" wrapText="1"/>
    </xf>
    <xf numFmtId="0" fontId="44" fillId="27" borderId="25" xfId="89" applyFont="1" applyFill="1" applyBorder="1" applyAlignment="1">
      <alignment horizontal="left" vertical="center" wrapText="1"/>
    </xf>
    <xf numFmtId="0" fontId="44" fillId="27" borderId="47" xfId="89" applyFont="1" applyFill="1" applyBorder="1" applyAlignment="1">
      <alignment horizontal="left" vertical="center" wrapText="1"/>
    </xf>
    <xf numFmtId="0" fontId="44" fillId="27" borderId="33" xfId="89" applyFont="1" applyFill="1" applyBorder="1" applyAlignment="1">
      <alignment horizontal="left" vertical="center" wrapText="1"/>
    </xf>
    <xf numFmtId="0" fontId="44" fillId="27" borderId="18" xfId="89" applyFont="1" applyFill="1" applyBorder="1" applyAlignment="1">
      <alignment horizontal="left" vertical="center" wrapText="1"/>
    </xf>
    <xf numFmtId="0" fontId="44" fillId="27" borderId="30" xfId="89" applyFont="1" applyFill="1" applyBorder="1" applyAlignment="1">
      <alignment horizontal="left" vertical="center" wrapText="1"/>
    </xf>
    <xf numFmtId="0" fontId="44" fillId="26" borderId="21" xfId="89" applyFont="1" applyFill="1" applyBorder="1" applyAlignment="1">
      <alignment horizontal="center" vertical="center" wrapText="1"/>
    </xf>
    <xf numFmtId="0" fontId="44" fillId="26" borderId="22" xfId="89" applyFont="1" applyFill="1" applyBorder="1" applyAlignment="1">
      <alignment horizontal="center" vertical="center" wrapText="1"/>
    </xf>
    <xf numFmtId="0" fontId="44" fillId="26" borderId="57" xfId="89" applyFont="1" applyFill="1" applyBorder="1" applyAlignment="1">
      <alignment horizontal="center" vertical="center" wrapText="1"/>
    </xf>
    <xf numFmtId="4" fontId="67" fillId="25" borderId="35" xfId="73" applyNumberFormat="1" applyFont="1" applyFill="1" applyBorder="1" applyAlignment="1">
      <alignment horizontal="center" vertical="center" wrapText="1"/>
    </xf>
    <xf numFmtId="4" fontId="67" fillId="25" borderId="42" xfId="73" applyNumberFormat="1" applyFont="1" applyFill="1" applyBorder="1" applyAlignment="1">
      <alignment horizontal="center" vertical="center" wrapText="1"/>
    </xf>
    <xf numFmtId="0" fontId="67" fillId="25" borderId="32" xfId="73" applyFont="1" applyFill="1" applyBorder="1" applyAlignment="1">
      <alignment horizontal="center" vertical="center" wrapText="1"/>
    </xf>
    <xf numFmtId="0" fontId="67" fillId="25" borderId="48" xfId="73" applyFont="1" applyFill="1" applyBorder="1" applyAlignment="1">
      <alignment horizontal="center" vertical="center" wrapText="1"/>
    </xf>
    <xf numFmtId="0" fontId="67" fillId="0" borderId="29" xfId="126" applyFont="1" applyBorder="1" applyAlignment="1">
      <alignment horizontal="center" vertical="center" wrapText="1"/>
    </xf>
    <xf numFmtId="0" fontId="44" fillId="25" borderId="20" xfId="130" applyFont="1" applyFill="1" applyBorder="1" applyAlignment="1">
      <alignment horizontal="center" vertical="center" wrapText="1"/>
    </xf>
    <xf numFmtId="0" fontId="44" fillId="25" borderId="42" xfId="130" applyFont="1" applyFill="1" applyBorder="1" applyAlignment="1">
      <alignment horizontal="center" vertical="center" wrapText="1"/>
    </xf>
    <xf numFmtId="0" fontId="44" fillId="0" borderId="16" xfId="79" applyFont="1" applyBorder="1" applyAlignment="1">
      <alignment horizontal="center" vertical="center"/>
    </xf>
    <xf numFmtId="0" fontId="44" fillId="0" borderId="26" xfId="79" applyFont="1" applyBorder="1" applyAlignment="1">
      <alignment horizontal="center" vertical="center"/>
    </xf>
    <xf numFmtId="3" fontId="67" fillId="26" borderId="25" xfId="130" applyNumberFormat="1" applyFont="1" applyFill="1" applyBorder="1" applyAlignment="1">
      <alignment horizontal="center" vertical="center" wrapText="1"/>
    </xf>
    <xf numFmtId="0" fontId="67" fillId="26" borderId="18" xfId="130" applyFont="1" applyFill="1" applyBorder="1" applyAlignment="1">
      <alignment horizontal="center" vertical="center" wrapText="1"/>
    </xf>
    <xf numFmtId="0" fontId="67" fillId="26" borderId="18" xfId="130" applyFont="1" applyFill="1" applyBorder="1" applyAlignment="1">
      <alignment horizontal="center" vertical="center"/>
    </xf>
    <xf numFmtId="3" fontId="67" fillId="26" borderId="18" xfId="130" applyNumberFormat="1" applyFont="1" applyFill="1" applyBorder="1" applyAlignment="1">
      <alignment horizontal="center" vertical="center"/>
    </xf>
    <xf numFmtId="3" fontId="67" fillId="26" borderId="18" xfId="130" applyNumberFormat="1" applyFont="1" applyFill="1" applyBorder="1" applyAlignment="1">
      <alignment horizontal="center" vertical="center" wrapText="1"/>
    </xf>
    <xf numFmtId="0" fontId="55" fillId="0" borderId="85" xfId="89" applyFont="1" applyBorder="1" applyAlignment="1">
      <alignment horizont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cellXfs>
  <cellStyles count="33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Euro 2" xfId="258"/>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0 2 2" xfId="260"/>
    <cellStyle name="Millares 10 3" xfId="259"/>
    <cellStyle name="Millares 11" xfId="38"/>
    <cellStyle name="Millares 11 2" xfId="203"/>
    <cellStyle name="Millares 11 2 2" xfId="328"/>
    <cellStyle name="Millares 11 3" xfId="261"/>
    <cellStyle name="Millares 12" xfId="125"/>
    <cellStyle name="Millares 12 2" xfId="323"/>
    <cellStyle name="Millares 13" xfId="134"/>
    <cellStyle name="Millares 13 2" xfId="327"/>
    <cellStyle name="Millares 2" xfId="39"/>
    <cellStyle name="Millares 2 2" xfId="40"/>
    <cellStyle name="Millares 2 2 2" xfId="263"/>
    <cellStyle name="Millares 2 3" xfId="41"/>
    <cellStyle name="Millares 2 3 2" xfId="264"/>
    <cellStyle name="Millares 2 4" xfId="204"/>
    <cellStyle name="Millares 2 5" xfId="42"/>
    <cellStyle name="Millares 2 5 2" xfId="265"/>
    <cellStyle name="Millares 2 6" xfId="262"/>
    <cellStyle name="Millares 2_APU´S_NO_PREVISTOS (1)" xfId="205"/>
    <cellStyle name="Millares 3" xfId="43"/>
    <cellStyle name="Millares 3 2" xfId="44"/>
    <cellStyle name="Millares 3 2 2" xfId="267"/>
    <cellStyle name="Millares 3 3" xfId="45"/>
    <cellStyle name="Millares 3 3 2" xfId="268"/>
    <cellStyle name="Millares 3 4" xfId="46"/>
    <cellStyle name="Millares 3 4 2" xfId="269"/>
    <cellStyle name="Millares 3 5" xfId="47"/>
    <cellStyle name="Millares 3 5 2" xfId="270"/>
    <cellStyle name="Millares 3 6" xfId="266"/>
    <cellStyle name="Millares 4" xfId="48"/>
    <cellStyle name="Millares 4 2" xfId="49"/>
    <cellStyle name="Millares 4 2 2" xfId="272"/>
    <cellStyle name="Millares 4 3" xfId="206"/>
    <cellStyle name="Millares 4 3 2" xfId="329"/>
    <cellStyle name="Millares 4 4" xfId="271"/>
    <cellStyle name="Millares 4_APU´S_NO_PREVISTOS (1)" xfId="207"/>
    <cellStyle name="Millares 5" xfId="50"/>
    <cellStyle name="Millares 5 2" xfId="208"/>
    <cellStyle name="Millares 5 2 2" xfId="330"/>
    <cellStyle name="Millares 5 3" xfId="273"/>
    <cellStyle name="Millares 6" xfId="51"/>
    <cellStyle name="Millares 6 2" xfId="52"/>
    <cellStyle name="Millares 6 2 2" xfId="275"/>
    <cellStyle name="Millares 6 3" xfId="274"/>
    <cellStyle name="Millares 7" xfId="53"/>
    <cellStyle name="Millares 7 2" xfId="54"/>
    <cellStyle name="Millares 7 2 2" xfId="55"/>
    <cellStyle name="Millares 7 2 2 2" xfId="278"/>
    <cellStyle name="Millares 7 2 3" xfId="277"/>
    <cellStyle name="Millares 7 3" xfId="276"/>
    <cellStyle name="Millares 8" xfId="56"/>
    <cellStyle name="Millares 8 2" xfId="57"/>
    <cellStyle name="Millares 8 2 2" xfId="280"/>
    <cellStyle name="Millares 8 3" xfId="279"/>
    <cellStyle name="Millares 9" xfId="58"/>
    <cellStyle name="Millares 9 2" xfId="59"/>
    <cellStyle name="Millares 9 2 2" xfId="282"/>
    <cellStyle name="Millares 9 3" xfId="281"/>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13" xfId="283"/>
    <cellStyle name="Moneda 2 2" xfId="63"/>
    <cellStyle name="Moneda 2 2 2" xfId="64"/>
    <cellStyle name="Moneda 2 2 2 2" xfId="65"/>
    <cellStyle name="Moneda 2 2 2 2 2" xfId="129"/>
    <cellStyle name="Moneda 2 2 2 3" xfId="284"/>
    <cellStyle name="Moneda 2 2 3" xfId="66"/>
    <cellStyle name="Moneda 2 2 3 2" xfId="285"/>
    <cellStyle name="Moneda 2 2 4" xfId="67"/>
    <cellStyle name="Moneda 2 2 4 2" xfId="286"/>
    <cellStyle name="Moneda 2 2 5" xfId="68"/>
    <cellStyle name="Moneda 2 2 5 2" xfId="287"/>
    <cellStyle name="Moneda 2 2_APU´S_NO_PREVISTOS (1)" xfId="215"/>
    <cellStyle name="Moneda 2 3" xfId="69"/>
    <cellStyle name="Moneda 2 3 2" xfId="288"/>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3 2" xfId="289"/>
    <cellStyle name="Moneda 4" xfId="223"/>
    <cellStyle name="Moneda 5" xfId="33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1 2" xfId="290"/>
    <cellStyle name="Normal 2 12" xfId="77"/>
    <cellStyle name="Normal 2 12 2" xfId="291"/>
    <cellStyle name="Normal 2 13" xfId="78"/>
    <cellStyle name="Normal 2 13 2" xfId="292"/>
    <cellStyle name="Normal 2 2" xfId="79"/>
    <cellStyle name="Normal 2 2 2" xfId="228"/>
    <cellStyle name="Normal 2 2 3" xfId="229"/>
    <cellStyle name="Normal 2 3" xfId="80"/>
    <cellStyle name="Normal 2 3 2" xfId="230"/>
    <cellStyle name="Normal 2 3 3" xfId="293"/>
    <cellStyle name="Normal 2 4" xfId="81"/>
    <cellStyle name="Normal 2 4 2" xfId="294"/>
    <cellStyle name="Normal 2 5" xfId="82"/>
    <cellStyle name="Normal 2 5 2" xfId="295"/>
    <cellStyle name="Normal 2 6" xfId="83"/>
    <cellStyle name="Normal 2 6 2" xfId="296"/>
    <cellStyle name="Normal 2 7" xfId="84"/>
    <cellStyle name="Normal 2 7 2" xfId="297"/>
    <cellStyle name="Normal 2 8" xfId="85"/>
    <cellStyle name="Normal 2 8 2" xfId="298"/>
    <cellStyle name="Normal 2 9" xfId="86"/>
    <cellStyle name="Normal 2 9 2" xfId="299"/>
    <cellStyle name="Normal 2_APU NO PREVISTOS MTTO" xfId="87"/>
    <cellStyle name="Normal 29" xfId="88"/>
    <cellStyle name="Normal 29 2" xfId="300"/>
    <cellStyle name="Normal 3" xfId="89"/>
    <cellStyle name="Normal 3 11" xfId="130"/>
    <cellStyle name="Normal 3 11 2" xfId="334"/>
    <cellStyle name="Normal 3 11 3" xfId="325"/>
    <cellStyle name="Normal 3 2" xfId="90"/>
    <cellStyle name="Normal 3 2 2" xfId="128"/>
    <cellStyle name="Normal 3 3" xfId="231"/>
    <cellStyle name="Normal 3 3 2" xfId="331"/>
    <cellStyle name="Normal 3 4" xfId="332"/>
    <cellStyle name="Normal 3 5" xfId="301"/>
    <cellStyle name="Normal 3_APU´S_NO_PREVISTOS (1)" xfId="232"/>
    <cellStyle name="Normal 4" xfId="91"/>
    <cellStyle name="Normal 4 2" xfId="92"/>
    <cellStyle name="Normal 4 2 2" xfId="233"/>
    <cellStyle name="Normal 5" xfId="133"/>
    <cellStyle name="Normal 5 2" xfId="326"/>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2 2" xfId="302"/>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0 2 2" xfId="305"/>
    <cellStyle name="Porcentual 2 10 3" xfId="304"/>
    <cellStyle name="Porcentual 2 11" xfId="99"/>
    <cellStyle name="Porcentual 2 11 2" xfId="306"/>
    <cellStyle name="Porcentual 2 12" xfId="100"/>
    <cellStyle name="Porcentual 2 12 2" xfId="307"/>
    <cellStyle name="Porcentual 2 13" xfId="303"/>
    <cellStyle name="Porcentual 2 2" xfId="101"/>
    <cellStyle name="Porcentual 2 2 2" xfId="308"/>
    <cellStyle name="Porcentual 2 3" xfId="102"/>
    <cellStyle name="Porcentual 2 3 2" xfId="309"/>
    <cellStyle name="Porcentual 2 4" xfId="103"/>
    <cellStyle name="Porcentual 2 4 2" xfId="310"/>
    <cellStyle name="Porcentual 2 5" xfId="104"/>
    <cellStyle name="Porcentual 2 5 2" xfId="311"/>
    <cellStyle name="Porcentual 2 6" xfId="105"/>
    <cellStyle name="Porcentual 2 6 2" xfId="312"/>
    <cellStyle name="Porcentual 2 7" xfId="106"/>
    <cellStyle name="Porcentual 2 7 2" xfId="313"/>
    <cellStyle name="Porcentual 2 8" xfId="107"/>
    <cellStyle name="Porcentual 2 8 2" xfId="314"/>
    <cellStyle name="Porcentual 2 9" xfId="108"/>
    <cellStyle name="Porcentual 2 9 2" xfId="315"/>
    <cellStyle name="Porcentual 3" xfId="109"/>
    <cellStyle name="Porcentual 3 2" xfId="316"/>
    <cellStyle name="Porcentual 4" xfId="110"/>
    <cellStyle name="Porcentual 4 2" xfId="111"/>
    <cellStyle name="Porcentual 4 2 2" xfId="318"/>
    <cellStyle name="Porcentual 4 3" xfId="317"/>
    <cellStyle name="Porcentual 5" xfId="112"/>
    <cellStyle name="Porcentual 5 2" xfId="245"/>
    <cellStyle name="Porcentual 5 3" xfId="319"/>
    <cellStyle name="Porcentual 6" xfId="113"/>
    <cellStyle name="Porcentual 6 2" xfId="114"/>
    <cellStyle name="Porcentual 6 2 2" xfId="321"/>
    <cellStyle name="Porcentual 6 3" xfId="320"/>
    <cellStyle name="Porcentual 7" xfId="115"/>
    <cellStyle name="Porcentual 7 2" xfId="322"/>
    <cellStyle name="Porcentual 8" xfId="127"/>
    <cellStyle name="Porcentual 8 2" xfId="324"/>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796637</xdr:colOff>
      <xdr:row>19</xdr:row>
      <xdr:rowOff>190500</xdr:rowOff>
    </xdr:from>
    <xdr:to>
      <xdr:col>9</xdr:col>
      <xdr:colOff>1223403</xdr:colOff>
      <xdr:row>31</xdr:row>
      <xdr:rowOff>240424</xdr:rowOff>
    </xdr:to>
    <xdr:sp macro="" textlink="">
      <xdr:nvSpPr>
        <xdr:cNvPr id="2" name="CuadroTexto 1">
          <a:extLst>
            <a:ext uri="{FF2B5EF4-FFF2-40B4-BE49-F238E27FC236}">
              <a16:creationId xmlns:a16="http://schemas.microsoft.com/office/drawing/2014/main" id="{C417F92E-6419-4102-AF5C-1CA82C5FB7D9}"/>
            </a:ext>
          </a:extLst>
        </xdr:cNvPr>
        <xdr:cNvSpPr txBox="1"/>
      </xdr:nvSpPr>
      <xdr:spPr>
        <a:xfrm>
          <a:off x="1766455" y="6494318"/>
          <a:ext cx="10436675" cy="462192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4000" b="1">
              <a:solidFill>
                <a:srgbClr val="FF0000"/>
              </a:solidFill>
            </a:rPr>
            <a:t>NO</a:t>
          </a:r>
          <a:r>
            <a:rPr lang="es-CO" sz="4000" b="1" baseline="0">
              <a:solidFill>
                <a:srgbClr val="FF0000"/>
              </a:solidFill>
            </a:rPr>
            <a:t> </a:t>
          </a:r>
          <a:r>
            <a:rPr lang="es-CO" sz="4000" baseline="0">
              <a:solidFill>
                <a:srgbClr val="FF0000"/>
              </a:solidFill>
            </a:rPr>
            <a:t>DILIGENCIAR, LA OFERTA ECONÓMICA SE PRESENTA </a:t>
          </a:r>
          <a:r>
            <a:rPr lang="es-CO" sz="4000" b="1" baseline="0">
              <a:solidFill>
                <a:srgbClr val="FF0000"/>
              </a:solidFill>
            </a:rPr>
            <a:t>ÚNICAMENTE </a:t>
          </a:r>
          <a:r>
            <a:rPr lang="es-CO" sz="4000" baseline="0">
              <a:solidFill>
                <a:srgbClr val="FF0000"/>
              </a:solidFill>
            </a:rPr>
            <a:t>EN EL FORMULARIO DE SECOP II</a:t>
          </a:r>
          <a:endParaRPr lang="es-CO" sz="40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N37"/>
  <sheetViews>
    <sheetView showGridLines="0" view="pageBreakPreview" topLeftCell="A10" zoomScale="85" zoomScaleNormal="100" zoomScaleSheetLayoutView="85" zoomScalePageLayoutView="55" workbookViewId="0">
      <selection activeCell="G20" sqref="G20"/>
    </sheetView>
  </sheetViews>
  <sheetFormatPr baseColWidth="10" defaultColWidth="11.42578125" defaultRowHeight="13.5"/>
  <cols>
    <col min="1" max="2" width="3.42578125" style="250" customWidth="1"/>
    <col min="3" max="3" width="6.7109375" style="250" bestFit="1" customWidth="1"/>
    <col min="4" max="4" width="14.28515625" style="250" customWidth="1"/>
    <col min="5" max="5" width="7.42578125" style="251" hidden="1" customWidth="1"/>
    <col min="6" max="6" width="9.7109375" style="250" hidden="1" customWidth="1"/>
    <col min="7" max="7" width="58" style="250" customWidth="1"/>
    <col min="8" max="8" width="8" style="250" bestFit="1" customWidth="1"/>
    <col min="9" max="9" width="10.85546875" style="250" customWidth="1"/>
    <col min="10" max="10" width="12.7109375" style="250" bestFit="1" customWidth="1"/>
    <col min="11" max="11" width="18.85546875" style="250" bestFit="1" customWidth="1"/>
    <col min="12" max="12" width="3.28515625" style="250" customWidth="1"/>
    <col min="13" max="13" width="2.7109375" style="250" customWidth="1"/>
    <col min="14" max="16384" width="11.42578125" style="250"/>
  </cols>
  <sheetData>
    <row r="1" spans="2:14" ht="14.25" thickBot="1"/>
    <row r="2" spans="2:14" ht="14.25" thickTop="1">
      <c r="B2" s="252"/>
      <c r="C2" s="253"/>
      <c r="D2" s="253"/>
      <c r="E2" s="254"/>
      <c r="F2" s="253"/>
      <c r="G2" s="253"/>
      <c r="H2" s="253"/>
      <c r="I2" s="253"/>
      <c r="J2" s="253"/>
      <c r="K2" s="253"/>
      <c r="L2" s="255"/>
    </row>
    <row r="3" spans="2:14">
      <c r="B3" s="256"/>
      <c r="C3" s="340" t="s">
        <v>0</v>
      </c>
      <c r="D3" s="340"/>
      <c r="E3" s="340"/>
      <c r="F3" s="340"/>
      <c r="L3" s="257"/>
    </row>
    <row r="4" spans="2:14">
      <c r="B4" s="256"/>
      <c r="C4" s="258" t="s">
        <v>1</v>
      </c>
      <c r="D4" s="259" t="s">
        <v>2</v>
      </c>
      <c r="E4" s="258" t="s">
        <v>3</v>
      </c>
      <c r="F4" s="259">
        <v>4</v>
      </c>
      <c r="L4" s="257"/>
    </row>
    <row r="5" spans="2:14">
      <c r="B5" s="256"/>
      <c r="C5" s="353" t="s">
        <v>4</v>
      </c>
      <c r="D5" s="353"/>
      <c r="E5" s="353"/>
      <c r="F5" s="353"/>
      <c r="G5" s="353"/>
      <c r="H5" s="353"/>
      <c r="I5" s="353"/>
      <c r="J5" s="353"/>
      <c r="K5" s="353"/>
      <c r="L5" s="257"/>
    </row>
    <row r="6" spans="2:14" ht="14.25" thickBot="1">
      <c r="B6" s="256"/>
      <c r="C6" s="350" t="s">
        <v>5</v>
      </c>
      <c r="D6" s="350"/>
      <c r="E6" s="350"/>
      <c r="F6" s="350"/>
      <c r="G6" s="350"/>
      <c r="H6" s="350"/>
      <c r="I6" s="350"/>
      <c r="J6" s="350"/>
      <c r="K6" s="350"/>
      <c r="L6" s="257"/>
    </row>
    <row r="7" spans="2:14" s="260" customFormat="1">
      <c r="B7" s="261"/>
      <c r="C7" s="354" t="s">
        <v>6</v>
      </c>
      <c r="D7" s="355"/>
      <c r="E7" s="355"/>
      <c r="F7" s="355"/>
      <c r="G7" s="355"/>
      <c r="H7" s="355"/>
      <c r="I7" s="355"/>
      <c r="J7" s="355"/>
      <c r="K7" s="356"/>
      <c r="L7" s="262"/>
    </row>
    <row r="8" spans="2:14">
      <c r="B8" s="263"/>
      <c r="C8" s="357"/>
      <c r="D8" s="358"/>
      <c r="E8" s="358"/>
      <c r="F8" s="358"/>
      <c r="G8" s="358"/>
      <c r="H8" s="358"/>
      <c r="I8" s="358"/>
      <c r="J8" s="358"/>
      <c r="K8" s="359"/>
      <c r="L8" s="257"/>
    </row>
    <row r="9" spans="2:14" ht="49.9" customHeight="1">
      <c r="B9" s="263"/>
      <c r="C9" s="360" t="s">
        <v>7</v>
      </c>
      <c r="D9" s="361"/>
      <c r="E9" s="361"/>
      <c r="F9" s="361"/>
      <c r="G9" s="361"/>
      <c r="H9" s="361"/>
      <c r="I9" s="361"/>
      <c r="J9" s="361"/>
      <c r="K9" s="362"/>
      <c r="L9" s="257"/>
    </row>
    <row r="10" spans="2:14" ht="14.25" thickBot="1">
      <c r="B10" s="256"/>
      <c r="C10" s="343"/>
      <c r="D10" s="344"/>
      <c r="E10" s="344"/>
      <c r="F10" s="344"/>
      <c r="G10" s="344"/>
      <c r="H10" s="344"/>
      <c r="I10" s="344"/>
      <c r="J10" s="344"/>
      <c r="K10" s="345"/>
      <c r="L10" s="257"/>
    </row>
    <row r="11" spans="2:14">
      <c r="B11" s="256"/>
      <c r="C11" s="381" t="s">
        <v>8</v>
      </c>
      <c r="D11" s="351" t="s">
        <v>9</v>
      </c>
      <c r="E11" s="383" t="s">
        <v>10</v>
      </c>
      <c r="F11" s="383"/>
      <c r="G11" s="381" t="s">
        <v>11</v>
      </c>
      <c r="H11" s="351" t="s">
        <v>12</v>
      </c>
      <c r="I11" s="351" t="s">
        <v>13</v>
      </c>
      <c r="J11" s="372" t="s">
        <v>14</v>
      </c>
      <c r="K11" s="379" t="s">
        <v>15</v>
      </c>
      <c r="L11" s="257"/>
    </row>
    <row r="12" spans="2:14" ht="24.75" thickBot="1">
      <c r="B12" s="256"/>
      <c r="C12" s="382"/>
      <c r="D12" s="352"/>
      <c r="E12" s="231" t="s">
        <v>16</v>
      </c>
      <c r="F12" s="231" t="s">
        <v>17</v>
      </c>
      <c r="G12" s="382"/>
      <c r="H12" s="352"/>
      <c r="I12" s="352"/>
      <c r="J12" s="373"/>
      <c r="K12" s="380"/>
      <c r="L12" s="257"/>
    </row>
    <row r="13" spans="2:14" ht="14.25" thickBot="1">
      <c r="B13" s="256"/>
      <c r="C13" s="232"/>
      <c r="D13" s="233"/>
      <c r="E13" s="233"/>
      <c r="F13" s="233"/>
      <c r="G13" s="234" t="s">
        <v>134</v>
      </c>
      <c r="H13" s="233"/>
      <c r="I13" s="233"/>
      <c r="J13" s="233"/>
      <c r="K13" s="235"/>
      <c r="L13" s="257"/>
    </row>
    <row r="14" spans="2:14" ht="48">
      <c r="B14" s="256"/>
      <c r="C14" s="236">
        <v>2</v>
      </c>
      <c r="D14" s="237" t="s">
        <v>46</v>
      </c>
      <c r="E14" s="237" t="s">
        <v>173</v>
      </c>
      <c r="F14" s="237"/>
      <c r="G14" s="238" t="s">
        <v>47</v>
      </c>
      <c r="H14" s="237" t="s">
        <v>37</v>
      </c>
      <c r="I14" s="239">
        <v>615</v>
      </c>
      <c r="J14" s="240">
        <v>1318</v>
      </c>
      <c r="K14" s="241">
        <f>+ROUND(I14*J14,0)</f>
        <v>810570</v>
      </c>
      <c r="L14" s="257"/>
      <c r="N14" s="332"/>
    </row>
    <row r="15" spans="2:14" ht="47.45" customHeight="1">
      <c r="B15" s="256"/>
      <c r="C15" s="242">
        <v>527</v>
      </c>
      <c r="D15" s="243" t="s">
        <v>118</v>
      </c>
      <c r="E15" s="243"/>
      <c r="F15" s="243" t="s">
        <v>173</v>
      </c>
      <c r="G15" s="244" t="s">
        <v>18</v>
      </c>
      <c r="H15" s="245" t="s">
        <v>19</v>
      </c>
      <c r="I15" s="246">
        <v>128</v>
      </c>
      <c r="J15" s="240">
        <v>35205</v>
      </c>
      <c r="K15" s="247">
        <f t="shared" ref="K15:K22" si="0">+ROUND(I15*J15,2)</f>
        <v>4506240</v>
      </c>
      <c r="L15" s="257"/>
      <c r="N15" s="332"/>
    </row>
    <row r="16" spans="2:14" ht="48">
      <c r="B16" s="256"/>
      <c r="C16" s="242">
        <v>528</v>
      </c>
      <c r="D16" s="243" t="s">
        <v>119</v>
      </c>
      <c r="E16" s="243"/>
      <c r="F16" s="243" t="s">
        <v>173</v>
      </c>
      <c r="G16" s="244" t="s">
        <v>120</v>
      </c>
      <c r="H16" s="245" t="s">
        <v>21</v>
      </c>
      <c r="I16" s="246">
        <v>270</v>
      </c>
      <c r="J16" s="240">
        <v>233831</v>
      </c>
      <c r="K16" s="247">
        <f t="shared" si="0"/>
        <v>63134370</v>
      </c>
      <c r="L16" s="257"/>
      <c r="N16" s="332"/>
    </row>
    <row r="17" spans="2:14" ht="60">
      <c r="B17" s="256"/>
      <c r="C17" s="242">
        <v>49</v>
      </c>
      <c r="D17" s="243" t="s">
        <v>121</v>
      </c>
      <c r="E17" s="243" t="s">
        <v>173</v>
      </c>
      <c r="F17" s="243"/>
      <c r="G17" s="244" t="s">
        <v>122</v>
      </c>
      <c r="H17" s="245" t="s">
        <v>37</v>
      </c>
      <c r="I17" s="246">
        <v>320</v>
      </c>
      <c r="J17" s="240">
        <v>18723</v>
      </c>
      <c r="K17" s="247">
        <f t="shared" si="0"/>
        <v>5991360</v>
      </c>
      <c r="L17" s="257"/>
      <c r="N17" s="332"/>
    </row>
    <row r="18" spans="2:14" ht="48">
      <c r="B18" s="256"/>
      <c r="C18" s="242">
        <v>96</v>
      </c>
      <c r="D18" s="243" t="s">
        <v>123</v>
      </c>
      <c r="E18" s="243" t="s">
        <v>173</v>
      </c>
      <c r="F18" s="243"/>
      <c r="G18" s="244" t="s">
        <v>124</v>
      </c>
      <c r="H18" s="245" t="s">
        <v>39</v>
      </c>
      <c r="I18" s="246">
        <v>42</v>
      </c>
      <c r="J18" s="240">
        <v>94469</v>
      </c>
      <c r="K18" s="247">
        <f t="shared" si="0"/>
        <v>3967698</v>
      </c>
      <c r="L18" s="257"/>
      <c r="N18" s="332"/>
    </row>
    <row r="19" spans="2:14" ht="36">
      <c r="B19" s="256"/>
      <c r="C19" s="242">
        <v>530</v>
      </c>
      <c r="D19" s="243" t="s">
        <v>125</v>
      </c>
      <c r="E19" s="243"/>
      <c r="F19" s="243" t="s">
        <v>173</v>
      </c>
      <c r="G19" s="244" t="s">
        <v>126</v>
      </c>
      <c r="H19" s="245" t="s">
        <v>21</v>
      </c>
      <c r="I19" s="246">
        <v>480</v>
      </c>
      <c r="J19" s="240">
        <v>77182</v>
      </c>
      <c r="K19" s="247">
        <f t="shared" si="0"/>
        <v>37047360</v>
      </c>
      <c r="L19" s="257"/>
      <c r="N19" s="332"/>
    </row>
    <row r="20" spans="2:14" ht="48">
      <c r="B20" s="256"/>
      <c r="C20" s="242">
        <v>262</v>
      </c>
      <c r="D20" s="243" t="s">
        <v>38</v>
      </c>
      <c r="E20" s="243" t="s">
        <v>173</v>
      </c>
      <c r="F20" s="243"/>
      <c r="G20" s="244" t="s">
        <v>127</v>
      </c>
      <c r="H20" s="245" t="s">
        <v>39</v>
      </c>
      <c r="I20" s="246">
        <v>150</v>
      </c>
      <c r="J20" s="240">
        <v>40441</v>
      </c>
      <c r="K20" s="247">
        <f t="shared" si="0"/>
        <v>6066150</v>
      </c>
      <c r="L20" s="257"/>
      <c r="N20" s="332"/>
    </row>
    <row r="21" spans="2:14">
      <c r="B21" s="256"/>
      <c r="C21" s="242">
        <v>531</v>
      </c>
      <c r="D21" s="243" t="s">
        <v>128</v>
      </c>
      <c r="E21" s="243"/>
      <c r="F21" s="243" t="s">
        <v>173</v>
      </c>
      <c r="G21" s="244" t="s">
        <v>129</v>
      </c>
      <c r="H21" s="245" t="s">
        <v>130</v>
      </c>
      <c r="I21" s="246">
        <v>109</v>
      </c>
      <c r="J21" s="240">
        <v>170483</v>
      </c>
      <c r="K21" s="247">
        <f t="shared" si="0"/>
        <v>18582647</v>
      </c>
      <c r="L21" s="257"/>
      <c r="N21" s="332"/>
    </row>
    <row r="22" spans="2:14" ht="36.75" thickBot="1">
      <c r="B22" s="256"/>
      <c r="C22" s="242">
        <v>532</v>
      </c>
      <c r="D22" s="243" t="s">
        <v>131</v>
      </c>
      <c r="E22" s="243"/>
      <c r="F22" s="243" t="s">
        <v>173</v>
      </c>
      <c r="G22" s="244" t="s">
        <v>132</v>
      </c>
      <c r="H22" s="245" t="s">
        <v>133</v>
      </c>
      <c r="I22" s="246">
        <v>120</v>
      </c>
      <c r="J22" s="240">
        <v>34463</v>
      </c>
      <c r="K22" s="247">
        <f t="shared" si="0"/>
        <v>4135560</v>
      </c>
      <c r="L22" s="257"/>
      <c r="N22" s="332"/>
    </row>
    <row r="23" spans="2:14" s="264" customFormat="1" ht="14.25" thickBot="1">
      <c r="B23" s="265"/>
      <c r="C23" s="232"/>
      <c r="D23" s="248"/>
      <c r="E23" s="248"/>
      <c r="F23" s="248"/>
      <c r="G23" s="248"/>
      <c r="H23" s="248"/>
      <c r="I23" s="248" t="s">
        <v>22</v>
      </c>
      <c r="J23" s="249"/>
      <c r="K23" s="339">
        <f>+SUM(K14:K22)</f>
        <v>144241955</v>
      </c>
      <c r="L23" s="266"/>
    </row>
    <row r="24" spans="2:14" s="264" customFormat="1">
      <c r="B24" s="265"/>
      <c r="C24" s="267"/>
      <c r="D24" s="267"/>
      <c r="E24" s="267"/>
      <c r="F24" s="267"/>
      <c r="G24" s="267"/>
      <c r="H24" s="267"/>
      <c r="I24" s="267"/>
      <c r="J24" s="267"/>
      <c r="K24" s="268"/>
      <c r="L24" s="266"/>
    </row>
    <row r="25" spans="2:14" s="264" customFormat="1" hidden="1">
      <c r="B25" s="265"/>
      <c r="C25" s="269"/>
      <c r="D25" s="270"/>
      <c r="E25" s="269"/>
      <c r="F25" s="269"/>
      <c r="G25" s="363" t="s">
        <v>23</v>
      </c>
      <c r="H25" s="364"/>
      <c r="I25" s="364"/>
      <c r="J25" s="365"/>
      <c r="K25" s="337">
        <v>0</v>
      </c>
      <c r="L25" s="266"/>
    </row>
    <row r="26" spans="2:14" s="264" customFormat="1" ht="14.25" thickBot="1">
      <c r="B26" s="265"/>
      <c r="C26" s="269"/>
      <c r="D26" s="271"/>
      <c r="E26" s="271"/>
      <c r="F26" s="271"/>
      <c r="G26" s="366" t="s">
        <v>24</v>
      </c>
      <c r="H26" s="367"/>
      <c r="I26" s="367"/>
      <c r="J26" s="368"/>
      <c r="K26" s="338">
        <f>+K25+K23</f>
        <v>144241955</v>
      </c>
      <c r="L26" s="266"/>
    </row>
    <row r="27" spans="2:14" s="264" customFormat="1" ht="14.25" thickBot="1">
      <c r="B27" s="265"/>
      <c r="C27" s="269"/>
      <c r="D27" s="270"/>
      <c r="E27" s="269"/>
      <c r="F27" s="269"/>
      <c r="G27" s="369" t="s">
        <v>25</v>
      </c>
      <c r="H27" s="370"/>
      <c r="I27" s="370"/>
      <c r="J27" s="371"/>
      <c r="K27" s="339">
        <f>+K26</f>
        <v>144241955</v>
      </c>
      <c r="L27" s="266"/>
    </row>
    <row r="28" spans="2:14" s="264" customFormat="1" ht="14.25" thickBot="1">
      <c r="B28" s="265"/>
      <c r="C28" s="269"/>
      <c r="D28" s="270"/>
      <c r="E28" s="270"/>
      <c r="F28" s="270"/>
      <c r="G28" s="269"/>
      <c r="H28" s="269"/>
      <c r="I28" s="272"/>
      <c r="J28" s="273"/>
      <c r="K28" s="274"/>
      <c r="L28" s="266"/>
    </row>
    <row r="29" spans="2:14" s="264" customFormat="1">
      <c r="B29" s="265"/>
      <c r="C29" s="275"/>
      <c r="D29" s="348"/>
      <c r="E29" s="348"/>
      <c r="F29" s="348"/>
      <c r="G29" s="348"/>
      <c r="H29" s="348"/>
      <c r="I29" s="348"/>
      <c r="J29" s="348"/>
      <c r="K29" s="349"/>
      <c r="L29" s="276"/>
    </row>
    <row r="30" spans="2:14" s="264" customFormat="1" ht="33.75" customHeight="1">
      <c r="B30" s="265"/>
      <c r="C30" s="341" t="s">
        <v>43</v>
      </c>
      <c r="D30" s="342"/>
      <c r="E30" s="342"/>
      <c r="F30" s="342"/>
      <c r="G30" s="342"/>
      <c r="H30" s="346" t="s">
        <v>26</v>
      </c>
      <c r="I30" s="346"/>
      <c r="J30" s="346"/>
      <c r="K30" s="277" t="s">
        <v>27</v>
      </c>
      <c r="L30" s="278"/>
    </row>
    <row r="31" spans="2:14" s="264" customFormat="1" ht="54.75" customHeight="1">
      <c r="B31" s="265"/>
      <c r="C31" s="341" t="s">
        <v>44</v>
      </c>
      <c r="D31" s="342"/>
      <c r="E31" s="342"/>
      <c r="F31" s="342"/>
      <c r="G31" s="342"/>
      <c r="H31" s="347" t="s">
        <v>28</v>
      </c>
      <c r="I31" s="347"/>
      <c r="J31" s="279" t="s">
        <v>29</v>
      </c>
      <c r="K31" s="280">
        <v>0.3</v>
      </c>
      <c r="L31" s="278"/>
    </row>
    <row r="32" spans="2:14" s="264" customFormat="1" ht="29.45" customHeight="1">
      <c r="B32" s="265"/>
      <c r="C32" s="341" t="s">
        <v>45</v>
      </c>
      <c r="D32" s="342"/>
      <c r="E32" s="342"/>
      <c r="F32" s="342"/>
      <c r="G32" s="342"/>
      <c r="H32" s="376" t="s">
        <v>30</v>
      </c>
      <c r="I32" s="377"/>
      <c r="J32" s="279" t="s">
        <v>31</v>
      </c>
      <c r="K32" s="280">
        <v>0</v>
      </c>
      <c r="L32" s="278"/>
    </row>
    <row r="33" spans="2:12" s="264" customFormat="1" ht="48.75" customHeight="1">
      <c r="B33" s="265"/>
      <c r="C33" s="341" t="s">
        <v>116</v>
      </c>
      <c r="D33" s="342"/>
      <c r="E33" s="342"/>
      <c r="F33" s="342"/>
      <c r="G33" s="342"/>
      <c r="H33" s="378" t="s">
        <v>32</v>
      </c>
      <c r="I33" s="347"/>
      <c r="J33" s="279" t="s">
        <v>33</v>
      </c>
      <c r="K33" s="280">
        <v>0.05</v>
      </c>
      <c r="L33" s="266"/>
    </row>
    <row r="34" spans="2:12" ht="39" customHeight="1">
      <c r="B34" s="256"/>
      <c r="C34" s="341" t="s">
        <v>117</v>
      </c>
      <c r="D34" s="342"/>
      <c r="E34" s="342"/>
      <c r="F34" s="342"/>
      <c r="G34" s="342"/>
      <c r="H34" s="347" t="s">
        <v>34</v>
      </c>
      <c r="I34" s="347"/>
      <c r="J34" s="279" t="s">
        <v>35</v>
      </c>
      <c r="K34" s="280">
        <f>+K33+K32+K31</f>
        <v>0.35</v>
      </c>
      <c r="L34" s="257"/>
    </row>
    <row r="35" spans="2:12" ht="14.25" thickBot="1">
      <c r="B35" s="256"/>
      <c r="C35" s="281"/>
      <c r="D35" s="282"/>
      <c r="E35" s="282"/>
      <c r="F35" s="282"/>
      <c r="G35" s="283"/>
      <c r="H35" s="374"/>
      <c r="I35" s="374"/>
      <c r="J35" s="374"/>
      <c r="K35" s="375"/>
      <c r="L35" s="257"/>
    </row>
    <row r="36" spans="2:12" ht="14.25" thickBot="1">
      <c r="B36" s="284"/>
      <c r="C36" s="285"/>
      <c r="D36" s="285"/>
      <c r="E36" s="286"/>
      <c r="F36" s="285"/>
      <c r="G36" s="287"/>
      <c r="H36" s="285"/>
      <c r="I36" s="285"/>
      <c r="J36" s="285"/>
      <c r="K36" s="285"/>
      <c r="L36" s="288"/>
    </row>
    <row r="37" spans="2:12" ht="14.25" thickTop="1"/>
  </sheetData>
  <mergeCells count="29">
    <mergeCell ref="K11:K12"/>
    <mergeCell ref="C11:C12"/>
    <mergeCell ref="D11:D12"/>
    <mergeCell ref="G11:G12"/>
    <mergeCell ref="H11:H12"/>
    <mergeCell ref="E11:F11"/>
    <mergeCell ref="H35:K35"/>
    <mergeCell ref="C32:G32"/>
    <mergeCell ref="H32:I32"/>
    <mergeCell ref="H33:I33"/>
    <mergeCell ref="H34:I34"/>
    <mergeCell ref="C33:G33"/>
    <mergeCell ref="C34:G34"/>
    <mergeCell ref="C3:F3"/>
    <mergeCell ref="C31:G31"/>
    <mergeCell ref="C10:K10"/>
    <mergeCell ref="C30:G30"/>
    <mergeCell ref="H30:J30"/>
    <mergeCell ref="H31:I31"/>
    <mergeCell ref="D29:K29"/>
    <mergeCell ref="C6:K6"/>
    <mergeCell ref="I11:I12"/>
    <mergeCell ref="C5:K5"/>
    <mergeCell ref="C7:K8"/>
    <mergeCell ref="C9:K9"/>
    <mergeCell ref="G25:J25"/>
    <mergeCell ref="G26:J26"/>
    <mergeCell ref="G27:J27"/>
    <mergeCell ref="J11:J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8"/>
  <sheetViews>
    <sheetView showGridLines="0" view="pageBreakPreview" topLeftCell="A34" zoomScaleNormal="100" zoomScaleSheetLayoutView="100" zoomScalePageLayoutView="55" workbookViewId="0">
      <selection activeCell="K36" sqref="K36"/>
    </sheetView>
  </sheetViews>
  <sheetFormatPr baseColWidth="10" defaultColWidth="11.42578125" defaultRowHeight="16.5"/>
  <cols>
    <col min="1" max="2" width="3.42578125" style="250" customWidth="1"/>
    <col min="3" max="3" width="5.7109375" style="250" bestFit="1" customWidth="1"/>
    <col min="4" max="4" width="11.7109375" style="250" bestFit="1" customWidth="1"/>
    <col min="5" max="5" width="7.7109375" style="251" hidden="1" customWidth="1"/>
    <col min="6" max="6" width="10" style="250" hidden="1" customWidth="1"/>
    <col min="7" max="7" width="50.42578125" style="250" customWidth="1"/>
    <col min="8" max="8" width="7.140625" style="250" bestFit="1" customWidth="1"/>
    <col min="9" max="9" width="11" style="250" customWidth="1"/>
    <col min="10" max="11" width="15.7109375" style="250" customWidth="1"/>
    <col min="12" max="12" width="3.28515625" style="250" customWidth="1"/>
    <col min="13" max="13" width="2.7109375" style="250" customWidth="1"/>
    <col min="14" max="14" width="12.5703125" style="250" bestFit="1" customWidth="1"/>
    <col min="15" max="16384" width="11.42578125" style="1"/>
  </cols>
  <sheetData>
    <row r="1" spans="1:14" ht="17.25" thickBot="1"/>
    <row r="2" spans="1:14" ht="17.25" thickTop="1">
      <c r="B2" s="252"/>
      <c r="C2" s="253"/>
      <c r="D2" s="253"/>
      <c r="E2" s="254"/>
      <c r="F2" s="253"/>
      <c r="G2" s="253"/>
      <c r="H2" s="253"/>
      <c r="I2" s="253"/>
      <c r="J2" s="253"/>
      <c r="K2" s="253"/>
      <c r="L2" s="255"/>
    </row>
    <row r="3" spans="1:14" ht="27" customHeight="1">
      <c r="B3" s="256"/>
      <c r="C3" s="340" t="s">
        <v>0</v>
      </c>
      <c r="D3" s="340"/>
      <c r="E3" s="340"/>
      <c r="F3" s="340"/>
      <c r="L3" s="257"/>
    </row>
    <row r="4" spans="1:14">
      <c r="B4" s="256"/>
      <c r="C4" s="289" t="s">
        <v>1</v>
      </c>
      <c r="D4" s="290" t="s">
        <v>2</v>
      </c>
      <c r="E4" s="289" t="s">
        <v>3</v>
      </c>
      <c r="F4" s="290">
        <v>4</v>
      </c>
      <c r="L4" s="257"/>
    </row>
    <row r="5" spans="1:14">
      <c r="B5" s="256"/>
      <c r="C5" s="400" t="s">
        <v>4</v>
      </c>
      <c r="D5" s="400"/>
      <c r="E5" s="400"/>
      <c r="F5" s="400"/>
      <c r="G5" s="400"/>
      <c r="H5" s="400"/>
      <c r="I5" s="400"/>
      <c r="J5" s="400"/>
      <c r="K5" s="400"/>
      <c r="L5" s="257"/>
    </row>
    <row r="6" spans="1:14" ht="17.25" thickBot="1">
      <c r="B6" s="256"/>
      <c r="C6" s="401" t="s">
        <v>5</v>
      </c>
      <c r="D6" s="401"/>
      <c r="E6" s="401"/>
      <c r="F6" s="401"/>
      <c r="G6" s="401"/>
      <c r="H6" s="401"/>
      <c r="I6" s="401"/>
      <c r="J6" s="401"/>
      <c r="K6" s="401"/>
      <c r="L6" s="257"/>
    </row>
    <row r="7" spans="1:14" s="20" customFormat="1">
      <c r="A7" s="260"/>
      <c r="B7" s="261"/>
      <c r="C7" s="402" t="s">
        <v>36</v>
      </c>
      <c r="D7" s="403"/>
      <c r="E7" s="403"/>
      <c r="F7" s="403"/>
      <c r="G7" s="403"/>
      <c r="H7" s="403"/>
      <c r="I7" s="403"/>
      <c r="J7" s="403"/>
      <c r="K7" s="404"/>
      <c r="L7" s="262"/>
      <c r="M7" s="260"/>
      <c r="N7" s="260"/>
    </row>
    <row r="8" spans="1:14">
      <c r="B8" s="263"/>
      <c r="C8" s="405"/>
      <c r="D8" s="406"/>
      <c r="E8" s="406"/>
      <c r="F8" s="406"/>
      <c r="G8" s="406"/>
      <c r="H8" s="406"/>
      <c r="I8" s="406"/>
      <c r="J8" s="406"/>
      <c r="K8" s="407"/>
      <c r="L8" s="257"/>
    </row>
    <row r="9" spans="1:14" ht="43.15" customHeight="1">
      <c r="B9" s="263"/>
      <c r="C9" s="408" t="s">
        <v>7</v>
      </c>
      <c r="D9" s="409"/>
      <c r="E9" s="409"/>
      <c r="F9" s="409"/>
      <c r="G9" s="409"/>
      <c r="H9" s="409"/>
      <c r="I9" s="409"/>
      <c r="J9" s="409"/>
      <c r="K9" s="410"/>
      <c r="L9" s="257"/>
    </row>
    <row r="10" spans="1:14" ht="17.25" thickBot="1">
      <c r="B10" s="256"/>
      <c r="C10" s="397"/>
      <c r="D10" s="398"/>
      <c r="E10" s="398"/>
      <c r="F10" s="398"/>
      <c r="G10" s="398"/>
      <c r="H10" s="398"/>
      <c r="I10" s="398"/>
      <c r="J10" s="398"/>
      <c r="K10" s="399"/>
      <c r="L10" s="257"/>
    </row>
    <row r="11" spans="1:14">
      <c r="B11" s="256"/>
      <c r="C11" s="413" t="s">
        <v>8</v>
      </c>
      <c r="D11" s="393" t="s">
        <v>9</v>
      </c>
      <c r="E11" s="415" t="s">
        <v>10</v>
      </c>
      <c r="F11" s="415"/>
      <c r="G11" s="413" t="s">
        <v>11</v>
      </c>
      <c r="H11" s="393" t="s">
        <v>12</v>
      </c>
      <c r="I11" s="393" t="s">
        <v>13</v>
      </c>
      <c r="J11" s="395" t="s">
        <v>14</v>
      </c>
      <c r="K11" s="411" t="s">
        <v>15</v>
      </c>
      <c r="L11" s="257"/>
    </row>
    <row r="12" spans="1:14" ht="27.75" thickBot="1">
      <c r="B12" s="256"/>
      <c r="C12" s="414"/>
      <c r="D12" s="394"/>
      <c r="E12" s="291" t="s">
        <v>16</v>
      </c>
      <c r="F12" s="291" t="s">
        <v>17</v>
      </c>
      <c r="G12" s="414"/>
      <c r="H12" s="394"/>
      <c r="I12" s="394"/>
      <c r="J12" s="396"/>
      <c r="K12" s="412"/>
      <c r="L12" s="257"/>
    </row>
    <row r="13" spans="1:14">
      <c r="B13" s="256"/>
      <c r="C13" s="292"/>
      <c r="D13" s="293"/>
      <c r="E13" s="293"/>
      <c r="F13" s="293"/>
      <c r="G13" s="294" t="s">
        <v>168</v>
      </c>
      <c r="H13" s="293"/>
      <c r="I13" s="293"/>
      <c r="J13" s="293"/>
      <c r="K13" s="295"/>
      <c r="L13" s="257"/>
    </row>
    <row r="14" spans="1:14" ht="40.5">
      <c r="B14" s="256"/>
      <c r="C14" s="304">
        <v>2</v>
      </c>
      <c r="D14" s="304" t="s">
        <v>46</v>
      </c>
      <c r="E14" s="304" t="s">
        <v>173</v>
      </c>
      <c r="F14" s="304"/>
      <c r="G14" s="303" t="s">
        <v>47</v>
      </c>
      <c r="H14" s="304" t="s">
        <v>37</v>
      </c>
      <c r="I14" s="305">
        <v>228</v>
      </c>
      <c r="J14" s="335">
        <v>1828</v>
      </c>
      <c r="K14" s="325">
        <f>+ROUND(I14*J14,2)</f>
        <v>416784</v>
      </c>
      <c r="L14" s="257"/>
      <c r="N14" s="300"/>
    </row>
    <row r="15" spans="1:14" ht="67.5">
      <c r="B15" s="256"/>
      <c r="C15" s="304">
        <v>394</v>
      </c>
      <c r="D15" s="302" t="s">
        <v>135</v>
      </c>
      <c r="E15" s="302" t="s">
        <v>173</v>
      </c>
      <c r="F15" s="302"/>
      <c r="G15" s="303" t="s">
        <v>150</v>
      </c>
      <c r="H15" s="304" t="s">
        <v>39</v>
      </c>
      <c r="I15" s="305">
        <v>42</v>
      </c>
      <c r="J15" s="335">
        <v>354109</v>
      </c>
      <c r="K15" s="325">
        <f t="shared" ref="K15:K33" si="0">+ROUND(I15*J15,2)</f>
        <v>14872578</v>
      </c>
      <c r="L15" s="257"/>
      <c r="N15" s="300"/>
    </row>
    <row r="16" spans="1:14" ht="94.5">
      <c r="B16" s="256"/>
      <c r="C16" s="304">
        <v>322</v>
      </c>
      <c r="D16" s="304" t="s">
        <v>136</v>
      </c>
      <c r="E16" s="304" t="s">
        <v>173</v>
      </c>
      <c r="F16" s="304"/>
      <c r="G16" s="303" t="s">
        <v>151</v>
      </c>
      <c r="H16" s="304" t="s">
        <v>39</v>
      </c>
      <c r="I16" s="305">
        <v>12</v>
      </c>
      <c r="J16" s="335">
        <v>1169725</v>
      </c>
      <c r="K16" s="325">
        <f t="shared" si="0"/>
        <v>14036700</v>
      </c>
      <c r="L16" s="257"/>
      <c r="N16" s="300"/>
    </row>
    <row r="17" spans="2:14" ht="81">
      <c r="B17" s="256"/>
      <c r="C17" s="304">
        <v>325</v>
      </c>
      <c r="D17" s="304" t="s">
        <v>137</v>
      </c>
      <c r="E17" s="304" t="s">
        <v>173</v>
      </c>
      <c r="F17" s="304"/>
      <c r="G17" s="303" t="s">
        <v>152</v>
      </c>
      <c r="H17" s="304" t="s">
        <v>39</v>
      </c>
      <c r="I17" s="305">
        <v>21</v>
      </c>
      <c r="J17" s="335">
        <v>908951</v>
      </c>
      <c r="K17" s="325">
        <f t="shared" si="0"/>
        <v>19087971</v>
      </c>
      <c r="L17" s="257"/>
      <c r="N17" s="300"/>
    </row>
    <row r="18" spans="2:14" ht="54">
      <c r="B18" s="256"/>
      <c r="C18" s="304">
        <v>494</v>
      </c>
      <c r="D18" s="304" t="s">
        <v>138</v>
      </c>
      <c r="E18" s="304" t="s">
        <v>173</v>
      </c>
      <c r="F18" s="304"/>
      <c r="G18" s="303" t="s">
        <v>153</v>
      </c>
      <c r="H18" s="304" t="s">
        <v>41</v>
      </c>
      <c r="I18" s="305">
        <v>49</v>
      </c>
      <c r="J18" s="335">
        <v>20629</v>
      </c>
      <c r="K18" s="325">
        <f t="shared" si="0"/>
        <v>1010821</v>
      </c>
      <c r="L18" s="257"/>
      <c r="N18" s="300"/>
    </row>
    <row r="19" spans="2:14" ht="27">
      <c r="B19" s="256"/>
      <c r="C19" s="304">
        <v>96</v>
      </c>
      <c r="D19" s="304" t="s">
        <v>40</v>
      </c>
      <c r="E19" s="304"/>
      <c r="F19" s="304" t="s">
        <v>173</v>
      </c>
      <c r="G19" s="303" t="s">
        <v>154</v>
      </c>
      <c r="H19" s="304" t="s">
        <v>39</v>
      </c>
      <c r="I19" s="305">
        <v>122</v>
      </c>
      <c r="J19" s="335">
        <v>274423</v>
      </c>
      <c r="K19" s="325">
        <f t="shared" si="0"/>
        <v>33479606</v>
      </c>
      <c r="L19" s="257"/>
      <c r="N19" s="300"/>
    </row>
    <row r="20" spans="2:14" ht="27">
      <c r="B20" s="256"/>
      <c r="C20" s="304">
        <v>527</v>
      </c>
      <c r="D20" s="304" t="s">
        <v>139</v>
      </c>
      <c r="E20" s="304"/>
      <c r="F20" s="304" t="s">
        <v>173</v>
      </c>
      <c r="G20" s="303" t="s">
        <v>155</v>
      </c>
      <c r="H20" s="304" t="s">
        <v>39</v>
      </c>
      <c r="I20" s="305">
        <v>15</v>
      </c>
      <c r="J20" s="335">
        <v>1565128</v>
      </c>
      <c r="K20" s="325">
        <f t="shared" si="0"/>
        <v>23476920</v>
      </c>
      <c r="L20" s="257"/>
      <c r="N20" s="300"/>
    </row>
    <row r="21" spans="2:14" ht="67.5">
      <c r="B21" s="256"/>
      <c r="C21" s="304">
        <v>175</v>
      </c>
      <c r="D21" s="304" t="s">
        <v>140</v>
      </c>
      <c r="E21" s="304" t="s">
        <v>173</v>
      </c>
      <c r="F21" s="304"/>
      <c r="G21" s="303" t="s">
        <v>156</v>
      </c>
      <c r="H21" s="304" t="s">
        <v>37</v>
      </c>
      <c r="I21" s="305">
        <v>128</v>
      </c>
      <c r="J21" s="335">
        <v>6360</v>
      </c>
      <c r="K21" s="325">
        <f t="shared" si="0"/>
        <v>814080</v>
      </c>
      <c r="L21" s="257"/>
      <c r="N21" s="300"/>
    </row>
    <row r="22" spans="2:14" ht="54">
      <c r="B22" s="256"/>
      <c r="C22" s="304">
        <v>526</v>
      </c>
      <c r="D22" s="304" t="s">
        <v>20</v>
      </c>
      <c r="E22" s="304"/>
      <c r="F22" s="304" t="s">
        <v>173</v>
      </c>
      <c r="G22" s="303" t="s">
        <v>157</v>
      </c>
      <c r="H22" s="304" t="s">
        <v>39</v>
      </c>
      <c r="I22" s="305">
        <v>55</v>
      </c>
      <c r="J22" s="335">
        <v>1360369</v>
      </c>
      <c r="K22" s="325">
        <f t="shared" si="0"/>
        <v>74820295</v>
      </c>
      <c r="L22" s="257"/>
      <c r="N22" s="300"/>
    </row>
    <row r="23" spans="2:14">
      <c r="B23" s="256"/>
      <c r="C23" s="304">
        <v>324</v>
      </c>
      <c r="D23" s="304" t="s">
        <v>141</v>
      </c>
      <c r="E23" s="304" t="s">
        <v>173</v>
      </c>
      <c r="F23" s="304"/>
      <c r="G23" s="303" t="s">
        <v>158</v>
      </c>
      <c r="H23" s="304" t="s">
        <v>39</v>
      </c>
      <c r="I23" s="305">
        <v>5</v>
      </c>
      <c r="J23" s="335">
        <v>834714</v>
      </c>
      <c r="K23" s="325">
        <f t="shared" si="0"/>
        <v>4173570</v>
      </c>
      <c r="L23" s="257"/>
      <c r="N23" s="300"/>
    </row>
    <row r="24" spans="2:14" ht="67.5">
      <c r="B24" s="256"/>
      <c r="C24" s="304">
        <v>335</v>
      </c>
      <c r="D24" s="304" t="s">
        <v>48</v>
      </c>
      <c r="E24" s="304" t="s">
        <v>173</v>
      </c>
      <c r="F24" s="304"/>
      <c r="G24" s="303" t="s">
        <v>159</v>
      </c>
      <c r="H24" s="304" t="s">
        <v>49</v>
      </c>
      <c r="I24" s="305">
        <v>1700</v>
      </c>
      <c r="J24" s="335">
        <v>9419</v>
      </c>
      <c r="K24" s="325">
        <f t="shared" si="0"/>
        <v>16012300</v>
      </c>
      <c r="L24" s="257"/>
      <c r="N24" s="300"/>
    </row>
    <row r="25" spans="2:14" ht="40.5">
      <c r="B25" s="256"/>
      <c r="C25" s="304">
        <v>262</v>
      </c>
      <c r="D25" s="304" t="s">
        <v>38</v>
      </c>
      <c r="E25" s="304" t="s">
        <v>173</v>
      </c>
      <c r="F25" s="304"/>
      <c r="G25" s="303" t="s">
        <v>127</v>
      </c>
      <c r="H25" s="304" t="s">
        <v>39</v>
      </c>
      <c r="I25" s="305">
        <v>69</v>
      </c>
      <c r="J25" s="335">
        <v>93342</v>
      </c>
      <c r="K25" s="325">
        <f t="shared" si="0"/>
        <v>6440598</v>
      </c>
      <c r="L25" s="257"/>
      <c r="N25" s="300"/>
    </row>
    <row r="26" spans="2:14" ht="54">
      <c r="B26" s="256"/>
      <c r="C26" s="304">
        <v>336</v>
      </c>
      <c r="D26" s="304" t="s">
        <v>142</v>
      </c>
      <c r="E26" s="304" t="s">
        <v>173</v>
      </c>
      <c r="F26" s="304"/>
      <c r="G26" s="303" t="s">
        <v>160</v>
      </c>
      <c r="H26" s="304" t="s">
        <v>49</v>
      </c>
      <c r="I26" s="305">
        <v>297</v>
      </c>
      <c r="J26" s="335">
        <v>9565</v>
      </c>
      <c r="K26" s="325">
        <f t="shared" si="0"/>
        <v>2840805</v>
      </c>
      <c r="L26" s="257"/>
      <c r="N26" s="300"/>
    </row>
    <row r="27" spans="2:14" ht="27">
      <c r="B27" s="256"/>
      <c r="C27" s="304">
        <v>528</v>
      </c>
      <c r="D27" s="304" t="s">
        <v>143</v>
      </c>
      <c r="E27" s="304" t="s">
        <v>173</v>
      </c>
      <c r="F27" s="304"/>
      <c r="G27" s="303" t="s">
        <v>161</v>
      </c>
      <c r="H27" s="304" t="s">
        <v>39</v>
      </c>
      <c r="I27" s="305">
        <v>89</v>
      </c>
      <c r="J27" s="335">
        <v>209644</v>
      </c>
      <c r="K27" s="325">
        <f t="shared" si="0"/>
        <v>18658316</v>
      </c>
      <c r="L27" s="257"/>
      <c r="N27" s="300"/>
    </row>
    <row r="28" spans="2:14" ht="40.5">
      <c r="B28" s="256"/>
      <c r="C28" s="304">
        <v>458</v>
      </c>
      <c r="D28" s="304" t="s">
        <v>144</v>
      </c>
      <c r="E28" s="304" t="s">
        <v>173</v>
      </c>
      <c r="F28" s="304"/>
      <c r="G28" s="303" t="s">
        <v>162</v>
      </c>
      <c r="H28" s="304" t="s">
        <v>41</v>
      </c>
      <c r="I28" s="305">
        <v>37</v>
      </c>
      <c r="J28" s="335">
        <v>43239</v>
      </c>
      <c r="K28" s="325">
        <f t="shared" si="0"/>
        <v>1599843</v>
      </c>
      <c r="L28" s="257"/>
      <c r="N28" s="300"/>
    </row>
    <row r="29" spans="2:14" ht="40.5">
      <c r="B29" s="256"/>
      <c r="C29" s="304">
        <v>529</v>
      </c>
      <c r="D29" s="304" t="s">
        <v>145</v>
      </c>
      <c r="E29" s="304"/>
      <c r="F29" s="304" t="s">
        <v>173</v>
      </c>
      <c r="G29" s="303" t="s">
        <v>163</v>
      </c>
      <c r="H29" s="304" t="s">
        <v>41</v>
      </c>
      <c r="I29" s="305">
        <v>56</v>
      </c>
      <c r="J29" s="335">
        <v>76872</v>
      </c>
      <c r="K29" s="325">
        <f t="shared" si="0"/>
        <v>4304832</v>
      </c>
      <c r="L29" s="257"/>
      <c r="N29" s="300"/>
    </row>
    <row r="30" spans="2:14" ht="81">
      <c r="B30" s="256"/>
      <c r="C30" s="304">
        <v>58</v>
      </c>
      <c r="D30" s="304" t="s">
        <v>146</v>
      </c>
      <c r="E30" s="304" t="s">
        <v>173</v>
      </c>
      <c r="F30" s="304"/>
      <c r="G30" s="303" t="s">
        <v>164</v>
      </c>
      <c r="H30" s="304" t="s">
        <v>37</v>
      </c>
      <c r="I30" s="305">
        <v>212</v>
      </c>
      <c r="J30" s="335">
        <v>19483</v>
      </c>
      <c r="K30" s="325">
        <f t="shared" si="0"/>
        <v>4130396</v>
      </c>
      <c r="L30" s="257"/>
      <c r="N30" s="300"/>
    </row>
    <row r="31" spans="2:14" ht="40.5">
      <c r="B31" s="256"/>
      <c r="C31" s="304">
        <v>381</v>
      </c>
      <c r="D31" s="304" t="s">
        <v>147</v>
      </c>
      <c r="E31" s="304" t="s">
        <v>173</v>
      </c>
      <c r="F31" s="304"/>
      <c r="G31" s="303" t="s">
        <v>165</v>
      </c>
      <c r="H31" s="304" t="s">
        <v>39</v>
      </c>
      <c r="I31" s="305">
        <v>36</v>
      </c>
      <c r="J31" s="335">
        <v>148275</v>
      </c>
      <c r="K31" s="325">
        <f t="shared" si="0"/>
        <v>5337900</v>
      </c>
      <c r="L31" s="257"/>
      <c r="N31" s="300"/>
    </row>
    <row r="32" spans="2:14">
      <c r="B32" s="256"/>
      <c r="C32" s="304">
        <v>530</v>
      </c>
      <c r="D32" s="304" t="s">
        <v>148</v>
      </c>
      <c r="E32" s="304"/>
      <c r="F32" s="304" t="s">
        <v>173</v>
      </c>
      <c r="G32" s="303" t="s">
        <v>166</v>
      </c>
      <c r="H32" s="304" t="s">
        <v>41</v>
      </c>
      <c r="I32" s="305">
        <v>14</v>
      </c>
      <c r="J32" s="335">
        <v>105905</v>
      </c>
      <c r="K32" s="325">
        <f t="shared" si="0"/>
        <v>1482670</v>
      </c>
      <c r="L32" s="257"/>
      <c r="N32" s="300"/>
    </row>
    <row r="33" spans="1:14" ht="27">
      <c r="B33" s="256"/>
      <c r="C33" s="304">
        <v>531</v>
      </c>
      <c r="D33" s="304" t="s">
        <v>149</v>
      </c>
      <c r="E33" s="304"/>
      <c r="F33" s="304" t="s">
        <v>173</v>
      </c>
      <c r="G33" s="303" t="s">
        <v>167</v>
      </c>
      <c r="H33" s="304" t="s">
        <v>39</v>
      </c>
      <c r="I33" s="305">
        <v>200</v>
      </c>
      <c r="J33" s="335">
        <v>118689</v>
      </c>
      <c r="K33" s="325">
        <f t="shared" si="0"/>
        <v>23737800</v>
      </c>
      <c r="L33" s="257"/>
      <c r="N33" s="300"/>
    </row>
    <row r="34" spans="1:14" s="3" customFormat="1" ht="14.25" thickBot="1">
      <c r="A34" s="264"/>
      <c r="B34" s="265"/>
      <c r="C34" s="322"/>
      <c r="D34" s="323"/>
      <c r="E34" s="323"/>
      <c r="F34" s="323"/>
      <c r="G34" s="323"/>
      <c r="H34" s="323"/>
      <c r="I34" s="323" t="s">
        <v>42</v>
      </c>
      <c r="J34" s="333"/>
      <c r="K34" s="334">
        <f>+SUM(K14:K33)</f>
        <v>270734785</v>
      </c>
      <c r="L34" s="266"/>
      <c r="M34" s="264"/>
      <c r="N34" s="264"/>
    </row>
    <row r="35" spans="1:14" s="3" customFormat="1" ht="14.25" thickBot="1">
      <c r="A35" s="264"/>
      <c r="B35" s="265"/>
      <c r="C35" s="306"/>
      <c r="D35" s="306"/>
      <c r="E35" s="306"/>
      <c r="F35" s="306"/>
      <c r="G35" s="306"/>
      <c r="H35" s="306"/>
      <c r="I35" s="306"/>
      <c r="J35" s="306"/>
      <c r="K35" s="307"/>
      <c r="L35" s="266"/>
      <c r="M35" s="264"/>
      <c r="N35" s="264"/>
    </row>
    <row r="36" spans="1:14" s="3" customFormat="1" ht="30" customHeight="1">
      <c r="A36" s="264"/>
      <c r="B36" s="265"/>
      <c r="C36" s="308"/>
      <c r="D36" s="309"/>
      <c r="E36" s="308"/>
      <c r="F36" s="308"/>
      <c r="G36" s="390" t="s">
        <v>23</v>
      </c>
      <c r="H36" s="391"/>
      <c r="I36" s="391"/>
      <c r="J36" s="392"/>
      <c r="K36" s="329">
        <v>8679266</v>
      </c>
      <c r="L36" s="266"/>
      <c r="M36" s="264"/>
      <c r="N36" s="264"/>
    </row>
    <row r="37" spans="1:14" s="3" customFormat="1" ht="30" customHeight="1" thickBot="1">
      <c r="A37" s="264"/>
      <c r="B37" s="265"/>
      <c r="C37" s="308"/>
      <c r="D37" s="310"/>
      <c r="E37" s="310"/>
      <c r="F37" s="310"/>
      <c r="G37" s="384" t="s">
        <v>24</v>
      </c>
      <c r="H37" s="385"/>
      <c r="I37" s="385"/>
      <c r="J37" s="386"/>
      <c r="K37" s="330">
        <f>+K36+K34</f>
        <v>279414051</v>
      </c>
      <c r="L37" s="266"/>
      <c r="M37" s="264"/>
      <c r="N37" s="264"/>
    </row>
    <row r="38" spans="1:14" s="3" customFormat="1" ht="30" customHeight="1" thickBot="1">
      <c r="A38" s="264"/>
      <c r="B38" s="265"/>
      <c r="C38" s="308"/>
      <c r="D38" s="309"/>
      <c r="E38" s="308"/>
      <c r="F38" s="308"/>
      <c r="G38" s="387" t="s">
        <v>25</v>
      </c>
      <c r="H38" s="388"/>
      <c r="I38" s="388"/>
      <c r="J38" s="389"/>
      <c r="K38" s="321">
        <f>+K37</f>
        <v>279414051</v>
      </c>
      <c r="L38" s="266"/>
      <c r="M38" s="264"/>
      <c r="N38" s="264"/>
    </row>
    <row r="39" spans="1:14" s="3" customFormat="1" ht="14.25" thickBot="1">
      <c r="A39" s="264"/>
      <c r="B39" s="265"/>
      <c r="C39" s="308"/>
      <c r="D39" s="309"/>
      <c r="E39" s="309"/>
      <c r="F39" s="309"/>
      <c r="G39" s="308"/>
      <c r="H39" s="308"/>
      <c r="I39" s="311"/>
      <c r="J39" s="312"/>
      <c r="K39" s="313"/>
      <c r="L39" s="266"/>
      <c r="M39" s="264"/>
      <c r="N39" s="264"/>
    </row>
    <row r="40" spans="1:14" s="3" customFormat="1" ht="13.5">
      <c r="A40" s="264"/>
      <c r="B40" s="265"/>
      <c r="C40" s="314"/>
      <c r="D40" s="418"/>
      <c r="E40" s="418"/>
      <c r="F40" s="418"/>
      <c r="G40" s="418"/>
      <c r="H40" s="418"/>
      <c r="I40" s="418"/>
      <c r="J40" s="418"/>
      <c r="K40" s="419"/>
      <c r="L40" s="276"/>
      <c r="M40" s="264"/>
      <c r="N40" s="264"/>
    </row>
    <row r="41" spans="1:14" s="3" customFormat="1" ht="46.5" customHeight="1">
      <c r="A41" s="264"/>
      <c r="B41" s="265"/>
      <c r="C41" s="341" t="s">
        <v>43</v>
      </c>
      <c r="D41" s="342"/>
      <c r="E41" s="342"/>
      <c r="F41" s="342"/>
      <c r="G41" s="342"/>
      <c r="H41" s="420" t="s">
        <v>26</v>
      </c>
      <c r="I41" s="420"/>
      <c r="J41" s="420"/>
      <c r="K41" s="315" t="s">
        <v>27</v>
      </c>
      <c r="L41" s="278"/>
      <c r="M41" s="264"/>
      <c r="N41" s="264"/>
    </row>
    <row r="42" spans="1:14" s="3" customFormat="1" ht="32.25" customHeight="1">
      <c r="A42" s="264"/>
      <c r="B42" s="265"/>
      <c r="C42" s="341" t="s">
        <v>44</v>
      </c>
      <c r="D42" s="342"/>
      <c r="E42" s="342"/>
      <c r="F42" s="342"/>
      <c r="G42" s="342"/>
      <c r="H42" s="423" t="s">
        <v>28</v>
      </c>
      <c r="I42" s="423"/>
      <c r="J42" s="316" t="s">
        <v>29</v>
      </c>
      <c r="K42" s="317">
        <v>0.3</v>
      </c>
      <c r="L42" s="278"/>
      <c r="M42" s="264"/>
      <c r="N42" s="264"/>
    </row>
    <row r="43" spans="1:14" s="3" customFormat="1" ht="30" customHeight="1">
      <c r="A43" s="264"/>
      <c r="B43" s="265"/>
      <c r="C43" s="341" t="s">
        <v>45</v>
      </c>
      <c r="D43" s="342"/>
      <c r="E43" s="342"/>
      <c r="F43" s="342"/>
      <c r="G43" s="342"/>
      <c r="H43" s="421" t="s">
        <v>30</v>
      </c>
      <c r="I43" s="422"/>
      <c r="J43" s="316" t="s">
        <v>31</v>
      </c>
      <c r="K43" s="317">
        <v>0</v>
      </c>
      <c r="L43" s="278"/>
      <c r="M43" s="264"/>
      <c r="N43" s="264"/>
    </row>
    <row r="44" spans="1:14" s="4" customFormat="1" ht="58.5" customHeight="1">
      <c r="A44" s="264"/>
      <c r="B44" s="265"/>
      <c r="C44" s="341" t="s">
        <v>116</v>
      </c>
      <c r="D44" s="342"/>
      <c r="E44" s="342"/>
      <c r="F44" s="342"/>
      <c r="G44" s="342"/>
      <c r="H44" s="424" t="s">
        <v>32</v>
      </c>
      <c r="I44" s="423"/>
      <c r="J44" s="316" t="s">
        <v>33</v>
      </c>
      <c r="K44" s="317">
        <v>0.05</v>
      </c>
      <c r="L44" s="266"/>
      <c r="M44" s="264"/>
      <c r="N44" s="264"/>
    </row>
    <row r="45" spans="1:14" ht="57" customHeight="1">
      <c r="B45" s="256"/>
      <c r="C45" s="341" t="s">
        <v>117</v>
      </c>
      <c r="D45" s="342"/>
      <c r="E45" s="342"/>
      <c r="F45" s="342"/>
      <c r="G45" s="342"/>
      <c r="H45" s="423" t="s">
        <v>34</v>
      </c>
      <c r="I45" s="423"/>
      <c r="J45" s="316" t="s">
        <v>35</v>
      </c>
      <c r="K45" s="317">
        <f>+K44+K43+K42</f>
        <v>0.35</v>
      </c>
      <c r="L45" s="257"/>
    </row>
    <row r="46" spans="1:14" ht="17.25" thickBot="1">
      <c r="B46" s="256"/>
      <c r="C46" s="318"/>
      <c r="D46" s="319"/>
      <c r="E46" s="319"/>
      <c r="F46" s="319"/>
      <c r="G46" s="320"/>
      <c r="H46" s="416"/>
      <c r="I46" s="416"/>
      <c r="J46" s="416"/>
      <c r="K46" s="417"/>
      <c r="L46" s="257"/>
    </row>
    <row r="47" spans="1:14" ht="17.25" thickBot="1">
      <c r="B47" s="284"/>
      <c r="C47" s="285"/>
      <c r="D47" s="285"/>
      <c r="E47" s="286"/>
      <c r="F47" s="285"/>
      <c r="G47" s="287"/>
      <c r="H47" s="285"/>
      <c r="I47" s="285"/>
      <c r="J47" s="285"/>
      <c r="K47" s="285"/>
      <c r="L47" s="288"/>
    </row>
    <row r="48" spans="1:14" ht="17.25" thickTop="1"/>
  </sheetData>
  <mergeCells count="29">
    <mergeCell ref="H46:K46"/>
    <mergeCell ref="D40:K40"/>
    <mergeCell ref="C41:G41"/>
    <mergeCell ref="H41:J41"/>
    <mergeCell ref="C43:G43"/>
    <mergeCell ref="H43:I43"/>
    <mergeCell ref="C42:G42"/>
    <mergeCell ref="H42:I42"/>
    <mergeCell ref="C44:G44"/>
    <mergeCell ref="C45:G45"/>
    <mergeCell ref="H44:I44"/>
    <mergeCell ref="H45:I45"/>
    <mergeCell ref="K11:K12"/>
    <mergeCell ref="C11:C12"/>
    <mergeCell ref="D11:D12"/>
    <mergeCell ref="E11:F11"/>
    <mergeCell ref="G11:G12"/>
    <mergeCell ref="H11:H12"/>
    <mergeCell ref="C10:K10"/>
    <mergeCell ref="C3:F3"/>
    <mergeCell ref="C5:K5"/>
    <mergeCell ref="C6:K6"/>
    <mergeCell ref="C7:K8"/>
    <mergeCell ref="C9:K9"/>
    <mergeCell ref="G37:J37"/>
    <mergeCell ref="G38:J38"/>
    <mergeCell ref="G36:J36"/>
    <mergeCell ref="I11:I12"/>
    <mergeCell ref="J11:J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4"/>
  <sheetViews>
    <sheetView showGridLines="0" tabSelected="1" view="pageBreakPreview" zoomScale="85" zoomScaleNormal="100" zoomScaleSheetLayoutView="85" zoomScalePageLayoutView="55" workbookViewId="0">
      <selection activeCell="G15" sqref="G15"/>
    </sheetView>
  </sheetViews>
  <sheetFormatPr baseColWidth="10" defaultColWidth="11.42578125" defaultRowHeight="13.5"/>
  <cols>
    <col min="1" max="2" width="3.42578125" style="250" customWidth="1"/>
    <col min="3" max="3" width="5.140625" style="250" customWidth="1"/>
    <col min="4" max="4" width="11.7109375" style="250" bestFit="1" customWidth="1"/>
    <col min="5" max="5" width="7.7109375" style="251" hidden="1" customWidth="1"/>
    <col min="6" max="6" width="10.7109375" style="250" hidden="1" customWidth="1"/>
    <col min="7" max="7" width="58.42578125" style="250" customWidth="1"/>
    <col min="8" max="8" width="4.42578125" style="250" bestFit="1" customWidth="1"/>
    <col min="9" max="9" width="13.5703125" style="250" customWidth="1"/>
    <col min="10" max="10" width="13" style="250" bestFit="1" customWidth="1"/>
    <col min="11" max="11" width="18.85546875" style="250" customWidth="1"/>
    <col min="12" max="12" width="3.28515625" style="250" customWidth="1"/>
    <col min="13" max="13" width="2.7109375" style="250" customWidth="1"/>
    <col min="14" max="16384" width="11.42578125" style="250"/>
  </cols>
  <sheetData>
    <row r="1" spans="2:12" ht="14.25" thickBot="1"/>
    <row r="2" spans="2:12" ht="14.25" thickTop="1">
      <c r="B2" s="252"/>
      <c r="C2" s="253"/>
      <c r="D2" s="253"/>
      <c r="E2" s="254"/>
      <c r="F2" s="253"/>
      <c r="G2" s="253"/>
      <c r="H2" s="253"/>
      <c r="I2" s="253"/>
      <c r="J2" s="253"/>
      <c r="K2" s="253"/>
      <c r="L2" s="255"/>
    </row>
    <row r="3" spans="2:12" ht="27" customHeight="1">
      <c r="B3" s="256"/>
      <c r="C3" s="340" t="s">
        <v>0</v>
      </c>
      <c r="D3" s="340"/>
      <c r="E3" s="340"/>
      <c r="F3" s="340"/>
      <c r="L3" s="257"/>
    </row>
    <row r="4" spans="2:12">
      <c r="B4" s="256"/>
      <c r="C4" s="289" t="s">
        <v>1</v>
      </c>
      <c r="D4" s="290" t="s">
        <v>2</v>
      </c>
      <c r="E4" s="289" t="s">
        <v>3</v>
      </c>
      <c r="F4" s="290">
        <v>4</v>
      </c>
      <c r="L4" s="257"/>
    </row>
    <row r="5" spans="2:12">
      <c r="B5" s="256"/>
      <c r="C5" s="400" t="s">
        <v>4</v>
      </c>
      <c r="D5" s="400"/>
      <c r="E5" s="400"/>
      <c r="F5" s="400"/>
      <c r="G5" s="400"/>
      <c r="H5" s="400"/>
      <c r="I5" s="400"/>
      <c r="J5" s="400"/>
      <c r="K5" s="400"/>
      <c r="L5" s="257"/>
    </row>
    <row r="6" spans="2:12" ht="14.25" thickBot="1">
      <c r="B6" s="256"/>
      <c r="C6" s="401" t="s">
        <v>5</v>
      </c>
      <c r="D6" s="401"/>
      <c r="E6" s="401"/>
      <c r="F6" s="401"/>
      <c r="G6" s="401"/>
      <c r="H6" s="401"/>
      <c r="I6" s="401"/>
      <c r="J6" s="401"/>
      <c r="K6" s="401"/>
      <c r="L6" s="257"/>
    </row>
    <row r="7" spans="2:12" s="260" customFormat="1">
      <c r="B7" s="261"/>
      <c r="C7" s="402" t="s">
        <v>36</v>
      </c>
      <c r="D7" s="403"/>
      <c r="E7" s="403"/>
      <c r="F7" s="403"/>
      <c r="G7" s="403"/>
      <c r="H7" s="403"/>
      <c r="I7" s="403"/>
      <c r="J7" s="403"/>
      <c r="K7" s="404"/>
      <c r="L7" s="262"/>
    </row>
    <row r="8" spans="2:12" ht="43.5" customHeight="1">
      <c r="B8" s="263"/>
      <c r="C8" s="405"/>
      <c r="D8" s="406"/>
      <c r="E8" s="406"/>
      <c r="F8" s="406"/>
      <c r="G8" s="406"/>
      <c r="H8" s="406"/>
      <c r="I8" s="406"/>
      <c r="J8" s="406"/>
      <c r="K8" s="407"/>
      <c r="L8" s="257"/>
    </row>
    <row r="9" spans="2:12" ht="54" customHeight="1">
      <c r="B9" s="263"/>
      <c r="C9" s="408" t="s">
        <v>7</v>
      </c>
      <c r="D9" s="409"/>
      <c r="E9" s="409"/>
      <c r="F9" s="409"/>
      <c r="G9" s="409"/>
      <c r="H9" s="409"/>
      <c r="I9" s="409"/>
      <c r="J9" s="409"/>
      <c r="K9" s="410"/>
      <c r="L9" s="257"/>
    </row>
    <row r="10" spans="2:12" ht="30" customHeight="1" thickBot="1">
      <c r="B10" s="256"/>
      <c r="C10" s="397"/>
      <c r="D10" s="398"/>
      <c r="E10" s="398"/>
      <c r="F10" s="398"/>
      <c r="G10" s="398"/>
      <c r="H10" s="398"/>
      <c r="I10" s="398"/>
      <c r="J10" s="398"/>
      <c r="K10" s="399"/>
      <c r="L10" s="257"/>
    </row>
    <row r="11" spans="2:12" ht="30" customHeight="1">
      <c r="B11" s="256"/>
      <c r="C11" s="413" t="s">
        <v>8</v>
      </c>
      <c r="D11" s="393" t="s">
        <v>9</v>
      </c>
      <c r="E11" s="415" t="s">
        <v>10</v>
      </c>
      <c r="F11" s="415"/>
      <c r="G11" s="413" t="s">
        <v>11</v>
      </c>
      <c r="H11" s="393" t="s">
        <v>12</v>
      </c>
      <c r="I11" s="393" t="s">
        <v>13</v>
      </c>
      <c r="J11" s="395" t="s">
        <v>14</v>
      </c>
      <c r="K11" s="411" t="s">
        <v>15</v>
      </c>
      <c r="L11" s="257"/>
    </row>
    <row r="12" spans="2:12" ht="30" customHeight="1">
      <c r="B12" s="256"/>
      <c r="C12" s="414"/>
      <c r="D12" s="394"/>
      <c r="E12" s="291" t="s">
        <v>16</v>
      </c>
      <c r="F12" s="291" t="s">
        <v>17</v>
      </c>
      <c r="G12" s="414"/>
      <c r="H12" s="394"/>
      <c r="I12" s="394"/>
      <c r="J12" s="396"/>
      <c r="K12" s="412"/>
      <c r="L12" s="257"/>
    </row>
    <row r="13" spans="2:12" ht="30" customHeight="1" thickBot="1">
      <c r="B13" s="256"/>
      <c r="C13" s="292"/>
      <c r="D13" s="293"/>
      <c r="E13" s="293"/>
      <c r="F13" s="293"/>
      <c r="G13" s="294" t="s">
        <v>169</v>
      </c>
      <c r="H13" s="293"/>
      <c r="I13" s="293"/>
      <c r="J13" s="293"/>
      <c r="K13" s="295"/>
      <c r="L13" s="257"/>
    </row>
    <row r="14" spans="2:12">
      <c r="B14" s="256"/>
      <c r="C14" s="296">
        <v>325</v>
      </c>
      <c r="D14" s="297" t="s">
        <v>137</v>
      </c>
      <c r="E14" s="297" t="s">
        <v>173</v>
      </c>
      <c r="F14" s="297"/>
      <c r="G14" s="298" t="s">
        <v>171</v>
      </c>
      <c r="H14" s="297" t="s">
        <v>39</v>
      </c>
      <c r="I14" s="299">
        <v>11</v>
      </c>
      <c r="J14" s="331">
        <v>898853</v>
      </c>
      <c r="K14" s="324">
        <f>+ROUND(I14*J14,2)</f>
        <v>9887383</v>
      </c>
      <c r="L14" s="257"/>
    </row>
    <row r="15" spans="2:12" ht="67.5">
      <c r="B15" s="256"/>
      <c r="C15" s="301">
        <v>370</v>
      </c>
      <c r="D15" s="302" t="s">
        <v>170</v>
      </c>
      <c r="E15" s="302" t="s">
        <v>173</v>
      </c>
      <c r="F15" s="302"/>
      <c r="G15" s="303" t="s">
        <v>172</v>
      </c>
      <c r="H15" s="304" t="s">
        <v>39</v>
      </c>
      <c r="I15" s="305">
        <v>33</v>
      </c>
      <c r="J15" s="325">
        <v>612379</v>
      </c>
      <c r="K15" s="326">
        <f t="shared" ref="K15:K17" si="0">+ROUND(I15*J15,2)</f>
        <v>20208507</v>
      </c>
      <c r="L15" s="257"/>
    </row>
    <row r="16" spans="2:12" ht="40.5">
      <c r="B16" s="256"/>
      <c r="C16" s="301">
        <v>96</v>
      </c>
      <c r="D16" s="304" t="s">
        <v>123</v>
      </c>
      <c r="E16" s="304" t="s">
        <v>173</v>
      </c>
      <c r="F16" s="304"/>
      <c r="G16" s="303" t="s">
        <v>124</v>
      </c>
      <c r="H16" s="304" t="s">
        <v>39</v>
      </c>
      <c r="I16" s="305">
        <v>12</v>
      </c>
      <c r="J16" s="325">
        <v>223644</v>
      </c>
      <c r="K16" s="326">
        <f t="shared" si="0"/>
        <v>2683728</v>
      </c>
      <c r="L16" s="257"/>
    </row>
    <row r="17" spans="2:12" ht="54">
      <c r="B17" s="256"/>
      <c r="C17" s="301">
        <v>494</v>
      </c>
      <c r="D17" s="304" t="s">
        <v>138</v>
      </c>
      <c r="E17" s="304" t="s">
        <v>173</v>
      </c>
      <c r="F17" s="304"/>
      <c r="G17" s="303" t="s">
        <v>153</v>
      </c>
      <c r="H17" s="304" t="s">
        <v>41</v>
      </c>
      <c r="I17" s="305">
        <v>80</v>
      </c>
      <c r="J17" s="325">
        <v>20799</v>
      </c>
      <c r="K17" s="326">
        <f t="shared" si="0"/>
        <v>1663920</v>
      </c>
      <c r="L17" s="257"/>
    </row>
    <row r="18" spans="2:12" s="264" customFormat="1" ht="30" customHeight="1" thickBot="1">
      <c r="B18" s="265"/>
      <c r="C18" s="322"/>
      <c r="D18" s="323"/>
      <c r="E18" s="323"/>
      <c r="F18" s="323"/>
      <c r="G18" s="323"/>
      <c r="H18" s="323"/>
      <c r="I18" s="323" t="s">
        <v>50</v>
      </c>
      <c r="J18" s="327"/>
      <c r="K18" s="328">
        <f>++SUM(K14:K17)</f>
        <v>34443538</v>
      </c>
      <c r="L18" s="266"/>
    </row>
    <row r="19" spans="2:12" s="264" customFormat="1">
      <c r="B19" s="265"/>
      <c r="C19" s="306"/>
      <c r="D19" s="306"/>
      <c r="E19" s="306"/>
      <c r="F19" s="306"/>
      <c r="G19" s="306"/>
      <c r="H19" s="306"/>
      <c r="I19" s="306"/>
      <c r="J19" s="306"/>
      <c r="K19" s="307"/>
      <c r="L19" s="266"/>
    </row>
    <row r="20" spans="2:12" s="264" customFormat="1" ht="30" hidden="1" customHeight="1">
      <c r="B20" s="265"/>
      <c r="C20" s="308"/>
      <c r="D20" s="309"/>
      <c r="E20" s="308"/>
      <c r="F20" s="308"/>
      <c r="G20" s="390" t="s">
        <v>23</v>
      </c>
      <c r="H20" s="391"/>
      <c r="I20" s="391"/>
      <c r="J20" s="392"/>
      <c r="K20" s="329">
        <v>0</v>
      </c>
      <c r="L20" s="266"/>
    </row>
    <row r="21" spans="2:12" s="264" customFormat="1" ht="30" customHeight="1" thickBot="1">
      <c r="B21" s="265"/>
      <c r="C21" s="308"/>
      <c r="D21" s="310"/>
      <c r="E21" s="310"/>
      <c r="F21" s="310"/>
      <c r="G21" s="384" t="s">
        <v>24</v>
      </c>
      <c r="H21" s="385"/>
      <c r="I21" s="385"/>
      <c r="J21" s="386"/>
      <c r="K21" s="330">
        <f>+K20+K18</f>
        <v>34443538</v>
      </c>
      <c r="L21" s="266"/>
    </row>
    <row r="22" spans="2:12" s="264" customFormat="1" ht="30" customHeight="1" thickBot="1">
      <c r="B22" s="265"/>
      <c r="C22" s="308"/>
      <c r="D22" s="309"/>
      <c r="E22" s="308"/>
      <c r="F22" s="308"/>
      <c r="G22" s="387" t="s">
        <v>25</v>
      </c>
      <c r="H22" s="388"/>
      <c r="I22" s="388"/>
      <c r="J22" s="389"/>
      <c r="K22" s="321">
        <f>+K21</f>
        <v>34443538</v>
      </c>
      <c r="L22" s="266"/>
    </row>
    <row r="23" spans="2:12" s="264" customFormat="1" ht="14.25" thickBot="1">
      <c r="B23" s="265"/>
      <c r="C23" s="308"/>
      <c r="D23" s="309"/>
      <c r="E23" s="309"/>
      <c r="F23" s="309"/>
      <c r="G23" s="308"/>
      <c r="H23" s="308"/>
      <c r="I23" s="311"/>
      <c r="J23" s="312"/>
      <c r="K23" s="313"/>
      <c r="L23" s="266"/>
    </row>
    <row r="24" spans="2:12" s="264" customFormat="1">
      <c r="B24" s="265"/>
      <c r="C24" s="314"/>
      <c r="D24" s="418"/>
      <c r="E24" s="418"/>
      <c r="F24" s="418"/>
      <c r="G24" s="418"/>
      <c r="H24" s="418"/>
      <c r="I24" s="418"/>
      <c r="J24" s="418"/>
      <c r="K24" s="419"/>
      <c r="L24" s="276"/>
    </row>
    <row r="25" spans="2:12" s="264" customFormat="1" ht="32.450000000000003" customHeight="1">
      <c r="B25" s="265"/>
      <c r="C25" s="341" t="s">
        <v>43</v>
      </c>
      <c r="D25" s="342"/>
      <c r="E25" s="342"/>
      <c r="F25" s="342"/>
      <c r="G25" s="342"/>
      <c r="H25" s="420" t="s">
        <v>26</v>
      </c>
      <c r="I25" s="420"/>
      <c r="J25" s="420"/>
      <c r="K25" s="315" t="s">
        <v>27</v>
      </c>
      <c r="L25" s="278"/>
    </row>
    <row r="26" spans="2:12" s="264" customFormat="1" ht="32.25" customHeight="1">
      <c r="B26" s="265"/>
      <c r="C26" s="341" t="s">
        <v>44</v>
      </c>
      <c r="D26" s="342"/>
      <c r="E26" s="342"/>
      <c r="F26" s="342"/>
      <c r="G26" s="342"/>
      <c r="H26" s="423" t="s">
        <v>28</v>
      </c>
      <c r="I26" s="423"/>
      <c r="J26" s="316" t="s">
        <v>29</v>
      </c>
      <c r="K26" s="317">
        <v>0.3</v>
      </c>
      <c r="L26" s="278"/>
    </row>
    <row r="27" spans="2:12" s="264" customFormat="1" ht="30" customHeight="1">
      <c r="B27" s="265"/>
      <c r="C27" s="341" t="s">
        <v>45</v>
      </c>
      <c r="D27" s="342"/>
      <c r="E27" s="342"/>
      <c r="F27" s="342"/>
      <c r="G27" s="342"/>
      <c r="H27" s="421" t="s">
        <v>30</v>
      </c>
      <c r="I27" s="422"/>
      <c r="J27" s="316" t="s">
        <v>31</v>
      </c>
      <c r="K27" s="317">
        <v>0</v>
      </c>
      <c r="L27" s="278"/>
    </row>
    <row r="28" spans="2:12" s="264" customFormat="1" ht="30.6" customHeight="1">
      <c r="B28" s="265"/>
      <c r="C28" s="341" t="s">
        <v>116</v>
      </c>
      <c r="D28" s="342"/>
      <c r="E28" s="342"/>
      <c r="F28" s="342"/>
      <c r="G28" s="342"/>
      <c r="H28" s="424" t="s">
        <v>32</v>
      </c>
      <c r="I28" s="423"/>
      <c r="J28" s="316" t="s">
        <v>33</v>
      </c>
      <c r="K28" s="317">
        <v>0.05</v>
      </c>
      <c r="L28" s="266"/>
    </row>
    <row r="29" spans="2:12" ht="37.15" customHeight="1">
      <c r="B29" s="256"/>
      <c r="C29" s="341" t="s">
        <v>117</v>
      </c>
      <c r="D29" s="342"/>
      <c r="E29" s="342"/>
      <c r="F29" s="342"/>
      <c r="G29" s="342"/>
      <c r="H29" s="423" t="s">
        <v>34</v>
      </c>
      <c r="I29" s="423"/>
      <c r="J29" s="316" t="s">
        <v>35</v>
      </c>
      <c r="K29" s="317">
        <f>+K28+K27+K26</f>
        <v>0.35</v>
      </c>
      <c r="L29" s="257"/>
    </row>
    <row r="30" spans="2:12" ht="14.25" thickBot="1">
      <c r="B30" s="256"/>
      <c r="C30" s="318"/>
      <c r="D30" s="319"/>
      <c r="E30" s="319"/>
      <c r="F30" s="319"/>
      <c r="G30" s="320"/>
      <c r="H30" s="416"/>
      <c r="I30" s="416"/>
      <c r="J30" s="416"/>
      <c r="K30" s="417"/>
      <c r="L30" s="257"/>
    </row>
    <row r="31" spans="2:12" ht="14.25" thickBot="1">
      <c r="B31" s="284"/>
      <c r="C31" s="285"/>
      <c r="D31" s="285"/>
      <c r="E31" s="286"/>
      <c r="F31" s="285"/>
      <c r="G31" s="287"/>
      <c r="H31" s="285"/>
      <c r="I31" s="285"/>
      <c r="J31" s="285"/>
      <c r="K31" s="285"/>
      <c r="L31" s="288"/>
    </row>
    <row r="32" spans="2:12" ht="14.25" thickTop="1"/>
    <row r="34" spans="11:11">
      <c r="K34" s="336">
        <f>+K22+'PRESUPUESTO OFICIAL LOTE 2'!K38+'PRESUPUESTO OFICIAL LOTE 1'!K27</f>
        <v>458099544</v>
      </c>
    </row>
  </sheetData>
  <mergeCells count="29">
    <mergeCell ref="C3:F3"/>
    <mergeCell ref="C5:K5"/>
    <mergeCell ref="C6:K6"/>
    <mergeCell ref="C7:K8"/>
    <mergeCell ref="C9:K9"/>
    <mergeCell ref="G21:J21"/>
    <mergeCell ref="G22:J22"/>
    <mergeCell ref="D24:K24"/>
    <mergeCell ref="C25:G25"/>
    <mergeCell ref="C10:K10"/>
    <mergeCell ref="J11:J12"/>
    <mergeCell ref="K11:K12"/>
    <mergeCell ref="G20:J20"/>
    <mergeCell ref="C11:C12"/>
    <mergeCell ref="D11:D12"/>
    <mergeCell ref="E11:F11"/>
    <mergeCell ref="G11:G12"/>
    <mergeCell ref="H11:H12"/>
    <mergeCell ref="I11:I12"/>
    <mergeCell ref="H30:K30"/>
    <mergeCell ref="H25:J25"/>
    <mergeCell ref="C27:G27"/>
    <mergeCell ref="H27:I27"/>
    <mergeCell ref="H28:I28"/>
    <mergeCell ref="H29:I29"/>
    <mergeCell ref="C26:G26"/>
    <mergeCell ref="H26:I26"/>
    <mergeCell ref="C28:G28"/>
    <mergeCell ref="C29:G2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zoomScale="55" zoomScaleNormal="100" zoomScaleSheetLayoutView="55" zoomScalePageLayoutView="91" workbookViewId="0">
      <selection activeCell="R14" sqref="R14"/>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425" t="s">
        <v>0</v>
      </c>
      <c r="D3" s="425"/>
      <c r="E3" s="425"/>
      <c r="F3" s="425"/>
      <c r="G3" s="5"/>
      <c r="H3" s="5"/>
      <c r="I3" s="5"/>
      <c r="J3" s="5"/>
      <c r="K3" s="5"/>
      <c r="L3" s="10"/>
      <c r="M3" s="5"/>
    </row>
    <row r="4" spans="1:13">
      <c r="A4" s="5"/>
      <c r="B4" s="9"/>
      <c r="C4" s="207" t="s">
        <v>1</v>
      </c>
      <c r="D4" s="208" t="s">
        <v>2</v>
      </c>
      <c r="E4" s="207" t="s">
        <v>3</v>
      </c>
      <c r="F4" s="208">
        <v>4</v>
      </c>
      <c r="G4" s="5"/>
      <c r="H4" s="5"/>
      <c r="I4" s="5"/>
      <c r="J4" s="5"/>
      <c r="K4" s="5"/>
      <c r="L4" s="10"/>
      <c r="M4" s="5"/>
    </row>
    <row r="5" spans="1:13">
      <c r="A5" s="5"/>
      <c r="B5" s="9"/>
      <c r="C5" s="428" t="s">
        <v>4</v>
      </c>
      <c r="D5" s="428"/>
      <c r="E5" s="428"/>
      <c r="F5" s="428"/>
      <c r="G5" s="428"/>
      <c r="H5" s="428"/>
      <c r="I5" s="428"/>
      <c r="J5" s="428"/>
      <c r="K5" s="428"/>
      <c r="L5" s="10"/>
      <c r="M5" s="5"/>
    </row>
    <row r="6" spans="1:13" ht="17.25" thickBot="1">
      <c r="A6" s="5"/>
      <c r="B6" s="9"/>
      <c r="C6" s="429" t="s">
        <v>51</v>
      </c>
      <c r="D6" s="429"/>
      <c r="E6" s="429"/>
      <c r="F6" s="429"/>
      <c r="G6" s="429"/>
      <c r="H6" s="429"/>
      <c r="I6" s="429"/>
      <c r="J6" s="429"/>
      <c r="K6" s="429"/>
      <c r="L6" s="10"/>
      <c r="M6" s="5"/>
    </row>
    <row r="7" spans="1:13" s="20" customFormat="1" ht="16.5" customHeight="1">
      <c r="A7" s="19"/>
      <c r="B7" s="221"/>
      <c r="C7" s="430" t="s">
        <v>52</v>
      </c>
      <c r="D7" s="431"/>
      <c r="E7" s="431"/>
      <c r="F7" s="431"/>
      <c r="G7" s="431"/>
      <c r="H7" s="431"/>
      <c r="I7" s="431"/>
      <c r="J7" s="431"/>
      <c r="K7" s="432"/>
      <c r="L7" s="21"/>
      <c r="M7" s="19"/>
    </row>
    <row r="8" spans="1:13" ht="33.75" customHeight="1" thickBot="1">
      <c r="A8" s="5"/>
      <c r="B8" s="222"/>
      <c r="C8" s="433"/>
      <c r="D8" s="434"/>
      <c r="E8" s="434"/>
      <c r="F8" s="434"/>
      <c r="G8" s="434"/>
      <c r="H8" s="434"/>
      <c r="I8" s="434"/>
      <c r="J8" s="434"/>
      <c r="K8" s="435"/>
      <c r="L8" s="10"/>
      <c r="M8" s="5"/>
    </row>
    <row r="9" spans="1:13" ht="34.5" customHeight="1">
      <c r="A9" s="5"/>
      <c r="B9" s="222"/>
      <c r="C9" s="436" t="s">
        <v>53</v>
      </c>
      <c r="D9" s="437"/>
      <c r="E9" s="437"/>
      <c r="F9" s="437"/>
      <c r="G9" s="437"/>
      <c r="H9" s="437"/>
      <c r="I9" s="437"/>
      <c r="J9" s="437"/>
      <c r="K9" s="438"/>
      <c r="L9" s="10"/>
      <c r="M9" s="5"/>
    </row>
    <row r="10" spans="1:13" ht="30" customHeight="1" thickBot="1">
      <c r="A10" s="5"/>
      <c r="B10" s="222"/>
      <c r="C10" s="439"/>
      <c r="D10" s="439"/>
      <c r="E10" s="439"/>
      <c r="F10" s="439"/>
      <c r="G10" s="439"/>
      <c r="H10" s="439"/>
      <c r="I10" s="439"/>
      <c r="J10" s="439"/>
      <c r="K10" s="440"/>
      <c r="L10" s="10"/>
      <c r="M10" s="5"/>
    </row>
    <row r="11" spans="1:13" ht="30" customHeight="1">
      <c r="A11" s="5"/>
      <c r="B11" s="9"/>
      <c r="C11" s="441" t="s">
        <v>8</v>
      </c>
      <c r="D11" s="443" t="s">
        <v>9</v>
      </c>
      <c r="E11" s="445" t="s">
        <v>10</v>
      </c>
      <c r="F11" s="445"/>
      <c r="G11" s="441" t="s">
        <v>11</v>
      </c>
      <c r="H11" s="443" t="s">
        <v>12</v>
      </c>
      <c r="I11" s="443" t="s">
        <v>13</v>
      </c>
      <c r="J11" s="446" t="s">
        <v>14</v>
      </c>
      <c r="K11" s="448" t="s">
        <v>15</v>
      </c>
      <c r="L11" s="10"/>
      <c r="M11" s="5"/>
    </row>
    <row r="12" spans="1:13" ht="30" customHeight="1" thickBot="1">
      <c r="A12" s="5"/>
      <c r="B12" s="9"/>
      <c r="C12" s="442"/>
      <c r="D12" s="444"/>
      <c r="E12" s="135" t="s">
        <v>16</v>
      </c>
      <c r="F12" s="135" t="s">
        <v>17</v>
      </c>
      <c r="G12" s="442"/>
      <c r="H12" s="444"/>
      <c r="I12" s="444"/>
      <c r="J12" s="447"/>
      <c r="K12" s="449"/>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54</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54</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54</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54</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54</v>
      </c>
      <c r="D39" s="169"/>
      <c r="E39" s="169"/>
      <c r="F39" s="169"/>
      <c r="G39" s="172"/>
      <c r="H39" s="171"/>
      <c r="I39" s="142"/>
      <c r="J39" s="148"/>
      <c r="K39" s="149"/>
      <c r="L39" s="10"/>
      <c r="M39" s="5"/>
    </row>
    <row r="40" spans="1:13" s="3" customFormat="1" ht="30" customHeight="1" thickBot="1">
      <c r="A40" s="11"/>
      <c r="B40" s="12"/>
      <c r="C40" s="450" t="s">
        <v>55</v>
      </c>
      <c r="D40" s="451"/>
      <c r="E40" s="451"/>
      <c r="F40" s="451"/>
      <c r="G40" s="451"/>
      <c r="H40" s="451"/>
      <c r="I40" s="451"/>
      <c r="J40" s="452"/>
      <c r="K40" s="173"/>
      <c r="L40" s="13"/>
      <c r="M40" s="11"/>
    </row>
    <row r="41" spans="1:13" s="3" customFormat="1"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453"/>
      <c r="H42" s="454"/>
      <c r="I42" s="455"/>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24</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25</v>
      </c>
      <c r="H49" s="194"/>
      <c r="I49" s="195"/>
      <c r="J49" s="196"/>
      <c r="K49" s="173"/>
      <c r="L49" s="13"/>
      <c r="M49" s="11"/>
    </row>
    <row r="50" spans="1:13" s="3" customFormat="1" thickBot="1">
      <c r="A50" s="11"/>
      <c r="B50" s="12"/>
      <c r="C50" s="176"/>
      <c r="D50" s="177"/>
      <c r="E50" s="177"/>
      <c r="F50" s="177"/>
      <c r="G50" s="176"/>
      <c r="H50" s="176"/>
      <c r="I50" s="197"/>
      <c r="J50" s="198"/>
      <c r="K50" s="199"/>
      <c r="L50" s="13"/>
      <c r="M50" s="11"/>
    </row>
    <row r="51" spans="1:13" s="3" customFormat="1" ht="15.75">
      <c r="A51" s="11"/>
      <c r="B51" s="12"/>
      <c r="C51" s="200"/>
      <c r="D51" s="426"/>
      <c r="E51" s="426"/>
      <c r="F51" s="426"/>
      <c r="G51" s="426"/>
      <c r="H51" s="426"/>
      <c r="I51" s="426"/>
      <c r="J51" s="426"/>
      <c r="K51" s="427"/>
      <c r="L51" s="14"/>
      <c r="M51" s="11"/>
    </row>
    <row r="52" spans="1:13" s="3" customFormat="1" ht="46.5" customHeight="1">
      <c r="A52" s="11"/>
      <c r="B52" s="12"/>
      <c r="C52" s="456" t="s">
        <v>56</v>
      </c>
      <c r="D52" s="457"/>
      <c r="E52" s="457"/>
      <c r="F52" s="457"/>
      <c r="G52" s="457"/>
      <c r="H52" s="458" t="s">
        <v>11</v>
      </c>
      <c r="I52" s="458"/>
      <c r="J52" s="458"/>
      <c r="K52" s="201" t="s">
        <v>27</v>
      </c>
      <c r="L52" s="15"/>
      <c r="M52" s="11"/>
    </row>
    <row r="53" spans="1:13" s="3" customFormat="1" ht="32.25" customHeight="1">
      <c r="A53" s="11"/>
      <c r="B53" s="12"/>
      <c r="C53" s="456" t="s">
        <v>57</v>
      </c>
      <c r="D53" s="457"/>
      <c r="E53" s="457"/>
      <c r="F53" s="457"/>
      <c r="G53" s="457"/>
      <c r="H53" s="459" t="s">
        <v>28</v>
      </c>
      <c r="I53" s="459"/>
      <c r="J53" s="202" t="s">
        <v>29</v>
      </c>
      <c r="K53" s="203" t="s">
        <v>58</v>
      </c>
      <c r="L53" s="217"/>
      <c r="M53" s="11"/>
    </row>
    <row r="54" spans="1:13" s="3" customFormat="1" ht="30" customHeight="1">
      <c r="A54" s="11"/>
      <c r="B54" s="12"/>
      <c r="C54" s="456" t="s">
        <v>59</v>
      </c>
      <c r="D54" s="457"/>
      <c r="E54" s="457"/>
      <c r="F54" s="457"/>
      <c r="G54" s="457"/>
      <c r="H54" s="462" t="s">
        <v>30</v>
      </c>
      <c r="I54" s="463"/>
      <c r="J54" s="202" t="s">
        <v>31</v>
      </c>
      <c r="K54" s="203" t="s">
        <v>58</v>
      </c>
      <c r="L54" s="15"/>
      <c r="M54" s="11"/>
    </row>
    <row r="55" spans="1:13" s="4" customFormat="1" ht="58.5" customHeight="1">
      <c r="A55" s="11"/>
      <c r="B55" s="12"/>
      <c r="C55" s="211"/>
      <c r="D55" s="212"/>
      <c r="E55" s="212"/>
      <c r="F55" s="212"/>
      <c r="G55" s="213"/>
      <c r="H55" s="464" t="s">
        <v>32</v>
      </c>
      <c r="I55" s="459"/>
      <c r="J55" s="202" t="s">
        <v>33</v>
      </c>
      <c r="K55" s="203" t="s">
        <v>58</v>
      </c>
      <c r="L55" s="13"/>
      <c r="M55" s="11"/>
    </row>
    <row r="56" spans="1:13" ht="57.75" customHeight="1">
      <c r="A56" s="5"/>
      <c r="B56" s="9"/>
      <c r="C56" s="214"/>
      <c r="D56" s="215"/>
      <c r="E56" s="215"/>
      <c r="F56" s="215"/>
      <c r="G56" s="216"/>
      <c r="H56" s="459" t="s">
        <v>34</v>
      </c>
      <c r="I56" s="459"/>
      <c r="J56" s="202" t="s">
        <v>35</v>
      </c>
      <c r="K56" s="203" t="s">
        <v>58</v>
      </c>
      <c r="L56" s="10"/>
      <c r="M56" s="5"/>
    </row>
    <row r="57" spans="1:13" ht="17.25" thickBot="1">
      <c r="A57" s="5"/>
      <c r="B57" s="9"/>
      <c r="C57" s="214"/>
      <c r="D57" s="219"/>
      <c r="E57" s="219"/>
      <c r="F57" s="215"/>
      <c r="G57" s="220"/>
      <c r="H57" s="460"/>
      <c r="I57" s="460"/>
      <c r="J57" s="460"/>
      <c r="K57" s="461"/>
      <c r="L57" s="10"/>
      <c r="M57" s="5"/>
    </row>
    <row r="58" spans="1:13" ht="47.25" customHeight="1">
      <c r="A58" s="5"/>
      <c r="B58" s="9"/>
      <c r="C58" s="218"/>
      <c r="D58" s="205"/>
      <c r="E58" s="205"/>
      <c r="F58" s="218"/>
      <c r="G58" s="205"/>
      <c r="H58" s="218"/>
      <c r="I58" s="218"/>
      <c r="J58" s="218"/>
      <c r="K58" s="218"/>
      <c r="L58" s="10"/>
      <c r="M58" s="5"/>
    </row>
    <row r="59" spans="1:13" ht="47.25" customHeight="1">
      <c r="A59" s="5"/>
      <c r="B59" s="9"/>
      <c r="C59" s="205"/>
      <c r="D59" s="205"/>
      <c r="E59" s="205"/>
      <c r="F59" s="205"/>
      <c r="G59" s="206" t="s">
        <v>60</v>
      </c>
      <c r="H59" s="205"/>
      <c r="I59" s="205"/>
      <c r="J59" s="205"/>
      <c r="K59" s="205"/>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31"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465" t="s">
        <v>0</v>
      </c>
      <c r="D3" s="465"/>
      <c r="E3" s="465"/>
      <c r="F3" s="465"/>
      <c r="P3" s="26"/>
    </row>
    <row r="4" spans="2:16">
      <c r="B4" s="25"/>
      <c r="C4" s="209" t="s">
        <v>1</v>
      </c>
      <c r="D4" s="210" t="s">
        <v>2</v>
      </c>
      <c r="E4" s="209" t="s">
        <v>3</v>
      </c>
      <c r="F4" s="210">
        <v>4</v>
      </c>
      <c r="P4" s="26"/>
    </row>
    <row r="5" spans="2:16">
      <c r="B5" s="25"/>
      <c r="C5" s="133"/>
      <c r="D5" s="134"/>
      <c r="E5" s="133"/>
      <c r="F5" s="134"/>
      <c r="P5" s="26"/>
    </row>
    <row r="6" spans="2:16" ht="48" customHeight="1">
      <c r="B6" s="25"/>
      <c r="C6" s="466" t="s">
        <v>61</v>
      </c>
      <c r="D6" s="466"/>
      <c r="E6" s="466"/>
      <c r="F6" s="466"/>
      <c r="G6" s="466"/>
      <c r="H6" s="466"/>
      <c r="I6" s="466"/>
      <c r="J6" s="466"/>
      <c r="K6" s="466"/>
      <c r="L6" s="466"/>
      <c r="M6" s="466"/>
      <c r="N6" s="466"/>
      <c r="O6" s="466"/>
      <c r="P6" s="27"/>
    </row>
    <row r="7" spans="2:16" ht="15" thickBot="1">
      <c r="B7" s="25"/>
      <c r="C7" s="52"/>
      <c r="D7" s="52"/>
      <c r="E7" s="52"/>
      <c r="F7" s="52"/>
      <c r="G7" s="52"/>
      <c r="H7" s="52"/>
      <c r="I7" s="52"/>
      <c r="J7" s="52"/>
      <c r="K7" s="52"/>
      <c r="L7" s="52"/>
      <c r="M7" s="52"/>
      <c r="N7" s="52"/>
      <c r="O7" s="52"/>
      <c r="P7" s="26"/>
    </row>
    <row r="8" spans="2:16" ht="15">
      <c r="B8" s="25"/>
      <c r="C8" s="512"/>
      <c r="D8" s="514"/>
      <c r="E8" s="515"/>
      <c r="F8" s="515"/>
      <c r="G8" s="515"/>
      <c r="H8" s="515"/>
      <c r="I8" s="515"/>
      <c r="J8" s="515"/>
      <c r="K8" s="516"/>
      <c r="L8" s="523"/>
      <c r="M8" s="524"/>
      <c r="N8" s="524"/>
      <c r="O8" s="525"/>
      <c r="P8" s="28"/>
    </row>
    <row r="9" spans="2:16" ht="15">
      <c r="B9" s="25"/>
      <c r="C9" s="513"/>
      <c r="D9" s="469" t="s">
        <v>62</v>
      </c>
      <c r="E9" s="470"/>
      <c r="F9" s="470"/>
      <c r="G9" s="470"/>
      <c r="H9" s="470"/>
      <c r="I9" s="470"/>
      <c r="J9" s="470"/>
      <c r="K9" s="471"/>
      <c r="L9" s="526"/>
      <c r="M9" s="527"/>
      <c r="N9" s="527"/>
      <c r="O9" s="528"/>
      <c r="P9" s="28"/>
    </row>
    <row r="10" spans="2:16" ht="15">
      <c r="B10" s="25"/>
      <c r="C10" s="513"/>
      <c r="D10" s="469"/>
      <c r="E10" s="470"/>
      <c r="F10" s="470"/>
      <c r="G10" s="470"/>
      <c r="H10" s="470"/>
      <c r="I10" s="470"/>
      <c r="J10" s="470"/>
      <c r="K10" s="471"/>
      <c r="L10" s="467" t="s">
        <v>63</v>
      </c>
      <c r="M10" s="529"/>
      <c r="N10" s="530"/>
      <c r="O10" s="531"/>
      <c r="P10" s="28"/>
    </row>
    <row r="11" spans="2:16" ht="15">
      <c r="B11" s="25"/>
      <c r="C11" s="513"/>
      <c r="D11" s="469" t="s">
        <v>64</v>
      </c>
      <c r="E11" s="470"/>
      <c r="F11" s="470"/>
      <c r="G11" s="470"/>
      <c r="H11" s="470"/>
      <c r="I11" s="470"/>
      <c r="J11" s="470"/>
      <c r="K11" s="471"/>
      <c r="L11" s="517"/>
      <c r="M11" s="532"/>
      <c r="N11" s="533"/>
      <c r="O11" s="534"/>
      <c r="P11" s="29"/>
    </row>
    <row r="12" spans="2:16" ht="12.75" customHeight="1">
      <c r="B12" s="25"/>
      <c r="C12" s="513"/>
      <c r="D12" s="472"/>
      <c r="E12" s="473"/>
      <c r="F12" s="473"/>
      <c r="G12" s="473"/>
      <c r="H12" s="473"/>
      <c r="I12" s="473"/>
      <c r="J12" s="473"/>
      <c r="K12" s="474"/>
      <c r="L12" s="467" t="s">
        <v>65</v>
      </c>
      <c r="M12" s="467">
        <v>1</v>
      </c>
      <c r="N12" s="467" t="s">
        <v>66</v>
      </c>
      <c r="O12" s="521">
        <v>1</v>
      </c>
      <c r="P12" s="28"/>
    </row>
    <row r="13" spans="2:16" ht="13.5">
      <c r="B13" s="25"/>
      <c r="C13" s="513"/>
      <c r="D13" s="472"/>
      <c r="E13" s="473"/>
      <c r="F13" s="473"/>
      <c r="G13" s="473"/>
      <c r="H13" s="473"/>
      <c r="I13" s="473"/>
      <c r="J13" s="473"/>
      <c r="K13" s="474"/>
      <c r="L13" s="468"/>
      <c r="M13" s="468"/>
      <c r="N13" s="468"/>
      <c r="O13" s="522"/>
      <c r="P13" s="28"/>
    </row>
    <row r="14" spans="2:16" ht="15">
      <c r="B14" s="25"/>
      <c r="C14" s="513"/>
      <c r="D14" s="469" t="s">
        <v>67</v>
      </c>
      <c r="E14" s="470"/>
      <c r="F14" s="470"/>
      <c r="G14" s="470"/>
      <c r="H14" s="470"/>
      <c r="I14" s="470"/>
      <c r="J14" s="470"/>
      <c r="K14" s="471"/>
      <c r="L14" s="468"/>
      <c r="M14" s="468"/>
      <c r="N14" s="468"/>
      <c r="O14" s="522"/>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68</v>
      </c>
      <c r="M16" s="60" t="s">
        <v>69</v>
      </c>
      <c r="N16" s="60" t="s">
        <v>70</v>
      </c>
      <c r="O16" s="61" t="s">
        <v>71</v>
      </c>
      <c r="P16" s="29"/>
    </row>
    <row r="17" spans="2:16" ht="15">
      <c r="B17" s="25"/>
      <c r="C17" s="62"/>
      <c r="D17" s="63"/>
      <c r="E17" s="63"/>
      <c r="F17" s="63"/>
      <c r="G17" s="63"/>
      <c r="H17" s="63"/>
      <c r="I17" s="63"/>
      <c r="J17" s="63"/>
      <c r="K17" s="63"/>
      <c r="L17" s="64"/>
      <c r="M17" s="65"/>
      <c r="N17" s="65"/>
      <c r="O17" s="66"/>
      <c r="P17" s="31"/>
    </row>
    <row r="18" spans="2:16" ht="18" customHeight="1">
      <c r="B18" s="25"/>
      <c r="C18" s="557" t="s">
        <v>72</v>
      </c>
      <c r="D18" s="558"/>
      <c r="E18" s="558"/>
      <c r="F18" s="558"/>
      <c r="G18" s="63"/>
      <c r="H18" s="63"/>
      <c r="I18" s="63" t="s">
        <v>73</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482" t="s">
        <v>74</v>
      </c>
      <c r="D22" s="483"/>
      <c r="E22" s="483"/>
      <c r="F22" s="483"/>
      <c r="G22" s="483"/>
      <c r="H22" s="483"/>
      <c r="I22" s="483"/>
      <c r="J22" s="483"/>
      <c r="K22" s="483"/>
      <c r="L22" s="483"/>
      <c r="M22" s="483"/>
      <c r="N22" s="483"/>
      <c r="O22" s="484"/>
      <c r="P22" s="33"/>
    </row>
    <row r="23" spans="2:16" ht="15" thickBot="1">
      <c r="B23" s="25"/>
      <c r="C23" s="77"/>
      <c r="D23" s="52"/>
      <c r="E23" s="52"/>
      <c r="F23" s="52"/>
      <c r="G23" s="52"/>
      <c r="H23" s="52"/>
      <c r="I23" s="52"/>
      <c r="J23" s="52"/>
      <c r="K23" s="52"/>
      <c r="L23" s="52"/>
      <c r="M23" s="52"/>
      <c r="N23" s="52"/>
      <c r="O23" s="78"/>
      <c r="P23" s="26"/>
    </row>
    <row r="24" spans="2:16" ht="15">
      <c r="B24" s="25"/>
      <c r="C24" s="79" t="s">
        <v>75</v>
      </c>
      <c r="D24" s="518" t="s">
        <v>11</v>
      </c>
      <c r="E24" s="519"/>
      <c r="F24" s="519"/>
      <c r="G24" s="519"/>
      <c r="H24" s="519"/>
      <c r="I24" s="519"/>
      <c r="J24" s="519"/>
      <c r="K24" s="519"/>
      <c r="L24" s="520"/>
      <c r="M24" s="480" t="s">
        <v>76</v>
      </c>
      <c r="N24" s="481"/>
      <c r="O24" s="79" t="s">
        <v>13</v>
      </c>
      <c r="P24" s="34"/>
    </row>
    <row r="25" spans="2:16" ht="15" thickBot="1">
      <c r="B25" s="25"/>
      <c r="C25" s="80"/>
      <c r="D25" s="498"/>
      <c r="E25" s="538"/>
      <c r="F25" s="538"/>
      <c r="G25" s="538"/>
      <c r="H25" s="538"/>
      <c r="I25" s="538"/>
      <c r="J25" s="538"/>
      <c r="K25" s="538"/>
      <c r="L25" s="499"/>
      <c r="M25" s="498"/>
      <c r="N25" s="499"/>
      <c r="O25" s="81"/>
      <c r="P25" s="35"/>
    </row>
    <row r="26" spans="2:16">
      <c r="B26" s="25"/>
      <c r="C26" s="503" t="s">
        <v>77</v>
      </c>
      <c r="D26" s="504"/>
      <c r="E26" s="504"/>
      <c r="F26" s="504"/>
      <c r="G26" s="504"/>
      <c r="H26" s="504"/>
      <c r="I26" s="504"/>
      <c r="J26" s="504"/>
      <c r="K26" s="504"/>
      <c r="L26" s="504"/>
      <c r="M26" s="504"/>
      <c r="N26" s="504"/>
      <c r="O26" s="505"/>
      <c r="P26" s="36"/>
    </row>
    <row r="27" spans="2:16">
      <c r="B27" s="25"/>
      <c r="C27" s="506"/>
      <c r="D27" s="507"/>
      <c r="E27" s="507"/>
      <c r="F27" s="507"/>
      <c r="G27" s="507"/>
      <c r="H27" s="507"/>
      <c r="I27" s="507"/>
      <c r="J27" s="507"/>
      <c r="K27" s="507"/>
      <c r="L27" s="507"/>
      <c r="M27" s="507"/>
      <c r="N27" s="507"/>
      <c r="O27" s="508"/>
      <c r="P27" s="36"/>
    </row>
    <row r="28" spans="2:16" ht="13.5" thickBot="1">
      <c r="B28" s="25"/>
      <c r="C28" s="509"/>
      <c r="D28" s="510"/>
      <c r="E28" s="510"/>
      <c r="F28" s="510"/>
      <c r="G28" s="510"/>
      <c r="H28" s="510"/>
      <c r="I28" s="510"/>
      <c r="J28" s="510"/>
      <c r="K28" s="510"/>
      <c r="L28" s="510"/>
      <c r="M28" s="510"/>
      <c r="N28" s="510"/>
      <c r="O28" s="511"/>
      <c r="P28" s="36"/>
    </row>
    <row r="29" spans="2:16" ht="15">
      <c r="B29" s="25"/>
      <c r="C29" s="500" t="s">
        <v>11</v>
      </c>
      <c r="D29" s="501"/>
      <c r="E29" s="501"/>
      <c r="F29" s="501"/>
      <c r="G29" s="502"/>
      <c r="H29" s="478" t="s">
        <v>78</v>
      </c>
      <c r="I29" s="501"/>
      <c r="J29" s="536" t="s">
        <v>79</v>
      </c>
      <c r="K29" s="537"/>
      <c r="L29" s="82" t="s">
        <v>80</v>
      </c>
      <c r="M29" s="478" t="s">
        <v>81</v>
      </c>
      <c r="N29" s="479"/>
      <c r="O29" s="83" t="s">
        <v>82</v>
      </c>
      <c r="P29" s="37"/>
    </row>
    <row r="30" spans="2:16" ht="14.25">
      <c r="B30" s="25"/>
      <c r="C30" s="485"/>
      <c r="D30" s="486"/>
      <c r="E30" s="486"/>
      <c r="F30" s="486"/>
      <c r="G30" s="487"/>
      <c r="H30" s="488"/>
      <c r="I30" s="487"/>
      <c r="J30" s="488"/>
      <c r="K30" s="487"/>
      <c r="L30" s="84"/>
      <c r="M30" s="489"/>
      <c r="N30" s="490"/>
      <c r="O30" s="85"/>
      <c r="P30" s="38"/>
    </row>
    <row r="31" spans="2:16" ht="14.25">
      <c r="B31" s="25"/>
      <c r="C31" s="86"/>
      <c r="D31" s="87"/>
      <c r="E31" s="87"/>
      <c r="F31" s="87"/>
      <c r="G31" s="88"/>
      <c r="H31" s="89"/>
      <c r="I31" s="88"/>
      <c r="J31" s="89"/>
      <c r="K31" s="88"/>
      <c r="L31" s="84"/>
      <c r="M31" s="489"/>
      <c r="N31" s="490"/>
      <c r="O31" s="85"/>
      <c r="P31" s="38"/>
    </row>
    <row r="32" spans="2:16" ht="15" thickBot="1">
      <c r="B32" s="25"/>
      <c r="C32" s="491"/>
      <c r="D32" s="492"/>
      <c r="E32" s="492"/>
      <c r="F32" s="492"/>
      <c r="G32" s="493"/>
      <c r="H32" s="539"/>
      <c r="I32" s="493"/>
      <c r="J32" s="539"/>
      <c r="K32" s="493"/>
      <c r="L32" s="90"/>
      <c r="M32" s="540"/>
      <c r="N32" s="541"/>
      <c r="O32" s="85"/>
      <c r="P32" s="38"/>
    </row>
    <row r="33" spans="2:16" ht="15.75" thickBot="1">
      <c r="B33" s="25"/>
      <c r="C33" s="475" t="s">
        <v>83</v>
      </c>
      <c r="D33" s="476"/>
      <c r="E33" s="476"/>
      <c r="F33" s="476"/>
      <c r="G33" s="476"/>
      <c r="H33" s="476"/>
      <c r="I33" s="476"/>
      <c r="J33" s="476"/>
      <c r="K33" s="476"/>
      <c r="L33" s="476"/>
      <c r="M33" s="476"/>
      <c r="N33" s="477"/>
      <c r="O33" s="91"/>
      <c r="P33" s="39"/>
    </row>
    <row r="34" spans="2:16" ht="13.5" customHeight="1">
      <c r="B34" s="25"/>
      <c r="C34" s="503" t="s">
        <v>84</v>
      </c>
      <c r="D34" s="504"/>
      <c r="E34" s="504"/>
      <c r="F34" s="504"/>
      <c r="G34" s="504"/>
      <c r="H34" s="504"/>
      <c r="I34" s="504"/>
      <c r="J34" s="504"/>
      <c r="K34" s="504"/>
      <c r="L34" s="504"/>
      <c r="M34" s="504"/>
      <c r="N34" s="504"/>
      <c r="O34" s="505"/>
      <c r="P34" s="36"/>
    </row>
    <row r="35" spans="2:16">
      <c r="B35" s="25"/>
      <c r="C35" s="506"/>
      <c r="D35" s="507"/>
      <c r="E35" s="507"/>
      <c r="F35" s="507"/>
      <c r="G35" s="507"/>
      <c r="H35" s="507"/>
      <c r="I35" s="507"/>
      <c r="J35" s="507"/>
      <c r="K35" s="507"/>
      <c r="L35" s="507"/>
      <c r="M35" s="507"/>
      <c r="N35" s="507"/>
      <c r="O35" s="508"/>
      <c r="P35" s="36"/>
    </row>
    <row r="36" spans="2:16" ht="13.5" thickBot="1">
      <c r="B36" s="25"/>
      <c r="C36" s="509"/>
      <c r="D36" s="510"/>
      <c r="E36" s="510"/>
      <c r="F36" s="510"/>
      <c r="G36" s="510"/>
      <c r="H36" s="510"/>
      <c r="I36" s="510"/>
      <c r="J36" s="510"/>
      <c r="K36" s="510"/>
      <c r="L36" s="510"/>
      <c r="M36" s="510"/>
      <c r="N36" s="510"/>
      <c r="O36" s="511"/>
      <c r="P36" s="36"/>
    </row>
    <row r="37" spans="2:16" ht="15">
      <c r="B37" s="25"/>
      <c r="C37" s="500" t="s">
        <v>11</v>
      </c>
      <c r="D37" s="535"/>
      <c r="E37" s="535"/>
      <c r="F37" s="535"/>
      <c r="G37" s="535"/>
      <c r="H37" s="535"/>
      <c r="I37" s="535"/>
      <c r="J37" s="479"/>
      <c r="K37" s="92" t="s">
        <v>76</v>
      </c>
      <c r="L37" s="82" t="s">
        <v>13</v>
      </c>
      <c r="M37" s="478" t="s">
        <v>85</v>
      </c>
      <c r="N37" s="479"/>
      <c r="O37" s="83" t="s">
        <v>82</v>
      </c>
      <c r="P37" s="37"/>
    </row>
    <row r="38" spans="2:16" ht="14.25">
      <c r="B38" s="25"/>
      <c r="C38" s="485"/>
      <c r="D38" s="486"/>
      <c r="E38" s="486"/>
      <c r="F38" s="486"/>
      <c r="G38" s="486"/>
      <c r="H38" s="486"/>
      <c r="I38" s="486"/>
      <c r="J38" s="487"/>
      <c r="K38" s="93"/>
      <c r="L38" s="94"/>
      <c r="M38" s="496"/>
      <c r="N38" s="497"/>
      <c r="O38" s="85"/>
      <c r="P38" s="38"/>
    </row>
    <row r="39" spans="2:16" ht="15" thickBot="1">
      <c r="B39" s="25"/>
      <c r="C39" s="491"/>
      <c r="D39" s="492"/>
      <c r="E39" s="492"/>
      <c r="F39" s="492"/>
      <c r="G39" s="492"/>
      <c r="H39" s="492"/>
      <c r="I39" s="492"/>
      <c r="J39" s="493"/>
      <c r="K39" s="87"/>
      <c r="L39" s="95"/>
      <c r="M39" s="494"/>
      <c r="N39" s="495"/>
      <c r="O39" s="96"/>
      <c r="P39" s="38"/>
    </row>
    <row r="40" spans="2:16" ht="15.75" thickBot="1">
      <c r="B40" s="25"/>
      <c r="C40" s="475" t="s">
        <v>83</v>
      </c>
      <c r="D40" s="476"/>
      <c r="E40" s="476"/>
      <c r="F40" s="476"/>
      <c r="G40" s="476"/>
      <c r="H40" s="476"/>
      <c r="I40" s="476"/>
      <c r="J40" s="476"/>
      <c r="K40" s="476"/>
      <c r="L40" s="476"/>
      <c r="M40" s="476"/>
      <c r="N40" s="477"/>
      <c r="O40" s="97">
        <v>0</v>
      </c>
      <c r="P40" s="38"/>
    </row>
    <row r="41" spans="2:16">
      <c r="B41" s="25"/>
      <c r="C41" s="503" t="s">
        <v>86</v>
      </c>
      <c r="D41" s="504"/>
      <c r="E41" s="504"/>
      <c r="F41" s="504"/>
      <c r="G41" s="504"/>
      <c r="H41" s="504"/>
      <c r="I41" s="504"/>
      <c r="J41" s="504"/>
      <c r="K41" s="504"/>
      <c r="L41" s="504"/>
      <c r="M41" s="504"/>
      <c r="N41" s="504"/>
      <c r="O41" s="505"/>
      <c r="P41" s="36"/>
    </row>
    <row r="42" spans="2:16">
      <c r="B42" s="25"/>
      <c r="C42" s="506"/>
      <c r="D42" s="507"/>
      <c r="E42" s="507"/>
      <c r="F42" s="507"/>
      <c r="G42" s="507"/>
      <c r="H42" s="507"/>
      <c r="I42" s="507"/>
      <c r="J42" s="507"/>
      <c r="K42" s="507"/>
      <c r="L42" s="507"/>
      <c r="M42" s="507"/>
      <c r="N42" s="507"/>
      <c r="O42" s="508"/>
      <c r="P42" s="36"/>
    </row>
    <row r="43" spans="2:16" ht="13.5" thickBot="1">
      <c r="B43" s="25"/>
      <c r="C43" s="509"/>
      <c r="D43" s="510"/>
      <c r="E43" s="510"/>
      <c r="F43" s="510"/>
      <c r="G43" s="510"/>
      <c r="H43" s="510"/>
      <c r="I43" s="510"/>
      <c r="J43" s="510"/>
      <c r="K43" s="510"/>
      <c r="L43" s="510"/>
      <c r="M43" s="510"/>
      <c r="N43" s="510"/>
      <c r="O43" s="511"/>
      <c r="P43" s="36"/>
    </row>
    <row r="44" spans="2:16" ht="17.25">
      <c r="B44" s="25"/>
      <c r="C44" s="500" t="s">
        <v>87</v>
      </c>
      <c r="D44" s="535"/>
      <c r="E44" s="535"/>
      <c r="F44" s="535"/>
      <c r="G44" s="535"/>
      <c r="H44" s="535"/>
      <c r="I44" s="535"/>
      <c r="J44" s="82" t="s">
        <v>88</v>
      </c>
      <c r="K44" s="98" t="s">
        <v>89</v>
      </c>
      <c r="L44" s="99" t="s">
        <v>90</v>
      </c>
      <c r="M44" s="478" t="s">
        <v>91</v>
      </c>
      <c r="N44" s="479"/>
      <c r="O44" s="83" t="s">
        <v>82</v>
      </c>
      <c r="P44" s="37"/>
    </row>
    <row r="45" spans="2:16" ht="14.25">
      <c r="B45" s="25"/>
      <c r="C45" s="485"/>
      <c r="D45" s="486"/>
      <c r="E45" s="486"/>
      <c r="F45" s="486"/>
      <c r="G45" s="486"/>
      <c r="H45" s="486"/>
      <c r="I45" s="486"/>
      <c r="J45" s="100"/>
      <c r="K45" s="101"/>
      <c r="L45" s="100"/>
      <c r="M45" s="547"/>
      <c r="N45" s="548"/>
      <c r="O45" s="85"/>
      <c r="P45" s="38"/>
    </row>
    <row r="46" spans="2:16" ht="15" thickBot="1">
      <c r="B46" s="25"/>
      <c r="C46" s="491"/>
      <c r="D46" s="492"/>
      <c r="E46" s="492"/>
      <c r="F46" s="492"/>
      <c r="G46" s="492"/>
      <c r="H46" s="492"/>
      <c r="I46" s="492"/>
      <c r="J46" s="102"/>
      <c r="K46" s="103"/>
      <c r="L46" s="102"/>
      <c r="M46" s="494"/>
      <c r="N46" s="495"/>
      <c r="O46" s="104"/>
      <c r="P46" s="38"/>
    </row>
    <row r="47" spans="2:16" ht="15.75" thickBot="1">
      <c r="B47" s="25"/>
      <c r="C47" s="475" t="s">
        <v>83</v>
      </c>
      <c r="D47" s="476"/>
      <c r="E47" s="476"/>
      <c r="F47" s="476"/>
      <c r="G47" s="476"/>
      <c r="H47" s="476"/>
      <c r="I47" s="476"/>
      <c r="J47" s="476"/>
      <c r="K47" s="476"/>
      <c r="L47" s="476"/>
      <c r="M47" s="476"/>
      <c r="N47" s="477"/>
      <c r="O47" s="91"/>
      <c r="P47" s="39"/>
    </row>
    <row r="48" spans="2:16">
      <c r="B48" s="25"/>
      <c r="C48" s="503" t="s">
        <v>92</v>
      </c>
      <c r="D48" s="504"/>
      <c r="E48" s="504"/>
      <c r="F48" s="504"/>
      <c r="G48" s="504"/>
      <c r="H48" s="504"/>
      <c r="I48" s="504"/>
      <c r="J48" s="504"/>
      <c r="K48" s="504"/>
      <c r="L48" s="504"/>
      <c r="M48" s="504"/>
      <c r="N48" s="504"/>
      <c r="O48" s="505"/>
      <c r="P48" s="36"/>
    </row>
    <row r="49" spans="2:16">
      <c r="B49" s="25"/>
      <c r="C49" s="506"/>
      <c r="D49" s="507"/>
      <c r="E49" s="507"/>
      <c r="F49" s="507"/>
      <c r="G49" s="507"/>
      <c r="H49" s="507"/>
      <c r="I49" s="507"/>
      <c r="J49" s="507"/>
      <c r="K49" s="507"/>
      <c r="L49" s="507"/>
      <c r="M49" s="507"/>
      <c r="N49" s="507"/>
      <c r="O49" s="508"/>
      <c r="P49" s="36"/>
    </row>
    <row r="50" spans="2:16" ht="13.5" thickBot="1">
      <c r="B50" s="25"/>
      <c r="C50" s="509"/>
      <c r="D50" s="510"/>
      <c r="E50" s="510"/>
      <c r="F50" s="510"/>
      <c r="G50" s="510"/>
      <c r="H50" s="510"/>
      <c r="I50" s="510"/>
      <c r="J50" s="510"/>
      <c r="K50" s="510"/>
      <c r="L50" s="510"/>
      <c r="M50" s="510"/>
      <c r="N50" s="510"/>
      <c r="O50" s="511"/>
      <c r="P50" s="36"/>
    </row>
    <row r="51" spans="2:16" ht="30">
      <c r="B51" s="25"/>
      <c r="C51" s="500" t="s">
        <v>93</v>
      </c>
      <c r="D51" s="535"/>
      <c r="E51" s="535"/>
      <c r="F51" s="535"/>
      <c r="G51" s="535"/>
      <c r="H51" s="535"/>
      <c r="I51" s="535"/>
      <c r="J51" s="82" t="s">
        <v>94</v>
      </c>
      <c r="K51" s="105" t="s">
        <v>95</v>
      </c>
      <c r="L51" s="106" t="s">
        <v>96</v>
      </c>
      <c r="M51" s="545" t="s">
        <v>81</v>
      </c>
      <c r="N51" s="546"/>
      <c r="O51" s="107" t="s">
        <v>82</v>
      </c>
      <c r="P51" s="40"/>
    </row>
    <row r="52" spans="2:16" ht="14.25">
      <c r="B52" s="25"/>
      <c r="C52" s="108"/>
      <c r="D52" s="109"/>
      <c r="E52" s="109"/>
      <c r="F52" s="109"/>
      <c r="G52" s="109"/>
      <c r="H52" s="109"/>
      <c r="I52" s="109"/>
      <c r="J52" s="110"/>
      <c r="K52" s="111"/>
      <c r="L52" s="112"/>
      <c r="M52" s="549"/>
      <c r="N52" s="550"/>
      <c r="O52" s="113"/>
      <c r="P52" s="41"/>
    </row>
    <row r="53" spans="2:16" ht="14.25">
      <c r="B53" s="25"/>
      <c r="C53" s="108"/>
      <c r="D53" s="109"/>
      <c r="E53" s="109"/>
      <c r="F53" s="109"/>
      <c r="G53" s="109"/>
      <c r="H53" s="109"/>
      <c r="I53" s="109"/>
      <c r="J53" s="110"/>
      <c r="K53" s="111"/>
      <c r="L53" s="112"/>
      <c r="M53" s="549"/>
      <c r="N53" s="550"/>
      <c r="O53" s="113"/>
      <c r="P53" s="41"/>
    </row>
    <row r="54" spans="2:16" ht="14.25">
      <c r="B54" s="25"/>
      <c r="C54" s="108"/>
      <c r="D54" s="109"/>
      <c r="E54" s="109"/>
      <c r="F54" s="109"/>
      <c r="G54" s="109"/>
      <c r="H54" s="109"/>
      <c r="I54" s="109"/>
      <c r="J54" s="110"/>
      <c r="K54" s="111"/>
      <c r="L54" s="112"/>
      <c r="M54" s="547"/>
      <c r="N54" s="548"/>
      <c r="O54" s="113"/>
      <c r="P54" s="41"/>
    </row>
    <row r="55" spans="2:16" ht="15" thickBot="1">
      <c r="B55" s="25"/>
      <c r="C55" s="491"/>
      <c r="D55" s="492"/>
      <c r="E55" s="492"/>
      <c r="F55" s="492"/>
      <c r="G55" s="492"/>
      <c r="H55" s="492"/>
      <c r="I55" s="492"/>
      <c r="J55" s="102"/>
      <c r="K55" s="103"/>
      <c r="L55" s="102"/>
      <c r="M55" s="494"/>
      <c r="N55" s="495"/>
      <c r="O55" s="104"/>
      <c r="P55" s="38"/>
    </row>
    <row r="56" spans="2:16" ht="15.75" thickBot="1">
      <c r="B56" s="25"/>
      <c r="C56" s="475" t="s">
        <v>83</v>
      </c>
      <c r="D56" s="476"/>
      <c r="E56" s="476"/>
      <c r="F56" s="476"/>
      <c r="G56" s="476"/>
      <c r="H56" s="476"/>
      <c r="I56" s="476"/>
      <c r="J56" s="476"/>
      <c r="K56" s="476"/>
      <c r="L56" s="476"/>
      <c r="M56" s="476"/>
      <c r="N56" s="477"/>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542" t="s">
        <v>97</v>
      </c>
      <c r="D58" s="543"/>
      <c r="E58" s="543"/>
      <c r="F58" s="543"/>
      <c r="G58" s="543"/>
      <c r="H58" s="543"/>
      <c r="I58" s="543"/>
      <c r="J58" s="543"/>
      <c r="K58" s="543"/>
      <c r="L58" s="543"/>
      <c r="M58" s="543"/>
      <c r="N58" s="544"/>
      <c r="O58" s="114"/>
      <c r="P58" s="42"/>
    </row>
    <row r="59" spans="2:16">
      <c r="B59" s="25"/>
      <c r="C59" s="503" t="s">
        <v>98</v>
      </c>
      <c r="D59" s="504"/>
      <c r="E59" s="504"/>
      <c r="F59" s="504"/>
      <c r="G59" s="504"/>
      <c r="H59" s="504"/>
      <c r="I59" s="504"/>
      <c r="J59" s="504"/>
      <c r="K59" s="504"/>
      <c r="L59" s="504"/>
      <c r="M59" s="504"/>
      <c r="N59" s="504"/>
      <c r="O59" s="505"/>
      <c r="P59" s="36"/>
    </row>
    <row r="60" spans="2:16">
      <c r="B60" s="25"/>
      <c r="C60" s="506"/>
      <c r="D60" s="507"/>
      <c r="E60" s="507"/>
      <c r="F60" s="507"/>
      <c r="G60" s="507"/>
      <c r="H60" s="507"/>
      <c r="I60" s="507"/>
      <c r="J60" s="507"/>
      <c r="K60" s="507"/>
      <c r="L60" s="507"/>
      <c r="M60" s="507"/>
      <c r="N60" s="507"/>
      <c r="O60" s="508"/>
      <c r="P60" s="36"/>
    </row>
    <row r="61" spans="2:16" ht="13.5" thickBot="1">
      <c r="B61" s="25"/>
      <c r="C61" s="509"/>
      <c r="D61" s="510"/>
      <c r="E61" s="510"/>
      <c r="F61" s="510"/>
      <c r="G61" s="510"/>
      <c r="H61" s="510"/>
      <c r="I61" s="510"/>
      <c r="J61" s="510"/>
      <c r="K61" s="510"/>
      <c r="L61" s="510"/>
      <c r="M61" s="510"/>
      <c r="N61" s="510"/>
      <c r="O61" s="511"/>
      <c r="P61" s="36"/>
    </row>
    <row r="62" spans="2:16" ht="15">
      <c r="B62" s="25"/>
      <c r="C62" s="500" t="s">
        <v>99</v>
      </c>
      <c r="D62" s="535"/>
      <c r="E62" s="535"/>
      <c r="F62" s="535"/>
      <c r="G62" s="535"/>
      <c r="H62" s="535"/>
      <c r="I62" s="535"/>
      <c r="J62" s="98"/>
      <c r="K62" s="115"/>
      <c r="L62" s="106" t="s">
        <v>100</v>
      </c>
      <c r="M62" s="545" t="s">
        <v>101</v>
      </c>
      <c r="N62" s="546"/>
      <c r="O62" s="107"/>
      <c r="P62" s="40"/>
    </row>
    <row r="63" spans="2:16" ht="14.25">
      <c r="B63" s="25"/>
      <c r="C63" s="485" t="s">
        <v>102</v>
      </c>
      <c r="D63" s="486"/>
      <c r="E63" s="486"/>
      <c r="F63" s="486"/>
      <c r="G63" s="486"/>
      <c r="H63" s="486"/>
      <c r="I63" s="486"/>
      <c r="J63" s="116"/>
      <c r="K63" s="117"/>
      <c r="L63" s="118"/>
      <c r="M63" s="565"/>
      <c r="N63" s="566"/>
      <c r="O63" s="119"/>
      <c r="P63" s="43"/>
    </row>
    <row r="64" spans="2:16" ht="14.25">
      <c r="B64" s="25"/>
      <c r="C64" s="86" t="s">
        <v>103</v>
      </c>
      <c r="D64" s="87"/>
      <c r="E64" s="87"/>
      <c r="F64" s="87"/>
      <c r="G64" s="87"/>
      <c r="H64" s="87"/>
      <c r="I64" s="87"/>
      <c r="J64" s="116"/>
      <c r="K64" s="117"/>
      <c r="L64" s="118"/>
      <c r="M64" s="565"/>
      <c r="N64" s="566"/>
      <c r="O64" s="119"/>
      <c r="P64" s="43"/>
    </row>
    <row r="65" spans="2:16" ht="15" thickBot="1">
      <c r="B65" s="25"/>
      <c r="C65" s="71" t="s">
        <v>104</v>
      </c>
      <c r="D65" s="72"/>
      <c r="E65" s="72"/>
      <c r="F65" s="72"/>
      <c r="G65" s="72"/>
      <c r="H65" s="72"/>
      <c r="I65" s="72"/>
      <c r="J65" s="120"/>
      <c r="K65" s="121"/>
      <c r="L65" s="118"/>
      <c r="M65" s="567"/>
      <c r="N65" s="568"/>
      <c r="O65" s="119"/>
      <c r="P65" s="43"/>
    </row>
    <row r="66" spans="2:16" ht="15.75" thickBot="1">
      <c r="B66" s="25"/>
      <c r="C66" s="475" t="s">
        <v>83</v>
      </c>
      <c r="D66" s="476"/>
      <c r="E66" s="476"/>
      <c r="F66" s="476"/>
      <c r="G66" s="476"/>
      <c r="H66" s="476"/>
      <c r="I66" s="476"/>
      <c r="J66" s="476"/>
      <c r="K66" s="476"/>
      <c r="L66" s="476"/>
      <c r="M66" s="476"/>
      <c r="N66" s="477"/>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542" t="s">
        <v>105</v>
      </c>
      <c r="D68" s="543"/>
      <c r="E68" s="543"/>
      <c r="F68" s="543"/>
      <c r="G68" s="543"/>
      <c r="H68" s="543"/>
      <c r="I68" s="543"/>
      <c r="J68" s="543"/>
      <c r="K68" s="543"/>
      <c r="L68" s="543"/>
      <c r="M68" s="543"/>
      <c r="N68" s="544"/>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106</v>
      </c>
      <c r="I72" s="124"/>
      <c r="J72" s="124"/>
      <c r="K72" s="124"/>
      <c r="L72" s="52"/>
      <c r="M72" s="52"/>
      <c r="N72" s="52"/>
      <c r="O72" s="78"/>
      <c r="P72" s="26"/>
    </row>
    <row r="73" spans="2:16" ht="15">
      <c r="B73" s="25"/>
      <c r="C73" s="77"/>
      <c r="D73" s="52"/>
      <c r="E73" s="52"/>
      <c r="F73" s="52"/>
      <c r="G73" s="52"/>
      <c r="H73" s="124" t="s">
        <v>107</v>
      </c>
      <c r="I73" s="52"/>
      <c r="J73" s="52"/>
      <c r="K73" s="52"/>
      <c r="L73" s="52"/>
      <c r="M73" s="52"/>
      <c r="N73" s="52"/>
      <c r="O73" s="78"/>
      <c r="P73" s="45"/>
    </row>
    <row r="74" spans="2:16" ht="15">
      <c r="B74" s="25"/>
      <c r="C74" s="77"/>
      <c r="D74" s="52"/>
      <c r="E74" s="52"/>
      <c r="F74" s="52"/>
      <c r="G74" s="52"/>
      <c r="H74" s="124" t="s">
        <v>108</v>
      </c>
      <c r="I74" s="52"/>
      <c r="J74" s="52"/>
      <c r="K74" s="52"/>
      <c r="L74" s="52"/>
      <c r="M74" s="52"/>
      <c r="N74" s="52"/>
      <c r="O74" s="78"/>
      <c r="P74" s="45"/>
    </row>
    <row r="75" spans="2:16" ht="14.25">
      <c r="B75" s="25"/>
      <c r="C75" s="62"/>
      <c r="D75" s="125"/>
      <c r="E75" s="125"/>
      <c r="F75" s="125"/>
      <c r="G75" s="125"/>
      <c r="H75" s="124" t="s">
        <v>109</v>
      </c>
      <c r="I75" s="125"/>
      <c r="J75" s="125"/>
      <c r="K75" s="125"/>
      <c r="L75" s="125"/>
      <c r="M75" s="125"/>
      <c r="N75" s="125"/>
      <c r="O75" s="126"/>
      <c r="P75" s="46"/>
    </row>
    <row r="76" spans="2:16" ht="14.25">
      <c r="B76" s="25"/>
      <c r="C76" s="77"/>
      <c r="D76" s="52"/>
      <c r="E76" s="52"/>
      <c r="F76" s="52"/>
      <c r="G76" s="52"/>
      <c r="H76" s="52" t="s">
        <v>110</v>
      </c>
      <c r="I76" s="52"/>
      <c r="J76" s="52"/>
      <c r="K76" s="52"/>
      <c r="L76" s="52"/>
      <c r="M76" s="52"/>
      <c r="N76" s="52"/>
      <c r="O76" s="78"/>
      <c r="P76" s="26"/>
    </row>
    <row r="77" spans="2:16" ht="15">
      <c r="B77" s="25"/>
      <c r="C77" s="127" t="s">
        <v>111</v>
      </c>
      <c r="D77" s="128"/>
      <c r="E77" s="128"/>
      <c r="F77" s="128"/>
      <c r="G77" s="128"/>
      <c r="H77" s="128"/>
      <c r="I77" s="128"/>
      <c r="J77" s="128"/>
      <c r="K77" s="128"/>
      <c r="L77" s="128"/>
      <c r="M77" s="128"/>
      <c r="N77" s="128"/>
      <c r="O77" s="129"/>
      <c r="P77" s="26"/>
    </row>
    <row r="78" spans="2:16" ht="14.25">
      <c r="B78" s="25"/>
      <c r="C78" s="562"/>
      <c r="D78" s="563"/>
      <c r="E78" s="563"/>
      <c r="F78" s="563"/>
      <c r="G78" s="563"/>
      <c r="H78" s="563"/>
      <c r="I78" s="563"/>
      <c r="J78" s="563"/>
      <c r="K78" s="563"/>
      <c r="L78" s="563"/>
      <c r="M78" s="563"/>
      <c r="N78" s="563"/>
      <c r="O78" s="564"/>
      <c r="P78" s="46"/>
    </row>
    <row r="79" spans="2:16" ht="14.25">
      <c r="B79" s="25"/>
      <c r="C79" s="562"/>
      <c r="D79" s="563"/>
      <c r="E79" s="563"/>
      <c r="F79" s="563"/>
      <c r="G79" s="563"/>
      <c r="H79" s="563"/>
      <c r="I79" s="563"/>
      <c r="J79" s="563"/>
      <c r="K79" s="563"/>
      <c r="L79" s="563"/>
      <c r="M79" s="563"/>
      <c r="N79" s="563"/>
      <c r="O79" s="564"/>
      <c r="P79" s="46"/>
    </row>
    <row r="80" spans="2:16" ht="14.25">
      <c r="B80" s="25"/>
      <c r="C80" s="62"/>
      <c r="D80" s="125"/>
      <c r="E80" s="125"/>
      <c r="F80" s="125"/>
      <c r="G80" s="125"/>
      <c r="H80" s="125"/>
      <c r="I80" s="125"/>
      <c r="J80" s="125"/>
      <c r="K80" s="125"/>
      <c r="L80" s="125"/>
      <c r="M80" s="125"/>
      <c r="N80" s="125"/>
      <c r="O80" s="126"/>
      <c r="P80" s="46"/>
    </row>
    <row r="81" spans="2:16" ht="15">
      <c r="B81" s="25"/>
      <c r="C81" s="130" t="s">
        <v>112</v>
      </c>
      <c r="D81" s="125"/>
      <c r="E81" s="125"/>
      <c r="F81" s="125"/>
      <c r="G81" s="125"/>
      <c r="H81" s="125"/>
      <c r="I81" s="125"/>
      <c r="J81" s="125"/>
      <c r="K81" s="125"/>
      <c r="L81" s="125"/>
      <c r="M81" s="125"/>
      <c r="N81" s="125"/>
      <c r="O81" s="126"/>
      <c r="P81" s="46"/>
    </row>
    <row r="82" spans="2:16" ht="12.75" customHeight="1">
      <c r="B82" s="25"/>
      <c r="C82" s="559" t="s">
        <v>113</v>
      </c>
      <c r="D82" s="560"/>
      <c r="E82" s="560"/>
      <c r="F82" s="560"/>
      <c r="G82" s="560"/>
      <c r="H82" s="560"/>
      <c r="I82" s="560"/>
      <c r="J82" s="560"/>
      <c r="K82" s="560"/>
      <c r="L82" s="560"/>
      <c r="M82" s="560"/>
      <c r="N82" s="560"/>
      <c r="O82" s="561"/>
      <c r="P82" s="47"/>
    </row>
    <row r="83" spans="2:16">
      <c r="B83" s="25"/>
      <c r="C83" s="559"/>
      <c r="D83" s="560"/>
      <c r="E83" s="560"/>
      <c r="F83" s="560"/>
      <c r="G83" s="560"/>
      <c r="H83" s="560"/>
      <c r="I83" s="560"/>
      <c r="J83" s="560"/>
      <c r="K83" s="560"/>
      <c r="L83" s="560"/>
      <c r="M83" s="560"/>
      <c r="N83" s="560"/>
      <c r="O83" s="561"/>
      <c r="P83" s="47"/>
    </row>
    <row r="84" spans="2:16" ht="12.95" customHeight="1">
      <c r="B84" s="25"/>
      <c r="C84" s="559" t="s">
        <v>114</v>
      </c>
      <c r="D84" s="560"/>
      <c r="E84" s="560"/>
      <c r="F84" s="560"/>
      <c r="G84" s="560"/>
      <c r="H84" s="560"/>
      <c r="I84" s="560"/>
      <c r="J84" s="560"/>
      <c r="K84" s="560"/>
      <c r="L84" s="560"/>
      <c r="M84" s="560"/>
      <c r="N84" s="560"/>
      <c r="O84" s="561"/>
      <c r="P84" s="47"/>
    </row>
    <row r="85" spans="2:16">
      <c r="B85" s="25"/>
      <c r="C85" s="559"/>
      <c r="D85" s="560"/>
      <c r="E85" s="560"/>
      <c r="F85" s="560"/>
      <c r="G85" s="560"/>
      <c r="H85" s="560"/>
      <c r="I85" s="560"/>
      <c r="J85" s="560"/>
      <c r="K85" s="560"/>
      <c r="L85" s="560"/>
      <c r="M85" s="560"/>
      <c r="N85" s="560"/>
      <c r="O85" s="561"/>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106</v>
      </c>
      <c r="I87" s="52"/>
      <c r="J87" s="52"/>
      <c r="K87" s="52"/>
      <c r="L87" s="52"/>
      <c r="M87" s="52"/>
      <c r="N87" s="52"/>
      <c r="O87" s="78"/>
      <c r="P87" s="26"/>
    </row>
    <row r="88" spans="2:16" ht="14.25">
      <c r="B88" s="25"/>
      <c r="C88" s="77"/>
      <c r="D88" s="52"/>
      <c r="E88" s="52"/>
      <c r="F88" s="52"/>
      <c r="G88" s="52"/>
      <c r="H88" s="52" t="s">
        <v>107</v>
      </c>
      <c r="I88" s="87"/>
      <c r="J88" s="87"/>
      <c r="K88" s="87"/>
      <c r="L88" s="52"/>
      <c r="M88" s="52"/>
      <c r="N88" s="52"/>
      <c r="O88" s="78"/>
      <c r="P88" s="26"/>
    </row>
    <row r="89" spans="2:16" ht="14.25">
      <c r="B89" s="25"/>
      <c r="C89" s="77"/>
      <c r="D89" s="52"/>
      <c r="E89" s="52"/>
      <c r="F89" s="52"/>
      <c r="G89" s="52"/>
      <c r="H89" s="52" t="s">
        <v>115</v>
      </c>
      <c r="I89" s="131"/>
      <c r="J89" s="131"/>
      <c r="K89" s="131"/>
      <c r="L89" s="52"/>
      <c r="M89" s="52"/>
      <c r="N89" s="52"/>
      <c r="O89" s="78"/>
      <c r="P89" s="26"/>
    </row>
    <row r="90" spans="2:16" ht="14.25">
      <c r="B90" s="25"/>
      <c r="C90" s="132"/>
      <c r="D90" s="125"/>
      <c r="E90" s="125"/>
      <c r="F90" s="125"/>
      <c r="G90" s="125"/>
      <c r="H90" s="52" t="s">
        <v>109</v>
      </c>
      <c r="I90" s="52"/>
      <c r="J90" s="52"/>
      <c r="K90" s="52"/>
      <c r="L90" s="125"/>
      <c r="M90" s="125"/>
      <c r="N90" s="125"/>
      <c r="O90" s="126"/>
      <c r="P90" s="46"/>
    </row>
    <row r="91" spans="2:16" ht="17.25" customHeight="1">
      <c r="B91" s="25"/>
      <c r="C91" s="132"/>
      <c r="D91" s="131"/>
      <c r="E91" s="131"/>
      <c r="F91" s="52"/>
      <c r="G91" s="52"/>
      <c r="H91" s="52"/>
      <c r="I91" s="52"/>
      <c r="J91" s="52"/>
      <c r="K91" s="551"/>
      <c r="L91" s="551"/>
      <c r="M91" s="551"/>
      <c r="N91" s="551"/>
      <c r="O91" s="552"/>
      <c r="P91" s="48"/>
    </row>
    <row r="92" spans="2:16" ht="18.75" customHeight="1" thickBot="1">
      <c r="B92" s="25"/>
      <c r="C92" s="555"/>
      <c r="D92" s="556"/>
      <c r="E92" s="556"/>
      <c r="F92" s="103"/>
      <c r="G92" s="103"/>
      <c r="H92" s="103"/>
      <c r="I92" s="103"/>
      <c r="J92" s="103"/>
      <c r="K92" s="553"/>
      <c r="L92" s="553"/>
      <c r="M92" s="553"/>
      <c r="N92" s="553"/>
      <c r="O92" s="554"/>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purl.org/dc/dcmitype/"/>
    <ds:schemaRef ds:uri="http://purl.org/dc/elements/1.1/"/>
    <ds:schemaRef ds:uri="http://schemas.microsoft.com/office/2006/documentManagement/types"/>
    <ds:schemaRef ds:uri="http://purl.org/dc/terms/"/>
    <ds:schemaRef ds:uri="http://www.w3.org/XML/1998/namespace"/>
    <ds:schemaRef ds:uri="http://schemas.microsoft.com/office/infopath/2007/PartnerControls"/>
    <ds:schemaRef ds:uri="http://schemas.openxmlformats.org/package/2006/metadata/core-propertie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PRESUPUESTO OFICIAL LOTE 1</vt:lpstr>
      <vt:lpstr>PRESUPUESTO OFICIAL LOTE 2</vt:lpstr>
      <vt:lpstr>PRESUPUESTO OFICIAL LOTE 3</vt:lpstr>
      <vt:lpstr>PROPUESTA ECONOMICA(Proponente)</vt:lpstr>
      <vt:lpstr>INDICAR CÓDIGO DEL ITEM DE PAGO</vt:lpstr>
      <vt:lpstr>_GoBack</vt:lpstr>
      <vt:lpstr>'INDICAR CÓDIGO DEL ITEM DE PAGO'!Área_de_impresión</vt:lpstr>
      <vt:lpstr>'PRESUPUESTO OFICIAL LOTE 1'!Área_de_impresión</vt:lpstr>
      <vt:lpstr>'PRESUPUESTO OFICIAL LOTE 2'!Área_de_impresión</vt:lpstr>
      <vt:lpstr>'PRESUPUESTO OFICIAL LOTE 3'!Área_de_impresión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Carolina Duque Tobon</cp:lastModifiedBy>
  <cp:revision/>
  <dcterms:created xsi:type="dcterms:W3CDTF">2006-06-27T16:47:25Z</dcterms:created>
  <dcterms:modified xsi:type="dcterms:W3CDTF">2026-06-16T20:39:26Z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