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SEGURIDAD Y CONVIVENCIA\DOCUMENTOSCONTRATACION2021\2026\PERSONA JURIDICA\ALARMAS COMUNITARIAS\"/>
    </mc:Choice>
  </mc:AlternateContent>
  <bookViews>
    <workbookView xWindow="-120" yWindow="-120" windowWidth="20730" windowHeight="11160"/>
  </bookViews>
  <sheets>
    <sheet name="Hoja1" sheetId="1" r:id="rId1"/>
  </sheets>
  <externalReferences>
    <externalReference r:id="rId2"/>
  </externalReferences>
  <definedNames>
    <definedName name="CLASE">'[1]TABLAS VALORACIÓN'!$C$27:$C$28</definedName>
    <definedName name="ETAPA">'[1]TABLAS VALORACIÓN'!#REF!</definedName>
    <definedName name="FUENTE">'[1]TABLAS VALORACIÓN'!$D$27:$D$28</definedName>
    <definedName name="IMPACTO">'[1]TABLAS VALORACIÓN'!$G$27:$G$31</definedName>
    <definedName name="PROBABILIDAD">'[1]TABLAS VALORACIÓN'!$F$27:$F$31</definedName>
    <definedName name="TIPO">'[1]TABLAS VALORACIÓN'!#REF!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6" i="1" l="1"/>
  <c r="Q16" i="1" s="1"/>
  <c r="P17" i="1"/>
  <c r="Q17" i="1" s="1"/>
  <c r="J16" i="1"/>
  <c r="K16" i="1" s="1"/>
  <c r="J17" i="1"/>
  <c r="K17" i="1" s="1"/>
</calcChain>
</file>

<file path=xl/sharedStrings.xml><?xml version="1.0" encoding="utf-8"?>
<sst xmlns="http://schemas.openxmlformats.org/spreadsheetml/2006/main" count="125" uniqueCount="91">
  <si>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</si>
  <si>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</si>
  <si>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</si>
  <si>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</si>
  <si>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</si>
  <si>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</si>
  <si>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</si>
  <si>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</si>
  <si>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alto</t>
  </si>
  <si>
    <t>Riesgo medio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</si>
  <si>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</si>
  <si>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</si>
  <si>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</si>
  <si>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</si>
  <si>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</si>
  <si>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</si>
  <si>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</si>
  <si>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</si>
  <si>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</si>
  <si>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</si>
  <si>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</si>
  <si>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</si>
  <si>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</si>
  <si>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</si>
  <si>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</si>
  <si>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</si>
  <si>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</si>
  <si>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</si>
  <si>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</si>
  <si>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</si>
  <si>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</si>
  <si>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</si>
  <si>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</si>
  <si>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</si>
  <si>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</si>
  <si>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</si>
  <si>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</si>
  <si>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</si>
  <si>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</si>
  <si>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General</t>
  </si>
  <si>
    <t>Interno</t>
  </si>
  <si>
    <t>Si</t>
  </si>
  <si>
    <t>Específico</t>
  </si>
  <si>
    <t>Ejecución</t>
  </si>
  <si>
    <t>Contratista</t>
  </si>
  <si>
    <t>Externo</t>
  </si>
  <si>
    <t>Andrés Felipe Echeverri López</t>
  </si>
  <si>
    <t xml:space="preserve">Andres Leonardo Colorado Hernandez  </t>
  </si>
  <si>
    <t>Ricardo Alexander Vásquez González</t>
  </si>
  <si>
    <t>Medio</t>
  </si>
  <si>
    <t>Bajo</t>
  </si>
  <si>
    <t>No</t>
  </si>
  <si>
    <t>Entidad Contratante</t>
  </si>
  <si>
    <t xml:space="preserve">Etapa precontractual </t>
  </si>
  <si>
    <t xml:space="preserve">Una vez </t>
  </si>
  <si>
    <t>Especifico</t>
  </si>
  <si>
    <t>Operacional</t>
  </si>
  <si>
    <t>No entrega de respuesta a las consultas que le son efectuadas.</t>
  </si>
  <si>
    <t>No entrega de las respuestas o soluciones que deba tomar la entidad soportada en los productos que debe entregar el contratista.</t>
  </si>
  <si>
    <t xml:space="preserve">Medio </t>
  </si>
  <si>
    <t>Genera dificultades en el proceso que puede afectar la escogencia de la mejor oferta</t>
  </si>
  <si>
    <t xml:space="preserve">Hasta la fecha de la adjudicación del contrato </t>
  </si>
  <si>
    <t xml:space="preserve">Establecer en los estudios previos y en la invitación, los motivos de exclusión en el cumplimiento de las obligaciones </t>
  </si>
  <si>
    <t xml:space="preserve">Siempre </t>
  </si>
  <si>
    <t>Falta de expedición del registro presupuestal</t>
  </si>
  <si>
    <t xml:space="preserve">Retraso en el inicio de la ejecución del contrato lo que genera a su vez un incumplimiento en las metas planteadas por la Secretaría,  necesariamente implica una modificación al valor, plazo y forma de pago del contrato. </t>
  </si>
  <si>
    <t>Seguimiento por parte del profesional encargado del proceso y compromiso por parte de la Unidad ejecutora encargada de realizar la solicitud de RDP</t>
  </si>
  <si>
    <t>Etapa de Ejecución del contrato</t>
  </si>
  <si>
    <t>Generando un dialogo asertivo entre el responsable del proceso y la Unidad ejecutora para que se realice la solicitud de manera efectiva y oportuna  y validando con la secretaria de hacienda del municipio la expedición oportuna de dicho registro.</t>
  </si>
  <si>
    <t>Por evento</t>
  </si>
  <si>
    <t xml:space="preserve">Si </t>
  </si>
  <si>
    <t>El contratista no cumple con las exigencias de las fichas técnicas objeto del contrato, de acuerdo con las solicitudes efectuadas por el municipio de Envigado</t>
  </si>
  <si>
    <t>Impacto negativo en el logro de los objetivos pretendidos a través de la contratación.</t>
  </si>
  <si>
    <t>Establecer una poliza de cumplimiento del contrato , equivalente  15% Del valor del contrato, con un termino de duración del contrato y seis (6) meses más.</t>
  </si>
  <si>
    <t>Entidad Estatal</t>
  </si>
  <si>
    <t>De inmediato</t>
  </si>
  <si>
    <t>Dentro de los tres días siguientes al incumplimiento</t>
  </si>
  <si>
    <t>Seguimiento al cumplimiento de los parámetros</t>
  </si>
  <si>
    <t>A partir de que se presente la condición adversa</t>
  </si>
  <si>
    <t>Durante todo el plazo de ejecución del contrato</t>
  </si>
  <si>
    <t xml:space="preserve">los elementos entregados, no cumple con las características técnicas exigidas </t>
  </si>
  <si>
    <t xml:space="preserve">Dificulta el desarrollo de los planes, programas y proyectos que se programaron con la ejecución del objeto a contratar </t>
  </si>
  <si>
    <t xml:space="preserve">Contratista </t>
  </si>
  <si>
    <t>Seguimiento en la etapa de ejecución del contrato por parte del supervisor</t>
  </si>
  <si>
    <t xml:space="preserve">En el desarrollo de la actividad, se presenten una responsabilidad civil extracontractual </t>
  </si>
  <si>
    <t xml:space="preserve">Dificulta desarrollo de la actividad,  se presenten una responsabilidad civil extracontractual </t>
  </si>
  <si>
    <t xml:space="preserve">Establecer una poliza de Responsabilidad civil extracontractual , equivalente  200 SMMLV Del valor del contrato, con un Término de duración del contrato </t>
  </si>
  <si>
    <t>ENV-10-32-1275-26</t>
  </si>
  <si>
    <t>ADQUISICIÓN E INSTALACIÓN DE ALARMAS COMUNITARIAS, INTEGRADAS AL CENTRO DE MONITOREO C-4 DEL MUNICIPIO DE ENVIGADO</t>
  </si>
  <si>
    <t>17 de Junio de 2026</t>
  </si>
  <si>
    <t xml:space="preserve">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</si>
</sst>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textRotation="90" wrapText="1"/>
    </xf>
    <xf numFmtId="0" fontId="10" fillId="4" borderId="1" xfId="0" applyFont="1" applyFill="1" applyBorder="1" applyAlignment="1">
      <alignment horizontal="center" vertical="center" textRotation="90" wrapText="1"/>
    </xf>
    <xf numFmtId="17" fontId="10" fillId="0" borderId="1" xfId="0" applyNumberFormat="1" applyFont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=""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18</xdr:row>
      <xdr:rowOff>95250</xdr:rowOff>
    </xdr:from>
    <xdr:to>
      <xdr:col>12</xdr:col>
      <xdr:colOff>685968</xdr:colOff>
      <xdr:row>35</xdr:row>
      <xdr:rowOff>1972389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18</xdr:row>
      <xdr:rowOff>21167</xdr:rowOff>
    </xdr:from>
    <xdr:to>
      <xdr:col>19</xdr:col>
      <xdr:colOff>21658</xdr:colOff>
      <xdr:row>32</xdr:row>
      <xdr:rowOff>97750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  <xdr:oneCellAnchor>
    <xdr:from>
      <xdr:col>19</xdr:col>
      <xdr:colOff>177800</xdr:colOff>
      <xdr:row>10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122525" y="375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CONTRATACION2021/2025/PERSONA%20JURIDICA/DUCTERIA/MATRIZ%20Riesgos-INTERAMINISTRATIVO%20ENV-10-09-0604-23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RIESGOS"/>
      <sheetName val="TABLAS VALORACIÓN"/>
    </sheetNames>
    <sheetDataSet>
      <sheetData sheetId="0" refreshError="1"/>
      <sheetData sheetId="1" refreshError="1">
        <row r="16">
          <cell r="Y16" t="str">
            <v>Riesgo Extremo</v>
          </cell>
        </row>
        <row r="27">
          <cell r="C27" t="str">
            <v>General</v>
          </cell>
          <cell r="D27" t="str">
            <v>Interno</v>
          </cell>
          <cell r="F27" t="str">
            <v>1=Raro</v>
          </cell>
          <cell r="G27" t="str">
            <v xml:space="preserve">1= Insignificante </v>
          </cell>
        </row>
        <row r="28">
          <cell r="C28" t="str">
            <v>Específico</v>
          </cell>
          <cell r="D28" t="str">
            <v>Externo</v>
          </cell>
          <cell r="F28" t="str">
            <v>2=Improbable</v>
          </cell>
          <cell r="G28" t="str">
            <v>2= Menor</v>
          </cell>
        </row>
        <row r="29">
          <cell r="F29" t="str">
            <v>3=Posible</v>
          </cell>
          <cell r="G29" t="str">
            <v xml:space="preserve">3= Moderado </v>
          </cell>
        </row>
        <row r="30">
          <cell r="F30" t="str">
            <v>4=Probable</v>
          </cell>
          <cell r="G30" t="str">
            <v>4= Mayor</v>
          </cell>
        </row>
        <row r="31">
          <cell r="F31" t="str">
            <v>5=Casi cierto</v>
          </cell>
          <cell r="G31" t="str">
            <v>5= Catastrófico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6"/>
  <sheetViews>
    <sheetView tabSelected="1" topLeftCell="E1" zoomScaleNormal="100" workbookViewId="0">
      <selection activeCell="P15" sqref="P15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25"/>
      <c r="B1" s="25"/>
      <c r="C1" s="25"/>
      <c r="D1" s="25"/>
      <c r="E1" s="26" t="s">
        <v>6</v>
      </c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5" t="s">
        <v>10</v>
      </c>
      <c r="U1" s="25"/>
      <c r="V1" s="25"/>
      <c r="W1" s="25"/>
    </row>
    <row r="2" spans="1:25" ht="30.75" customHeight="1" x14ac:dyDescent="0.25">
      <c r="A2" s="25"/>
      <c r="B2" s="25"/>
      <c r="C2" s="25"/>
      <c r="D2" s="25"/>
      <c r="E2" s="26" t="s">
        <v>7</v>
      </c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5" t="s">
        <v>38</v>
      </c>
      <c r="U2" s="25"/>
      <c r="V2" s="25"/>
      <c r="W2" s="25"/>
    </row>
    <row r="3" spans="1:25" ht="30.75" customHeight="1" x14ac:dyDescent="0.25">
      <c r="A3" s="25"/>
      <c r="B3" s="25"/>
      <c r="C3" s="25"/>
      <c r="D3" s="25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5" t="s">
        <v>11</v>
      </c>
      <c r="U3" s="25"/>
      <c r="V3" s="25"/>
      <c r="W3" s="25"/>
    </row>
    <row r="4" spans="1:25" ht="30.75" customHeight="1" x14ac:dyDescent="0.25">
      <c r="A4" s="28" t="s">
        <v>32</v>
      </c>
      <c r="B4" s="28"/>
      <c r="C4" s="28"/>
      <c r="D4" s="29"/>
      <c r="E4" s="32" t="s">
        <v>87</v>
      </c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4"/>
      <c r="T4" s="44" t="s">
        <v>34</v>
      </c>
      <c r="U4" s="45"/>
      <c r="V4" s="46" t="s">
        <v>89</v>
      </c>
      <c r="W4" s="47"/>
    </row>
    <row r="5" spans="1:25" ht="30.75" customHeight="1" x14ac:dyDescent="0.25">
      <c r="A5" s="30"/>
      <c r="B5" s="30"/>
      <c r="C5" s="30"/>
      <c r="D5" s="31"/>
      <c r="E5" s="35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11" t="s">
        <v>36</v>
      </c>
      <c r="U5" s="44" t="s">
        <v>46</v>
      </c>
      <c r="V5" s="48"/>
      <c r="W5" s="45"/>
    </row>
    <row r="6" spans="1:25" ht="30.75" customHeight="1" x14ac:dyDescent="0.25">
      <c r="A6" s="32" t="s">
        <v>33</v>
      </c>
      <c r="B6" s="33"/>
      <c r="C6" s="33"/>
      <c r="D6" s="34"/>
      <c r="E6" s="38" t="s">
        <v>88</v>
      </c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T6" s="11" t="s">
        <v>35</v>
      </c>
      <c r="U6" s="44" t="s">
        <v>47</v>
      </c>
      <c r="V6" s="48"/>
      <c r="W6" s="45"/>
    </row>
    <row r="7" spans="1:25" ht="30.75" customHeight="1" x14ac:dyDescent="0.25">
      <c r="A7" s="35"/>
      <c r="B7" s="36"/>
      <c r="C7" s="36"/>
      <c r="D7" s="37"/>
      <c r="E7" s="41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3"/>
      <c r="T7" s="11" t="s">
        <v>37</v>
      </c>
      <c r="U7" s="44" t="s">
        <v>48</v>
      </c>
      <c r="V7" s="48"/>
      <c r="W7" s="45"/>
    </row>
    <row r="8" spans="1:25" ht="51.75" customHeight="1" x14ac:dyDescent="0.25">
      <c r="A8" s="18" t="s">
        <v>13</v>
      </c>
      <c r="B8" s="18" t="s">
        <v>14</v>
      </c>
      <c r="C8" s="18" t="s">
        <v>15</v>
      </c>
      <c r="D8" s="18" t="s">
        <v>16</v>
      </c>
      <c r="E8" s="22" t="s">
        <v>17</v>
      </c>
      <c r="F8" s="18" t="s">
        <v>18</v>
      </c>
      <c r="G8" s="18" t="s">
        <v>19</v>
      </c>
      <c r="H8" s="18" t="s">
        <v>20</v>
      </c>
      <c r="I8" s="18" t="s">
        <v>21</v>
      </c>
      <c r="J8" s="18" t="s">
        <v>22</v>
      </c>
      <c r="K8" s="18" t="s">
        <v>23</v>
      </c>
      <c r="L8" s="24" t="s">
        <v>24</v>
      </c>
      <c r="M8" s="24" t="s">
        <v>25</v>
      </c>
      <c r="N8" s="23" t="s">
        <v>3</v>
      </c>
      <c r="O8" s="23"/>
      <c r="P8" s="23"/>
      <c r="Q8" s="23"/>
      <c r="R8" s="24" t="s">
        <v>26</v>
      </c>
      <c r="S8" s="24" t="s">
        <v>27</v>
      </c>
      <c r="T8" s="24" t="s">
        <v>28</v>
      </c>
      <c r="U8" s="24" t="s">
        <v>29</v>
      </c>
      <c r="V8" s="23" t="s">
        <v>4</v>
      </c>
      <c r="W8" s="23"/>
      <c r="X8" s="2"/>
    </row>
    <row r="9" spans="1:25" ht="57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21"/>
      <c r="M9" s="21"/>
      <c r="N9" s="21" t="s">
        <v>0</v>
      </c>
      <c r="O9" s="21" t="s">
        <v>1</v>
      </c>
      <c r="P9" s="21" t="s">
        <v>5</v>
      </c>
      <c r="Q9" s="21" t="s">
        <v>2</v>
      </c>
      <c r="R9" s="21"/>
      <c r="S9" s="21"/>
      <c r="T9" s="21"/>
      <c r="U9" s="21"/>
      <c r="V9" s="21" t="s">
        <v>30</v>
      </c>
      <c r="W9" s="21" t="s">
        <v>31</v>
      </c>
      <c r="X9" s="2"/>
    </row>
    <row r="10" spans="1:25" ht="77.25" customHeight="1" x14ac:dyDescent="0.25">
      <c r="A10" s="20"/>
      <c r="B10" s="20"/>
      <c r="C10" s="20"/>
      <c r="D10" s="20"/>
      <c r="E10" s="20"/>
      <c r="F10" s="20"/>
      <c r="G10" s="20"/>
      <c r="H10" s="19"/>
      <c r="I10" s="19"/>
      <c r="J10" s="19"/>
      <c r="K10" s="19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"/>
    </row>
    <row r="11" spans="1:25" ht="199.5" x14ac:dyDescent="0.25">
      <c r="A11" s="9">
        <v>1</v>
      </c>
      <c r="B11" s="12" t="s">
        <v>55</v>
      </c>
      <c r="C11" s="12" t="s">
        <v>45</v>
      </c>
      <c r="D11" s="12" t="s">
        <v>43</v>
      </c>
      <c r="E11" s="12" t="s">
        <v>56</v>
      </c>
      <c r="F11" s="13" t="s">
        <v>57</v>
      </c>
      <c r="G11" s="13" t="s">
        <v>58</v>
      </c>
      <c r="H11" s="12">
        <v>2</v>
      </c>
      <c r="I11" s="12">
        <v>3</v>
      </c>
      <c r="J11" s="14">
        <v>4</v>
      </c>
      <c r="K11" s="14" t="s">
        <v>50</v>
      </c>
      <c r="L11" s="12" t="s">
        <v>44</v>
      </c>
      <c r="M11" s="13" t="s">
        <v>60</v>
      </c>
      <c r="N11" s="12">
        <v>3</v>
      </c>
      <c r="O11" s="12">
        <v>4</v>
      </c>
      <c r="P11" s="15">
        <v>5</v>
      </c>
      <c r="Q11" s="15" t="s">
        <v>59</v>
      </c>
      <c r="R11" s="12" t="s">
        <v>51</v>
      </c>
      <c r="S11" s="12" t="s">
        <v>52</v>
      </c>
      <c r="T11" s="16" t="s">
        <v>53</v>
      </c>
      <c r="U11" s="16" t="s">
        <v>61</v>
      </c>
      <c r="V11" s="13" t="s">
        <v>62</v>
      </c>
      <c r="W11" s="13" t="s">
        <v>63</v>
      </c>
      <c r="X11" s="1">
        <v>2</v>
      </c>
      <c r="Y11" s="1" t="s">
        <v>8</v>
      </c>
    </row>
    <row r="12" spans="1:25" ht="384.75" x14ac:dyDescent="0.25">
      <c r="A12" s="4">
        <v>2</v>
      </c>
      <c r="B12" s="12" t="s">
        <v>39</v>
      </c>
      <c r="C12" s="12" t="s">
        <v>40</v>
      </c>
      <c r="D12" s="12" t="s">
        <v>43</v>
      </c>
      <c r="E12" s="12" t="s">
        <v>56</v>
      </c>
      <c r="F12" s="13" t="s">
        <v>64</v>
      </c>
      <c r="G12" s="13" t="s">
        <v>65</v>
      </c>
      <c r="H12" s="12">
        <v>2</v>
      </c>
      <c r="I12" s="12">
        <v>4</v>
      </c>
      <c r="J12" s="14">
        <v>4</v>
      </c>
      <c r="K12" s="14" t="s">
        <v>50</v>
      </c>
      <c r="L12" s="12" t="s">
        <v>52</v>
      </c>
      <c r="M12" s="13" t="s">
        <v>66</v>
      </c>
      <c r="N12" s="12">
        <v>1</v>
      </c>
      <c r="O12" s="12">
        <v>2</v>
      </c>
      <c r="P12" s="17">
        <v>3</v>
      </c>
      <c r="Q12" s="17" t="s">
        <v>50</v>
      </c>
      <c r="R12" s="12" t="s">
        <v>41</v>
      </c>
      <c r="S12" s="12" t="s">
        <v>52</v>
      </c>
      <c r="T12" s="13" t="s">
        <v>67</v>
      </c>
      <c r="U12" s="13" t="s">
        <v>67</v>
      </c>
      <c r="V12" s="13" t="s">
        <v>68</v>
      </c>
      <c r="W12" s="13" t="s">
        <v>69</v>
      </c>
      <c r="X12" s="1">
        <v>3</v>
      </c>
      <c r="Y12" s="1" t="s">
        <v>9</v>
      </c>
    </row>
    <row r="13" spans="1:25" ht="181.5" x14ac:dyDescent="0.25">
      <c r="A13" s="4">
        <v>3</v>
      </c>
      <c r="B13" s="12" t="s">
        <v>42</v>
      </c>
      <c r="C13" s="12" t="s">
        <v>40</v>
      </c>
      <c r="D13" s="12" t="s">
        <v>43</v>
      </c>
      <c r="E13" s="12" t="s">
        <v>56</v>
      </c>
      <c r="F13" s="5" t="s">
        <v>71</v>
      </c>
      <c r="G13" s="13" t="s">
        <v>72</v>
      </c>
      <c r="H13" s="12">
        <v>4</v>
      </c>
      <c r="I13" s="12">
        <v>4</v>
      </c>
      <c r="J13" s="14">
        <v>4</v>
      </c>
      <c r="K13" s="14" t="s">
        <v>50</v>
      </c>
      <c r="L13" s="12" t="s">
        <v>44</v>
      </c>
      <c r="M13" s="13" t="s">
        <v>73</v>
      </c>
      <c r="N13" s="12">
        <v>1</v>
      </c>
      <c r="O13" s="12">
        <v>4</v>
      </c>
      <c r="P13" s="15">
        <v>5</v>
      </c>
      <c r="Q13" s="15" t="s">
        <v>49</v>
      </c>
      <c r="R13" s="12" t="s">
        <v>70</v>
      </c>
      <c r="S13" s="12" t="s">
        <v>74</v>
      </c>
      <c r="T13" s="16" t="s">
        <v>75</v>
      </c>
      <c r="U13" s="16" t="s">
        <v>76</v>
      </c>
      <c r="V13" s="16" t="s">
        <v>77</v>
      </c>
      <c r="W13" s="16" t="s">
        <v>54</v>
      </c>
      <c r="X13" s="1">
        <v>5</v>
      </c>
    </row>
    <row r="14" spans="1:25" ht="156.75" x14ac:dyDescent="0.25">
      <c r="A14" s="4">
        <v>4</v>
      </c>
      <c r="B14" s="12" t="s">
        <v>55</v>
      </c>
      <c r="C14" s="12" t="s">
        <v>45</v>
      </c>
      <c r="D14" s="12" t="s">
        <v>43</v>
      </c>
      <c r="E14" s="12" t="s">
        <v>56</v>
      </c>
      <c r="F14" s="13" t="s">
        <v>80</v>
      </c>
      <c r="G14" s="13" t="s">
        <v>81</v>
      </c>
      <c r="H14" s="12">
        <v>3</v>
      </c>
      <c r="I14" s="12">
        <v>4</v>
      </c>
      <c r="J14" s="15">
        <v>5</v>
      </c>
      <c r="K14" s="15" t="s">
        <v>59</v>
      </c>
      <c r="L14" s="12" t="s">
        <v>82</v>
      </c>
      <c r="M14" s="13" t="s">
        <v>73</v>
      </c>
      <c r="N14" s="12">
        <v>3</v>
      </c>
      <c r="O14" s="12">
        <v>3</v>
      </c>
      <c r="P14" s="15">
        <v>5</v>
      </c>
      <c r="Q14" s="15" t="s">
        <v>59</v>
      </c>
      <c r="R14" s="12" t="s">
        <v>41</v>
      </c>
      <c r="S14" s="12" t="s">
        <v>52</v>
      </c>
      <c r="T14" s="13" t="s">
        <v>78</v>
      </c>
      <c r="U14" s="13" t="s">
        <v>79</v>
      </c>
      <c r="V14" s="13" t="s">
        <v>83</v>
      </c>
      <c r="W14" s="13" t="s">
        <v>69</v>
      </c>
    </row>
    <row r="15" spans="1:25" ht="156.75" x14ac:dyDescent="0.25">
      <c r="A15" s="10">
        <v>5</v>
      </c>
      <c r="B15" s="12" t="s">
        <v>55</v>
      </c>
      <c r="C15" s="12" t="s">
        <v>45</v>
      </c>
      <c r="D15" s="12" t="s">
        <v>43</v>
      </c>
      <c r="E15" s="12" t="s">
        <v>56</v>
      </c>
      <c r="F15" s="13" t="s">
        <v>84</v>
      </c>
      <c r="G15" s="13" t="s">
        <v>85</v>
      </c>
      <c r="H15" s="12">
        <v>3</v>
      </c>
      <c r="I15" s="12">
        <v>4</v>
      </c>
      <c r="J15" s="14">
        <v>4</v>
      </c>
      <c r="K15" s="14" t="s">
        <v>90</v>
      </c>
      <c r="L15" s="12" t="s">
        <v>82</v>
      </c>
      <c r="M15" s="13" t="s">
        <v>86</v>
      </c>
      <c r="N15" s="12">
        <v>3</v>
      </c>
      <c r="O15" s="12">
        <v>3</v>
      </c>
      <c r="P15" s="17">
        <v>4</v>
      </c>
      <c r="Q15" s="17" t="s">
        <v>50</v>
      </c>
      <c r="R15" s="12" t="s">
        <v>41</v>
      </c>
      <c r="S15" s="12" t="s">
        <v>52</v>
      </c>
      <c r="T15" s="13" t="s">
        <v>78</v>
      </c>
      <c r="U15" s="13" t="s">
        <v>79</v>
      </c>
      <c r="V15" s="13" t="s">
        <v>83</v>
      </c>
      <c r="W15" s="13" t="s">
        <v>69</v>
      </c>
    </row>
    <row r="16" spans="1:25" ht="16.5" x14ac:dyDescent="0.25">
      <c r="A16" s="10"/>
      <c r="B16" s="8"/>
      <c r="C16" s="8"/>
      <c r="D16" s="8"/>
      <c r="E16" s="8"/>
      <c r="F16" s="8"/>
      <c r="G16" s="8"/>
      <c r="H16" s="6"/>
      <c r="I16" s="6"/>
      <c r="J16" s="7">
        <f t="shared" ref="J16:J17" si="0">H16+I16</f>
        <v>0</v>
      </c>
      <c r="K16" s="7">
        <f>IF(J16=10,#REF!,IF(J16=9,#REF!,IF(J16=8,#REF!,IF(J16=7,$Y$11,IF(J16=6,$Y$11,IF(J16=5,$Y$12,IF(J16=4,#REF!,IF(J16=3,#REF!,IF(J16=2,#REF!,0)))))))))</f>
        <v>0</v>
      </c>
      <c r="L16" s="6"/>
      <c r="M16" s="6"/>
      <c r="N16" s="6"/>
      <c r="O16" s="6"/>
      <c r="P16" s="7">
        <f t="shared" ref="P16:P17" si="1">N16+O16</f>
        <v>0</v>
      </c>
      <c r="Q16" s="7">
        <f>IF(P16=10,#REF!,IF(P16=9,#REF!,IF(P16=8,#REF!,IF(P16=7,$Y$11,IF(P16=6,$Y$11,IF(P16=5,$Y$12,IF(P16=4,#REF!,IF(P16=3,#REF!,IF(P16=2,#REF!,0)))))))))</f>
        <v>0</v>
      </c>
      <c r="R16" s="6"/>
      <c r="S16" s="6"/>
      <c r="T16" s="6"/>
      <c r="U16" s="6"/>
      <c r="V16" s="6"/>
      <c r="W16" s="6"/>
    </row>
    <row r="17" spans="1:23" ht="16.5" x14ac:dyDescent="0.25">
      <c r="A17" s="10"/>
      <c r="B17" s="8"/>
      <c r="C17" s="8"/>
      <c r="D17" s="8"/>
      <c r="E17" s="8"/>
      <c r="F17" s="8"/>
      <c r="G17" s="8"/>
      <c r="H17" s="6"/>
      <c r="I17" s="6"/>
      <c r="J17" s="7">
        <f t="shared" si="0"/>
        <v>0</v>
      </c>
      <c r="K17" s="7">
        <f>IF(J17=10,#REF!,IF(J17=9,#REF!,IF(J17=8,#REF!,IF(J17=7,$Y$11,IF(J17=6,$Y$11,IF(J17=5,$Y$12,IF(J17=4,#REF!,IF(J17=3,#REF!,IF(J17=2,#REF!,0)))))))))</f>
        <v>0</v>
      </c>
      <c r="L17" s="6"/>
      <c r="M17" s="6"/>
      <c r="N17" s="6"/>
      <c r="O17" s="6"/>
      <c r="P17" s="7">
        <f t="shared" si="1"/>
        <v>0</v>
      </c>
      <c r="Q17" s="7">
        <f>IF(P17=10,#REF!,IF(P17=9,#REF!,IF(P17=8,#REF!,IF(P17=7,$Y$11,IF(P17=6,$Y$11,IF(P17=5,$Y$12,IF(P17=4,#REF!,IF(P17=3,#REF!,IF(P17=2,#REF!,0)))))))))</f>
        <v>0</v>
      </c>
      <c r="R17" s="6"/>
      <c r="S17" s="6"/>
      <c r="T17" s="6"/>
      <c r="U17" s="6"/>
      <c r="V17" s="6"/>
      <c r="W17" s="6"/>
    </row>
    <row r="36" spans="15:18" ht="195" customHeight="1" x14ac:dyDescent="0.25">
      <c r="O36" s="27" t="s">
        <v>12</v>
      </c>
      <c r="P36" s="27"/>
      <c r="Q36" s="27"/>
      <c r="R36" s="27"/>
    </row>
  </sheetData>
  <sheetProtection insertRows="0"/>
  <mergeCells count="41"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  <mergeCell ref="A1:D3"/>
    <mergeCell ref="E1:S1"/>
    <mergeCell ref="E2:S3"/>
    <mergeCell ref="O36:R36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</mergeCells>
  <conditionalFormatting sqref="J16:J17 P16:P17">
    <cfRule type="cellIs" dxfId="7" priority="36" operator="between">
      <formula>8</formula>
      <formula>10</formula>
    </cfRule>
    <cfRule type="cellIs" dxfId="6" priority="37" operator="between">
      <formula>6</formula>
      <formula>7</formula>
    </cfRule>
    <cfRule type="cellIs" dxfId="5" priority="38" operator="equal">
      <formula>5</formula>
    </cfRule>
    <cfRule type="cellIs" dxfId="4" priority="39" operator="between">
      <formula>2</formula>
      <formula>4</formula>
    </cfRule>
  </conditionalFormatting>
  <dataValidations count="1">
    <dataValidation type="list" allowBlank="1" showInputMessage="1" showErrorMessage="1" sqref="H16:I17 N16:O17">
      <formula1>$X$11:$X$13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2" operator="containsText" id="{480F2E91-29D6-4FE5-B2DE-D9E73CC2FA6F}">
            <xm:f>NOT(ISERROR(SEARCH(#REF!,K16)))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33" operator="containsText" id="{DAC5D569-0A36-4675-9301-86B59E34BF6F}">
            <xm:f>NOT(ISERROR(SEARCH($Y$12,K16)))</xm:f>
            <xm:f>$Y$12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34" operator="containsText" id="{C94F0130-B98C-4F9D-8ABC-9B4200351BB6}">
            <xm:f>NOT(ISERROR(SEARCH($Y$11,K16)))</xm:f>
            <xm:f>$Y$11</xm:f>
            <x14:dxf>
              <fill>
                <patternFill>
                  <bgColor theme="5"/>
                </patternFill>
              </fill>
            </x14:dxf>
          </x14:cfRule>
          <x14:cfRule type="containsText" priority="35" operator="containsText" id="{50E7C745-D5CE-46C0-A362-709C18283696}">
            <xm:f>NOT(ISERROR(SEARCH(#REF!,K16)))</xm:f>
            <xm:f>#REF!</xm:f>
            <x14:dxf>
              <fill>
                <patternFill>
                  <bgColor rgb="FFC00000"/>
                </patternFill>
              </fill>
            </x14:dxf>
          </x14:cfRule>
          <xm:sqref>K16:K17 Q16:Q17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Andres Felipe Echeverri López</cp:lastModifiedBy>
  <dcterms:created xsi:type="dcterms:W3CDTF">2020-07-16T13:16:46Z</dcterms:created>
  <dcterms:modified xsi:type="dcterms:W3CDTF">2026-06-17T19:51:46Z</dcterms:modified>
</cp:coreProperties>
</file>