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Desktop\1. CPS AREA METROPOLITANA\POP\"/>
    </mc:Choice>
  </mc:AlternateContent>
  <xr:revisionPtr revIDLastSave="0" documentId="8_{B21D84DF-ABE3-4506-9F67-153DBFBD303B}" xr6:coauthVersionLast="47" xr6:coauthVersionMax="47" xr10:uidLastSave="{00000000-0000-0000-0000-000000000000}"/>
  <bookViews>
    <workbookView xWindow="-110" yWindow="-110" windowWidth="21980" windowHeight="13900" tabRatio="500" xr2:uid="{00000000-000D-0000-FFFF-FFFF00000000}"/>
  </bookViews>
  <sheets>
    <sheet name="Estudio de merc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J4" i="1"/>
  <c r="F4" i="1"/>
  <c r="L4" i="1" s="1"/>
  <c r="H4" i="1"/>
  <c r="F5" i="1"/>
  <c r="H5" i="1"/>
  <c r="J5" i="1"/>
  <c r="L5" i="1"/>
  <c r="F6" i="1"/>
  <c r="L6" i="1" s="1"/>
  <c r="H6" i="1"/>
  <c r="J6" i="1"/>
  <c r="F7" i="1"/>
  <c r="H7" i="1"/>
  <c r="J7" i="1"/>
  <c r="L7" i="1"/>
  <c r="F8" i="1"/>
  <c r="H8" i="1"/>
  <c r="J8" i="1"/>
  <c r="L8" i="1"/>
  <c r="F9" i="1"/>
  <c r="L9" i="1" s="1"/>
  <c r="H9" i="1"/>
  <c r="J9" i="1"/>
  <c r="F10" i="1"/>
  <c r="H10" i="1"/>
  <c r="J10" i="1"/>
  <c r="F11" i="1"/>
  <c r="H11" i="1"/>
  <c r="J11" i="1"/>
  <c r="L11" i="1"/>
  <c r="F12" i="1"/>
  <c r="L12" i="1" s="1"/>
  <c r="H12" i="1"/>
  <c r="J12" i="1"/>
  <c r="F13" i="1"/>
  <c r="H13" i="1"/>
  <c r="J13" i="1"/>
  <c r="F14" i="1"/>
  <c r="H14" i="1"/>
  <c r="J14" i="1"/>
  <c r="L14" i="1"/>
  <c r="F15" i="1"/>
  <c r="H15" i="1"/>
  <c r="J15" i="1"/>
  <c r="F16" i="1"/>
  <c r="H16" i="1"/>
  <c r="J16" i="1"/>
  <c r="L16" i="1"/>
  <c r="F17" i="1"/>
  <c r="L17" i="1" s="1"/>
  <c r="H17" i="1"/>
  <c r="J17" i="1"/>
  <c r="F18" i="1"/>
  <c r="H18" i="1"/>
  <c r="J18" i="1"/>
  <c r="F19" i="1"/>
  <c r="H19" i="1"/>
  <c r="J19" i="1"/>
  <c r="L19" i="1"/>
  <c r="L10" i="1" l="1"/>
  <c r="L18" i="1"/>
  <c r="L15" i="1"/>
  <c r="L13" i="1"/>
  <c r="L20" i="1"/>
</calcChain>
</file>

<file path=xl/sharedStrings.xml><?xml version="1.0" encoding="utf-8"?>
<sst xmlns="http://schemas.openxmlformats.org/spreadsheetml/2006/main" count="49" uniqueCount="45">
  <si>
    <t>ARTICULO</t>
  </si>
  <si>
    <t>DESCRIPCIÓN</t>
  </si>
  <si>
    <t>CANT</t>
  </si>
  <si>
    <t>Bandera con base</t>
  </si>
  <si>
    <t>Bandera pequeña</t>
  </si>
  <si>
    <t>Bandera de tamaño 26 x 18, elaborada en satín, ubicada en base de madera.</t>
  </si>
  <si>
    <t>Agenda</t>
  </si>
  <si>
    <t>Lapicero</t>
  </si>
  <si>
    <t>Lapicero tipo lamy, marcado con logo de la institución</t>
  </si>
  <si>
    <t>Brochure</t>
  </si>
  <si>
    <t>Plegable tamaño carta a full color impresos en propalcote 250 grm</t>
  </si>
  <si>
    <t>Gorra</t>
  </si>
  <si>
    <t>Carpas</t>
  </si>
  <si>
    <t>Carpas publicitarias de tamaño 2 x 2 metros.</t>
  </si>
  <si>
    <t>Botilito / termo</t>
  </si>
  <si>
    <t>Botilito o termo, marcado con la identidad institucional</t>
  </si>
  <si>
    <t>Manilla</t>
  </si>
  <si>
    <t>Manilla elaborada en silicona</t>
  </si>
  <si>
    <t>Carpeta</t>
  </si>
  <si>
    <t>Carpetas para diplomas</t>
  </si>
  <si>
    <t>Carpeta personalizada</t>
  </si>
  <si>
    <t>Carpeta en propalcote, tamaño oficio, marcada con logo institucional</t>
  </si>
  <si>
    <t>Botón en aluminio</t>
  </si>
  <si>
    <t>Elaborado en aluminio tamaño 5.5 cms</t>
  </si>
  <si>
    <t>Colores</t>
  </si>
  <si>
    <t>Caja x 12 colores, medidas del color: 8.5 x 0,7 x 0,7 cm, no toxico, mina de 3.0 mm.</t>
  </si>
  <si>
    <t>Cartillas infantiles</t>
  </si>
  <si>
    <t>Abanico</t>
  </si>
  <si>
    <t>Abanicos personalizados, de diferentes colores, elaborada en poliéster.</t>
  </si>
  <si>
    <t>Porta celulares</t>
  </si>
  <si>
    <t>Elaborado en madera de pino, marcado con información institucional</t>
  </si>
  <si>
    <t>Tamaño carta cerrado, con carátula elaborada en papel propalcote de 300 grs, impresión a una tinta por una cara enganchado e incluye 12 páginas internas impresas a una tinta</t>
  </si>
  <si>
    <t>Gorra elaborada en tela, marcada con logro de la institución en hilio de color de preferencia</t>
  </si>
  <si>
    <t>Agenda argollada, full color de tamaño 15 x 10 centímetros, contiene 80 hojas</t>
  </si>
  <si>
    <t>Bandera de tamaño 160 x 110 elaborada en satín en base de madera con altura 2,25 mts</t>
  </si>
  <si>
    <t>VALOR UNITARIO INCLUIDO IVA Y DEMAS GRAVAMENES QUE APLIQUEN</t>
  </si>
  <si>
    <t>VALOR TOTAL INCLUIDO IVA Y DEMAS GRAVAMENES QUE APLIQUEN</t>
  </si>
  <si>
    <t>VALOR ESTUDIO DE MERCADO INCLUIDO IVA Y DEMAS GRAVAMENES QUE APLIQUEN</t>
  </si>
  <si>
    <t>COTIZACION 1</t>
  </si>
  <si>
    <t>COTIZACION 2</t>
  </si>
  <si>
    <t>COTIZACION 3</t>
  </si>
  <si>
    <t>ESTUDIO DE MERCADO</t>
  </si>
  <si>
    <t>ITEM</t>
  </si>
  <si>
    <t>PROMEDIO VALORES TOTALES (TAMBIEN REFERENCIA COMO VALORES TECHO PROMEDIO)</t>
  </si>
  <si>
    <t>PROMEDIO VALORES UNITARIOS (TAMBIEN REFERENCIA COMO VALORES TECHO PROMEDIO)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</si>
</sst>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</borders>
  <cellStyleXfs count="8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8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K19" sqref="K19"/>
    </sheetView>
  </sheetViews>
  <sheetFormatPr baseColWidth="10" defaultRowHeight="15.5" x14ac:dyDescent="0.35"/>
  <cols>
    <col min="2" max="2" width="11.5" customWidth="1"/>
    <col min="3" max="3" width="25.6640625" customWidth="1"/>
    <col min="4" max="4" width="8.1640625" customWidth="1"/>
    <col min="5" max="5" width="19.33203125" customWidth="1"/>
    <col min="6" max="6" width="22.83203125" customWidth="1"/>
    <col min="7" max="7" width="16.33203125" customWidth="1"/>
    <col min="8" max="8" width="17.6640625" customWidth="1"/>
    <col min="9" max="9" width="20.33203125" customWidth="1"/>
    <col min="10" max="10" width="21" customWidth="1"/>
    <col min="11" max="11" width="14.6640625" customWidth="1"/>
    <col min="12" max="12" width="15.1640625" customWidth="1"/>
  </cols>
  <sheetData>
    <row r="1" spans="1:12" ht="16" thickBot="1" x14ac:dyDescent="0.4"/>
    <row r="2" spans="1:12" ht="16" thickBot="1" x14ac:dyDescent="0.4">
      <c r="A2" s="12" t="s">
        <v>41</v>
      </c>
      <c r="B2" s="13"/>
      <c r="C2" s="13"/>
      <c r="D2" s="14"/>
      <c r="E2" s="9" t="s">
        <v>38</v>
      </c>
      <c r="F2" s="10"/>
      <c r="G2" s="10" t="s">
        <v>39</v>
      </c>
      <c r="H2" s="10"/>
      <c r="I2" s="10" t="s">
        <v>40</v>
      </c>
      <c r="J2" s="10"/>
      <c r="K2" s="7"/>
      <c r="L2" s="5"/>
    </row>
    <row r="3" spans="1:12" ht="104" x14ac:dyDescent="0.35">
      <c r="A3" s="6" t="s">
        <v>42</v>
      </c>
      <c r="B3" s="6" t="s">
        <v>0</v>
      </c>
      <c r="C3" s="6" t="s">
        <v>1</v>
      </c>
      <c r="D3" s="6" t="s">
        <v>2</v>
      </c>
      <c r="E3" s="4" t="s">
        <v>35</v>
      </c>
      <c r="F3" s="4" t="s">
        <v>36</v>
      </c>
      <c r="G3" s="4" t="s">
        <v>35</v>
      </c>
      <c r="H3" s="4" t="s">
        <v>36</v>
      </c>
      <c r="I3" s="4" t="s">
        <v>35</v>
      </c>
      <c r="J3" s="4" t="s">
        <v>36</v>
      </c>
      <c r="K3" s="4" t="s">
        <v>44</v>
      </c>
      <c r="L3" s="4" t="s">
        <v>43</v>
      </c>
    </row>
    <row r="4" spans="1:12" ht="37.5" x14ac:dyDescent="0.35">
      <c r="A4" s="2">
        <v>1</v>
      </c>
      <c r="B4" s="2" t="s">
        <v>3</v>
      </c>
      <c r="C4" s="1" t="s">
        <v>34</v>
      </c>
      <c r="D4" s="2">
        <v>4</v>
      </c>
      <c r="E4" s="3">
        <v>2100000</v>
      </c>
      <c r="F4" s="3">
        <f>E4*D4</f>
        <v>8400000</v>
      </c>
      <c r="G4" s="3">
        <v>2250000</v>
      </c>
      <c r="H4" s="3">
        <f>G4*D4</f>
        <v>9000000</v>
      </c>
      <c r="I4" s="3">
        <v>1749300</v>
      </c>
      <c r="J4" s="3">
        <f t="shared" ref="J4:J19" si="0">I4*D4</f>
        <v>6997200</v>
      </c>
      <c r="K4" s="3">
        <f>AVERAGE(E4,G4,I4)</f>
        <v>2033100</v>
      </c>
      <c r="L4" s="3">
        <f t="shared" ref="L4:L19" si="1">AVERAGE(F4,H4,J4)</f>
        <v>8132400</v>
      </c>
    </row>
    <row r="5" spans="1:12" ht="37.5" x14ac:dyDescent="0.35">
      <c r="A5" s="2">
        <v>2</v>
      </c>
      <c r="B5" s="2" t="s">
        <v>4</v>
      </c>
      <c r="C5" s="1" t="s">
        <v>5</v>
      </c>
      <c r="D5" s="2">
        <v>2</v>
      </c>
      <c r="E5" s="3">
        <v>220000</v>
      </c>
      <c r="F5" s="3">
        <f t="shared" ref="F5:F19" si="2">E5*D5</f>
        <v>440000</v>
      </c>
      <c r="G5" s="3">
        <v>165000</v>
      </c>
      <c r="H5" s="3">
        <f t="shared" ref="H5:H19" si="3">G5*D5</f>
        <v>330000</v>
      </c>
      <c r="I5" s="3">
        <v>163030</v>
      </c>
      <c r="J5" s="3">
        <f t="shared" si="0"/>
        <v>326060</v>
      </c>
      <c r="K5" s="3">
        <f t="shared" ref="K5:K19" si="4">AVERAGE(E5,G5,I5)</f>
        <v>182676.66666666666</v>
      </c>
      <c r="L5" s="3">
        <f t="shared" si="1"/>
        <v>365353.33333333331</v>
      </c>
    </row>
    <row r="6" spans="1:12" ht="37.5" x14ac:dyDescent="0.35">
      <c r="A6" s="2">
        <v>3</v>
      </c>
      <c r="B6" s="2" t="s">
        <v>6</v>
      </c>
      <c r="C6" s="1" t="s">
        <v>33</v>
      </c>
      <c r="D6" s="2">
        <v>100</v>
      </c>
      <c r="E6" s="3">
        <v>16900</v>
      </c>
      <c r="F6" s="3">
        <f t="shared" si="2"/>
        <v>1690000</v>
      </c>
      <c r="G6" s="3">
        <v>15000</v>
      </c>
      <c r="H6" s="3">
        <f t="shared" si="3"/>
        <v>1500000</v>
      </c>
      <c r="I6" s="3">
        <v>13685</v>
      </c>
      <c r="J6" s="3">
        <f t="shared" si="0"/>
        <v>1368500</v>
      </c>
      <c r="K6" s="3">
        <f t="shared" si="4"/>
        <v>15195</v>
      </c>
      <c r="L6" s="3">
        <f t="shared" si="1"/>
        <v>1519500</v>
      </c>
    </row>
    <row r="7" spans="1:12" ht="29" customHeight="1" x14ac:dyDescent="0.35">
      <c r="A7" s="2">
        <v>4</v>
      </c>
      <c r="B7" s="2" t="s">
        <v>7</v>
      </c>
      <c r="C7" s="1" t="s">
        <v>8</v>
      </c>
      <c r="D7" s="2">
        <v>100</v>
      </c>
      <c r="E7" s="3">
        <v>6800</v>
      </c>
      <c r="F7" s="3">
        <f t="shared" si="2"/>
        <v>680000</v>
      </c>
      <c r="G7" s="3">
        <v>4500</v>
      </c>
      <c r="H7" s="3">
        <f t="shared" si="3"/>
        <v>450000</v>
      </c>
      <c r="I7" s="3">
        <v>4403</v>
      </c>
      <c r="J7" s="3">
        <f t="shared" si="0"/>
        <v>440300</v>
      </c>
      <c r="K7" s="3">
        <f t="shared" si="4"/>
        <v>5234.333333333333</v>
      </c>
      <c r="L7" s="3">
        <f t="shared" si="1"/>
        <v>523433.33333333331</v>
      </c>
    </row>
    <row r="8" spans="1:12" ht="25" x14ac:dyDescent="0.35">
      <c r="A8" s="2">
        <v>5</v>
      </c>
      <c r="B8" s="2" t="s">
        <v>9</v>
      </c>
      <c r="C8" s="1" t="s">
        <v>10</v>
      </c>
      <c r="D8" s="2">
        <v>100</v>
      </c>
      <c r="E8" s="3">
        <v>5200</v>
      </c>
      <c r="F8" s="3">
        <f t="shared" si="2"/>
        <v>520000</v>
      </c>
      <c r="G8" s="3">
        <v>6500</v>
      </c>
      <c r="H8" s="3">
        <f t="shared" si="3"/>
        <v>650000</v>
      </c>
      <c r="I8" s="3">
        <v>4641</v>
      </c>
      <c r="J8" s="3">
        <f t="shared" si="0"/>
        <v>464100</v>
      </c>
      <c r="K8" s="3">
        <f t="shared" si="4"/>
        <v>5447</v>
      </c>
      <c r="L8" s="3">
        <f t="shared" si="1"/>
        <v>544700</v>
      </c>
    </row>
    <row r="9" spans="1:12" ht="50" x14ac:dyDescent="0.35">
      <c r="A9" s="2">
        <v>6</v>
      </c>
      <c r="B9" s="2" t="s">
        <v>11</v>
      </c>
      <c r="C9" s="1" t="s">
        <v>32</v>
      </c>
      <c r="D9" s="2">
        <v>60</v>
      </c>
      <c r="E9" s="3">
        <v>35000</v>
      </c>
      <c r="F9" s="3">
        <f t="shared" si="2"/>
        <v>2100000</v>
      </c>
      <c r="G9" s="3">
        <v>37000</v>
      </c>
      <c r="H9" s="3">
        <f t="shared" si="3"/>
        <v>2220000</v>
      </c>
      <c r="I9" s="3">
        <v>32130</v>
      </c>
      <c r="J9" s="3">
        <f t="shared" si="0"/>
        <v>1927800</v>
      </c>
      <c r="K9" s="3">
        <f t="shared" si="4"/>
        <v>34710</v>
      </c>
      <c r="L9" s="3">
        <f t="shared" si="1"/>
        <v>2082600</v>
      </c>
    </row>
    <row r="10" spans="1:12" ht="56" customHeight="1" x14ac:dyDescent="0.35">
      <c r="A10" s="2">
        <v>7</v>
      </c>
      <c r="B10" s="2" t="s">
        <v>12</v>
      </c>
      <c r="C10" s="1" t="s">
        <v>13</v>
      </c>
      <c r="D10" s="2">
        <v>2</v>
      </c>
      <c r="E10" s="3">
        <v>1950000</v>
      </c>
      <c r="F10" s="3">
        <f t="shared" si="2"/>
        <v>3900000</v>
      </c>
      <c r="G10" s="3">
        <v>2150000</v>
      </c>
      <c r="H10" s="3">
        <f t="shared" si="3"/>
        <v>4300000</v>
      </c>
      <c r="I10" s="3">
        <v>1904000</v>
      </c>
      <c r="J10" s="3">
        <f t="shared" si="0"/>
        <v>3808000</v>
      </c>
      <c r="K10" s="3">
        <f t="shared" si="4"/>
        <v>2001333.3333333333</v>
      </c>
      <c r="L10" s="3">
        <f t="shared" si="1"/>
        <v>4002666.6666666665</v>
      </c>
    </row>
    <row r="11" spans="1:12" ht="25" x14ac:dyDescent="0.35">
      <c r="A11" s="2">
        <v>8</v>
      </c>
      <c r="B11" s="2" t="s">
        <v>14</v>
      </c>
      <c r="C11" s="1" t="s">
        <v>15</v>
      </c>
      <c r="D11" s="2">
        <v>50</v>
      </c>
      <c r="E11" s="3">
        <v>12500</v>
      </c>
      <c r="F11" s="3">
        <f t="shared" si="2"/>
        <v>625000</v>
      </c>
      <c r="G11" s="3">
        <v>12000</v>
      </c>
      <c r="H11" s="3">
        <f t="shared" si="3"/>
        <v>600000</v>
      </c>
      <c r="I11" s="3">
        <v>13090</v>
      </c>
      <c r="J11" s="3">
        <f t="shared" si="0"/>
        <v>654500</v>
      </c>
      <c r="K11" s="3">
        <f t="shared" si="4"/>
        <v>12530</v>
      </c>
      <c r="L11" s="3">
        <f t="shared" si="1"/>
        <v>626500</v>
      </c>
    </row>
    <row r="12" spans="1:12" ht="17" customHeight="1" x14ac:dyDescent="0.35">
      <c r="A12" s="2">
        <v>9</v>
      </c>
      <c r="B12" s="2" t="s">
        <v>16</v>
      </c>
      <c r="C12" s="1" t="s">
        <v>17</v>
      </c>
      <c r="D12" s="2">
        <v>200</v>
      </c>
      <c r="E12" s="3">
        <v>8700</v>
      </c>
      <c r="F12" s="3">
        <f t="shared" si="2"/>
        <v>1740000</v>
      </c>
      <c r="G12" s="3">
        <v>6900</v>
      </c>
      <c r="H12" s="3">
        <f t="shared" si="3"/>
        <v>1380000</v>
      </c>
      <c r="I12" s="3">
        <v>7973</v>
      </c>
      <c r="J12" s="3">
        <f t="shared" si="0"/>
        <v>1594600</v>
      </c>
      <c r="K12" s="3">
        <f t="shared" si="4"/>
        <v>7857.666666666667</v>
      </c>
      <c r="L12" s="3">
        <f t="shared" si="1"/>
        <v>1571533.3333333333</v>
      </c>
    </row>
    <row r="13" spans="1:12" ht="36" customHeight="1" x14ac:dyDescent="0.35">
      <c r="A13" s="2">
        <v>10</v>
      </c>
      <c r="B13" s="2" t="s">
        <v>18</v>
      </c>
      <c r="C13" s="1" t="s">
        <v>19</v>
      </c>
      <c r="D13" s="2">
        <v>2</v>
      </c>
      <c r="E13" s="3">
        <v>190000</v>
      </c>
      <c r="F13" s="3">
        <f t="shared" si="2"/>
        <v>380000</v>
      </c>
      <c r="G13" s="3">
        <v>210000</v>
      </c>
      <c r="H13" s="3">
        <f t="shared" si="3"/>
        <v>420000</v>
      </c>
      <c r="I13" s="3">
        <v>165410</v>
      </c>
      <c r="J13" s="3">
        <f t="shared" si="0"/>
        <v>330820</v>
      </c>
      <c r="K13" s="3">
        <f t="shared" si="4"/>
        <v>188470</v>
      </c>
      <c r="L13" s="3">
        <f t="shared" si="1"/>
        <v>376940</v>
      </c>
    </row>
    <row r="14" spans="1:12" ht="37.5" x14ac:dyDescent="0.35">
      <c r="A14" s="2">
        <v>11</v>
      </c>
      <c r="B14" s="2" t="s">
        <v>20</v>
      </c>
      <c r="C14" s="1" t="s">
        <v>21</v>
      </c>
      <c r="D14" s="2">
        <v>100</v>
      </c>
      <c r="E14" s="3">
        <v>7500</v>
      </c>
      <c r="F14" s="3">
        <f t="shared" si="2"/>
        <v>750000</v>
      </c>
      <c r="G14" s="3">
        <v>6500</v>
      </c>
      <c r="H14" s="3">
        <f t="shared" si="3"/>
        <v>650000</v>
      </c>
      <c r="I14" s="3">
        <v>7140</v>
      </c>
      <c r="J14" s="3">
        <f t="shared" si="0"/>
        <v>714000</v>
      </c>
      <c r="K14" s="3">
        <f t="shared" si="4"/>
        <v>7046.666666666667</v>
      </c>
      <c r="L14" s="3">
        <f t="shared" si="1"/>
        <v>704666.66666666663</v>
      </c>
    </row>
    <row r="15" spans="1:12" ht="20" customHeight="1" x14ac:dyDescent="0.35">
      <c r="A15" s="2">
        <v>12</v>
      </c>
      <c r="B15" s="2" t="s">
        <v>22</v>
      </c>
      <c r="C15" s="1" t="s">
        <v>23</v>
      </c>
      <c r="D15" s="2">
        <v>300</v>
      </c>
      <c r="E15" s="3">
        <v>3200</v>
      </c>
      <c r="F15" s="3">
        <f t="shared" si="2"/>
        <v>960000</v>
      </c>
      <c r="G15" s="3">
        <v>3500</v>
      </c>
      <c r="H15" s="3">
        <f t="shared" si="3"/>
        <v>1050000</v>
      </c>
      <c r="I15" s="3">
        <v>2499</v>
      </c>
      <c r="J15" s="3">
        <f t="shared" si="0"/>
        <v>749700</v>
      </c>
      <c r="K15" s="3">
        <f t="shared" si="4"/>
        <v>3066.3333333333335</v>
      </c>
      <c r="L15" s="3">
        <f t="shared" si="1"/>
        <v>919900</v>
      </c>
    </row>
    <row r="16" spans="1:12" ht="53" customHeight="1" x14ac:dyDescent="0.35">
      <c r="A16" s="2">
        <v>13</v>
      </c>
      <c r="B16" s="2" t="s">
        <v>24</v>
      </c>
      <c r="C16" s="1" t="s">
        <v>25</v>
      </c>
      <c r="D16" s="2">
        <v>300</v>
      </c>
      <c r="E16" s="3">
        <v>3800</v>
      </c>
      <c r="F16" s="3">
        <f t="shared" si="2"/>
        <v>1140000</v>
      </c>
      <c r="G16" s="3">
        <v>4000</v>
      </c>
      <c r="H16" s="3">
        <f t="shared" si="3"/>
        <v>1200000</v>
      </c>
      <c r="I16" s="3">
        <v>4284</v>
      </c>
      <c r="J16" s="3">
        <f t="shared" si="0"/>
        <v>1285200</v>
      </c>
      <c r="K16" s="3">
        <f t="shared" si="4"/>
        <v>4028</v>
      </c>
      <c r="L16" s="3">
        <f t="shared" si="1"/>
        <v>1208400</v>
      </c>
    </row>
    <row r="17" spans="1:12" ht="47" customHeight="1" x14ac:dyDescent="0.35">
      <c r="A17" s="2">
        <v>14</v>
      </c>
      <c r="B17" s="2" t="s">
        <v>26</v>
      </c>
      <c r="C17" s="1" t="s">
        <v>31</v>
      </c>
      <c r="D17" s="2">
        <v>300</v>
      </c>
      <c r="E17" s="3">
        <v>4000</v>
      </c>
      <c r="F17" s="3">
        <f t="shared" si="2"/>
        <v>1200000</v>
      </c>
      <c r="G17" s="3">
        <v>3600</v>
      </c>
      <c r="H17" s="3">
        <f>G17*D17</f>
        <v>1080000</v>
      </c>
      <c r="I17" s="3">
        <v>4165</v>
      </c>
      <c r="J17" s="3">
        <f t="shared" si="0"/>
        <v>1249500</v>
      </c>
      <c r="K17" s="3">
        <f t="shared" si="4"/>
        <v>3921.6666666666665</v>
      </c>
      <c r="L17" s="3">
        <f t="shared" si="1"/>
        <v>1176500</v>
      </c>
    </row>
    <row r="18" spans="1:12" ht="65" customHeight="1" x14ac:dyDescent="0.35">
      <c r="A18" s="2">
        <v>15</v>
      </c>
      <c r="B18" s="2" t="s">
        <v>27</v>
      </c>
      <c r="C18" s="1" t="s">
        <v>28</v>
      </c>
      <c r="D18" s="2">
        <v>300</v>
      </c>
      <c r="E18" s="3">
        <v>10500</v>
      </c>
      <c r="F18" s="3">
        <f t="shared" si="2"/>
        <v>3150000</v>
      </c>
      <c r="G18" s="3">
        <v>10000</v>
      </c>
      <c r="H18" s="3">
        <f t="shared" si="3"/>
        <v>3000000</v>
      </c>
      <c r="I18" s="3">
        <v>11662</v>
      </c>
      <c r="J18" s="3">
        <f t="shared" si="0"/>
        <v>3498600</v>
      </c>
      <c r="K18" s="3">
        <f t="shared" si="4"/>
        <v>10720.666666666666</v>
      </c>
      <c r="L18" s="3">
        <f t="shared" si="1"/>
        <v>3216200</v>
      </c>
    </row>
    <row r="19" spans="1:12" ht="37.5" x14ac:dyDescent="0.35">
      <c r="A19" s="2">
        <v>16</v>
      </c>
      <c r="B19" s="2" t="s">
        <v>29</v>
      </c>
      <c r="C19" s="1" t="s">
        <v>30</v>
      </c>
      <c r="D19" s="2">
        <v>50</v>
      </c>
      <c r="E19" s="3">
        <v>42000</v>
      </c>
      <c r="F19" s="3">
        <f t="shared" si="2"/>
        <v>2100000</v>
      </c>
      <c r="G19" s="3">
        <v>43000</v>
      </c>
      <c r="H19" s="3">
        <f t="shared" si="3"/>
        <v>2150000</v>
      </c>
      <c r="I19" s="3">
        <v>65450</v>
      </c>
      <c r="J19" s="3">
        <f t="shared" si="0"/>
        <v>3272500</v>
      </c>
      <c r="K19" s="3">
        <f t="shared" si="4"/>
        <v>50150</v>
      </c>
      <c r="L19" s="3">
        <f t="shared" si="1"/>
        <v>2507500</v>
      </c>
    </row>
    <row r="20" spans="1:12" ht="18" customHeight="1" x14ac:dyDescent="0.35">
      <c r="A20" s="11" t="s">
        <v>37</v>
      </c>
      <c r="B20" s="11"/>
      <c r="C20" s="11"/>
      <c r="D20" s="11"/>
      <c r="E20" s="11"/>
      <c r="F20" s="11"/>
      <c r="G20" s="11"/>
      <c r="H20" s="11"/>
      <c r="I20" s="11"/>
      <c r="J20" s="11"/>
      <c r="K20" s="8"/>
      <c r="L20" s="3">
        <f>SUM(L4:L19)</f>
        <v>29478793.333333336</v>
      </c>
    </row>
    <row r="22" spans="1:12" ht="56" customHeight="1" x14ac:dyDescent="0.35"/>
  </sheetData>
  <mergeCells count="5">
    <mergeCell ref="E2:F2"/>
    <mergeCell ref="G2:H2"/>
    <mergeCell ref="I2:J2"/>
    <mergeCell ref="A20:J20"/>
    <mergeCell ref="A2:D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gcn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Karen Casanova Merchán</cp:lastModifiedBy>
  <dcterms:created xsi:type="dcterms:W3CDTF">2026-06-03T16:26:21Z</dcterms:created>
  <dcterms:modified xsi:type="dcterms:W3CDTF">2026-07-01T21:08:55Z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2026-07-01T20:39:20Z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d2e76cc0-fc25-44c6-b4b9-5bfb3dc7ea63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