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8"/>
  <workbookPr/>
  <mc:AlternateContent xmlns:mc="http://schemas.openxmlformats.org/markup-compatibility/2006">
    <mc:Choice Requires="x15">
      <x15ac:absPath xmlns:x15ac="http://schemas.microsoft.com/office/spreadsheetml/2010/11/ac" url="https://d.docs.live.net/659c101d2aebd70c/Documentos/CAROLINA/UBPD/DOCUMENTOS/PROCESOS DE CONTRATACION/EQUIPO STREAMING/restreaming/"/>
    </mc:Choice>
  </mc:AlternateContent>
  <xr:revisionPtr revIDLastSave="2" documentId="8_{F8D8B4AD-F454-4461-B8F8-DC52282F6403}" xr6:coauthVersionLast="47" xr6:coauthVersionMax="47" xr10:uidLastSave="{037D0A62-3A4F-EB45-86E4-A55E50E5F5C6}"/>
  <bookViews>
    <workbookView xWindow="0" yWindow="660" windowWidth="29400" windowHeight="16860" xr2:uid="{E560844F-DD73-084F-843D-9AE7B3942DDE}"/>
  </bookViews>
  <sheets>
    <sheet name="OFERTA ECONOMICA" sheetId="1" r:id="rId1"/>
  </sheets>
  <definedNames>
    <definedName name="_xlnm.Print_Area" localSheetId="0">'OFERTA ECONOMICA'!$A$1:$J$31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1" l="1"/>
  <c r="G14" i="1"/>
  <c r="J5" i="1"/>
  <c r="J6" i="1"/>
  <c r="J7" i="1"/>
  <c r="J8" i="1"/>
  <c r="J9" i="1"/>
  <c r="J10" i="1"/>
  <c r="J11" i="1"/>
  <c r="J12" i="1"/>
  <c r="J13" i="1"/>
  <c r="J4" i="1"/>
  <c r="I5" i="1"/>
  <c r="I6" i="1"/>
  <c r="I7" i="1"/>
  <c r="I8" i="1"/>
  <c r="I9" i="1"/>
  <c r="I10" i="1"/>
  <c r="I11" i="1"/>
  <c r="I12" i="1"/>
  <c r="I13" i="1"/>
  <c r="I4" i="1"/>
  <c r="F5" i="1"/>
  <c r="F6" i="1"/>
  <c r="F7" i="1"/>
  <c r="F8" i="1"/>
  <c r="F9" i="1"/>
  <c r="F10" i="1"/>
  <c r="F11" i="1"/>
  <c r="F12" i="1"/>
  <c r="F13" i="1"/>
  <c r="F4" i="1"/>
</calcChain>
</file>

<file path=xl/sharedStrings.xml><?xml version="1.0" encoding="utf-8"?>
<sst xmlns="http://schemas.openxmlformats.org/spreadsheetml/2006/main" count="32" uniqueCount="32">
  <si>
    <t>OBJETO DEL PROCESO</t>
  </si>
  <si>
    <t>Adquirir un sistema de producción audiovisual para realizar transmisiones en vivo, con el fin de fortalecer las capacidades de comunicación institucional, apoyar acciones de difusión y sensibilización de la UBPD.</t>
  </si>
  <si>
    <t>ITEM</t>
  </si>
  <si>
    <t>CONCEPTO</t>
  </si>
  <si>
    <t>DESCRIPCIÓN</t>
  </si>
  <si>
    <t>CANTIDAD REQUERIDA</t>
  </si>
  <si>
    <t>Cámara profesional para producción audiovisual y transmisiones en vivo</t>
  </si>
  <si>
    <t>Videocámara compacta de nivel broadcast. Equipada con un sensor CMOS Exmor RS de tipo 1.0, permite grabar en 4K HDR con una claridad excepcional y colores cinematográficos gracias a la tecnología Hybrid Log-Gamma (HLG). Sistema de Enfoque Automático (AF) Híbrido Rápido, que utiliza 273 puntos de detección de fases para seguir sujetos con una precisión infalible, incluso en 4K. Con entradas de audio XLR profesionales, filtros ND integrados y una salida 3G-SDI, idea para eventos en vivo, documentales y periodismo. Referencia recomendada: Sony PXW-Z90V.</t>
  </si>
  <si>
    <t>Consola de mezcla o switcher de video profesional</t>
  </si>
  <si>
    <t>Mezclador de video para producción en vivo con mínimo 4 entradas HDMI independientes. Salida de programa HDMI. Capacidad de transmisión directa por Ethernet o USB a plataformas de streaming. Función de grabación directa a almacenamiento externo. Multiview para monitoreo simultáneo de fuentes. Integración con software de producción audiovisual. Soporte para resolución mínima Full HD 1080p.
Transiciones entre cámaras (cut, mix, fade).
Inserción de gráficos o overlays.
Monitoreo de audio integrado.</t>
  </si>
  <si>
    <t>Sistema de micrófonos inalámbricos tipo lavalier.</t>
  </si>
  <si>
    <t xml:space="preserve">Sistema inalámbrico digital con mínimo 2 transmisores y 1 receptor dual. Micrófonos tipo lavalier omnidireccionales. 
Alcance mínimo 100 metros en condiciones abiertas. Rango de frecuencia estable para entornos profesionales. Batería recargable o reemplazable. Salida de audio balanceada o TRS
</t>
  </si>
  <si>
    <t>Micrófono de condensador hipercardioide</t>
  </si>
  <si>
    <t>Micrófono de condensador para captura de voz. Patrón polar hipercardioide o supercardioide. Respuesta de frecuencia mínima 50 Hz – 20 kHz. Conector XLR balanceado. Incluye soporte o base para instalación.</t>
  </si>
  <si>
    <t xml:space="preserve">Maletas rígidas de transporte
</t>
  </si>
  <si>
    <t xml:space="preserve">Maletas rígidas de transporte para equipos electrónicos. Fabricadas en polímero de alta resistencia. Espuma interior de protección configurable. Sistema de cierre hermético. Válvula de despresurización. Ruedas para transporte. Dimensiones /largo x ancho x alto, en pulgadas): Exterior 22.0 x 14.0 x 9.0 | Interior 19.9 x 10.6 x 7.3 – que cumpla con el tamaño máximo de equipaje de mano de aerolíneas.
las fundas están selladas contra la humedad y el polvo para una confianza a largo plazo en condiciones extremas.
Estas maletas son ideales para cargar los siguientes elementos:
Cámara PTZ profesional para producción audiovisual, Consola de mezcla o switcher de video profesional, Computador portátil profesional para producción audiovisual, Monitor profesional para seguimiento de señal, Sistema de micrófonos inalámbricos tipo lavalier, Micrófono de condensador hipercardioide, Kit de conectividad y protección eléctrica y Regulador de Voltaje Ups 1500VA/900W.
</t>
  </si>
  <si>
    <t>Kit de conectividad y protección eléctrica</t>
  </si>
  <si>
    <t xml:space="preserve">Extensiones eléctricas industriales, encauchetado de tráfico pesado. Resistente a la intemperie y flexible: la cubierta de los cables de extensión es resistente al desgaste y duradera; el cable de extensión de 3 clavijas debe ser impermeable IP65, resistente a la intemperie, resistente al calor (158 °F), resistente a la corrosión, el cable de extensión para interiores se mantendrá flexible 22
regulador de voltaje con protección contra picos y sistema UPS de respaldo con autonomía mínima de 10 a 15 minutos para protección del sistema.
</t>
  </si>
  <si>
    <t xml:space="preserve">Sistema de altavoces PA portátil
</t>
  </si>
  <si>
    <t xml:space="preserve">Sistema de amplificación portátil tipo PA con potencia mínima 300W RMS. Batería recargable integrada con autonomía mínima de 8 horas. Entradas para micrófono y línea. Conectividad Bluetooth. Incluye soporte o base.
</t>
  </si>
  <si>
    <t>Regulador de Voltaje Ups 1500VA/900W</t>
  </si>
  <si>
    <t xml:space="preserve">El sistema de fuente de alimentación ininterrumpida (UPS) de respaldo de batería LCD inteligente de 1500VA/900W utiliza salida de onda sinusoidal simulada para proteger estaciones de trabajo, dispositivos de red y equipos de entretenimiento en el hogar.
12 salidas 
Seis tomas de respaldo de batería y protección contra sobretensión
y seis tomacorrientes protegidos contra sobretensión.
ENTRADA: enchufe NEMA 5-15P con cable de alimentación de 6 pies; puertos de carga USB (1 tipo A, 1 tipo C) cargan rápidamente teléfonos móviles y tabletas.
</t>
  </si>
  <si>
    <t>Adaptador de audio externo USB</t>
  </si>
  <si>
    <t>Adaptador de audio externo USB tipo plug and play, con soporte para audio multicanal o sonido envolvente virtual, compatible con el sistema operativo del dispositivo suministrado.
Incluye adaptador de audio externo USB con capacidad de procesamiento de audio multicanal o sonido envolvente virtual.</t>
  </si>
  <si>
    <t xml:space="preserve">TOTAL </t>
  </si>
  <si>
    <t>Incluye cables HDMI O SDI de alta velocidad certificados (kit con los siguientes tres (3) cables uno de 1 metro, uno de 5 metros y uno de 10 metros).</t>
  </si>
  <si>
    <t xml:space="preserve">OFERTA ECONÓMICA </t>
  </si>
  <si>
    <t>VALOR UNITARIO ESTIMADO ( IVA INCLUIDO)</t>
  </si>
  <si>
    <t>PRECIO OFERTADO ( IVA INCLUIDO)</t>
  </si>
  <si>
    <t>PRECIO TOTAL OFERTADO ( IVA INCLUIDO)</t>
  </si>
  <si>
    <t>VERIFICACION</t>
  </si>
  <si>
    <t xml:space="preserve">VALOR TOTAL ESTIMADO
(IVA incluido) 
PRECIO TECHO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</si>
</sst>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7" x14ac:knownFonts="1">
    <font>
      <sz val="12"/>
      <color theme="1"/>
      <name val="Aptos Narrow"/>
      <family val="2"/>
      <scheme val="minor"/>
    </font>
    <font>
      <b/>
      <sz val="9"/>
      <color theme="1"/>
      <name val="Arial"/>
      <family val="2"/>
    </font>
    <font>
      <sz val="9"/>
      <color theme="1"/>
      <name val="Arial"/>
      <family val="2"/>
    </font>
    <font>
      <sz val="9"/>
      <color rgb="FF000000"/>
      <name val="Arial"/>
      <family val="2"/>
    </font>
    <font>
      <b/>
      <sz val="16"/>
      <color theme="1"/>
      <name val="Arial"/>
      <family val="2"/>
    </font>
    <font>
      <b/>
      <sz val="14"/>
      <color theme="1"/>
      <name val="Arial"/>
      <family val="2"/>
    </font>
    <font>
      <sz val="12"/>
      <color theme="1"/>
      <name val="Aptos Narrow"/>
      <family val="2"/>
      <scheme val="minor"/>
    </font>
  </fonts>
  <fills count="5">
    <fill>
      <patternFill patternType="none"/>
    </fill>
    <fill>
      <patternFill patternType="gray125"/>
    </fill>
    <fill>
      <patternFill patternType="solid">
        <fgColor theme="4" tint="0.79998168889431442"/>
        <bgColor rgb="FFD9E2F3"/>
      </patternFill>
    </fill>
    <fill>
      <patternFill patternType="solid">
        <fgColor theme="0"/>
        <bgColor indexed="64"/>
      </patternFill>
    </fill>
    <fill>
      <patternFill patternType="solid">
        <fgColor theme="4" tint="0.79998168889431442"/>
        <bgColor indexed="64"/>
      </patternFill>
    </fill>
  </fills>
  <borders count="17">
    <border>
      <left/>
      <right/>
      <top/>
      <bottom/>
      <diagonal/>
    </border>
    <border>
      <left style="thin">
        <color theme="0"/>
      </left>
      <right style="thin">
        <color theme="0"/>
      </right>
      <top style="thin">
        <color theme="0"/>
      </top>
      <bottom style="thin">
        <color theme="0"/>
      </bottom>
      <diagonal/>
    </border>
    <border>
      <left style="thin">
        <color theme="1"/>
      </left>
      <right style="thin">
        <color theme="1"/>
      </right>
      <top style="thin">
        <color theme="1"/>
      </top>
      <bottom style="thin">
        <color theme="1"/>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theme="1"/>
      </left>
      <right/>
      <top style="medium">
        <color theme="1"/>
      </top>
      <bottom style="thin">
        <color theme="1"/>
      </bottom>
      <diagonal/>
    </border>
    <border>
      <left/>
      <right/>
      <top style="medium">
        <color theme="1"/>
      </top>
      <bottom style="thin">
        <color theme="1"/>
      </bottom>
      <diagonal/>
    </border>
    <border>
      <left/>
      <right style="medium">
        <color theme="1"/>
      </right>
      <top style="medium">
        <color theme="1"/>
      </top>
      <bottom style="thin">
        <color theme="1"/>
      </bottom>
      <diagonal/>
    </border>
    <border>
      <left style="medium">
        <color theme="1"/>
      </left>
      <right style="thin">
        <color theme="1"/>
      </right>
      <top style="thin">
        <color theme="1"/>
      </top>
      <bottom style="thin">
        <color theme="1"/>
      </bottom>
      <diagonal/>
    </border>
    <border>
      <left/>
      <right style="medium">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style="thin">
        <color theme="1"/>
      </right>
      <top style="thin">
        <color theme="1"/>
      </top>
      <bottom style="medium">
        <color theme="1"/>
      </bottom>
      <diagonal/>
    </border>
    <border>
      <left style="thin">
        <color theme="1"/>
      </left>
      <right style="thin">
        <color theme="1"/>
      </right>
      <top style="thin">
        <color theme="1"/>
      </top>
      <bottom style="medium">
        <color theme="1"/>
      </bottom>
      <diagonal/>
    </border>
    <border>
      <left style="thin">
        <color theme="1"/>
      </left>
      <right/>
      <top style="thin">
        <color theme="1"/>
      </top>
      <bottom style="medium">
        <color theme="1"/>
      </bottom>
      <diagonal/>
    </border>
  </borders>
  <cellStyleXfs count="2">
    <xf numFmtId="0" fontId="0" fillId="0" borderId="0"/>
    <xf numFmtId="44" fontId="6" fillId="0" borderId="0" applyFont="0" applyFill="0" applyBorder="0" applyAlignment="0" applyProtection="0"/>
  </cellStyleXfs>
  <cellXfs count="37">
    <xf numFmtId="0" fontId="0" fillId="0" borderId="0" xfId="0"/>
    <xf numFmtId="0" fontId="2" fillId="0" borderId="1" xfId="0" applyFont="1" applyBorder="1"/>
    <xf numFmtId="0" fontId="2" fillId="0" borderId="1" xfId="0" applyFont="1" applyBorder="1" applyAlignment="1">
      <alignment horizontal="left" vertical="center"/>
    </xf>
    <xf numFmtId="0" fontId="2" fillId="0" borderId="3" xfId="0" applyFont="1" applyBorder="1"/>
    <xf numFmtId="0" fontId="2" fillId="0" borderId="4" xfId="0" applyFont="1" applyBorder="1"/>
    <xf numFmtId="0" fontId="2" fillId="0" borderId="5" xfId="0" applyFont="1" applyBorder="1"/>
    <xf numFmtId="0" fontId="1"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164" fontId="3" fillId="0" borderId="2" xfId="0" applyNumberFormat="1" applyFont="1" applyBorder="1" applyAlignment="1">
      <alignment horizontal="center" vertical="center" wrapText="1"/>
    </xf>
    <xf numFmtId="0" fontId="2" fillId="3" borderId="2" xfId="0" applyFont="1" applyFill="1" applyBorder="1" applyAlignment="1">
      <alignment horizontal="justify" vertical="center" wrapText="1"/>
    </xf>
    <xf numFmtId="0" fontId="2" fillId="3" borderId="2" xfId="0" applyFont="1" applyFill="1" applyBorder="1" applyAlignment="1">
      <alignment horizontal="justify" vertical="top" wrapText="1"/>
    </xf>
    <xf numFmtId="1" fontId="2" fillId="3" borderId="2" xfId="0" applyNumberFormat="1" applyFont="1" applyFill="1" applyBorder="1" applyAlignment="1">
      <alignment horizontal="justify" vertical="center" wrapText="1"/>
    </xf>
    <xf numFmtId="3" fontId="2" fillId="0" borderId="2" xfId="0" applyNumberFormat="1" applyFont="1" applyBorder="1" applyAlignment="1">
      <alignment horizontal="center" vertical="center" wrapText="1"/>
    </xf>
    <xf numFmtId="1" fontId="2" fillId="3" borderId="2" xfId="0" applyNumberFormat="1" applyFont="1" applyFill="1" applyBorder="1" applyAlignment="1">
      <alignment horizontal="justify" vertical="top" wrapText="1"/>
    </xf>
    <xf numFmtId="0" fontId="1" fillId="2" borderId="1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3" fillId="0" borderId="11" xfId="0" applyFont="1" applyBorder="1" applyAlignment="1">
      <alignment horizontal="center" vertical="center" wrapText="1"/>
    </xf>
    <xf numFmtId="164" fontId="3" fillId="0" borderId="13" xfId="0" applyNumberFormat="1" applyFont="1" applyBorder="1" applyAlignment="1">
      <alignment horizontal="center" vertical="center" wrapText="1"/>
    </xf>
    <xf numFmtId="0" fontId="2" fillId="0" borderId="11" xfId="0" applyFont="1" applyBorder="1" applyAlignment="1">
      <alignment horizontal="center" vertical="center"/>
    </xf>
    <xf numFmtId="0" fontId="2" fillId="3" borderId="11" xfId="0" applyFont="1" applyFill="1" applyBorder="1" applyAlignment="1">
      <alignment horizontal="center" vertical="center"/>
    </xf>
    <xf numFmtId="44" fontId="3" fillId="0" borderId="2" xfId="1" applyFont="1" applyBorder="1" applyAlignment="1">
      <alignment horizontal="center" vertical="center" wrapText="1"/>
    </xf>
    <xf numFmtId="164" fontId="3" fillId="0" borderId="6" xfId="0" applyNumberFormat="1" applyFont="1" applyBorder="1" applyAlignment="1">
      <alignment horizontal="center" vertical="center" wrapText="1"/>
    </xf>
    <xf numFmtId="3" fontId="4" fillId="4" borderId="16" xfId="0" applyNumberFormat="1" applyFont="1" applyFill="1" applyBorder="1"/>
    <xf numFmtId="164" fontId="4" fillId="4" borderId="15" xfId="1" applyNumberFormat="1" applyFont="1" applyFill="1" applyBorder="1"/>
    <xf numFmtId="0" fontId="1" fillId="2" borderId="1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12" xfId="0" applyFont="1" applyBorder="1" applyAlignment="1">
      <alignment horizontal="left" vertical="center" wrapText="1"/>
    </xf>
    <xf numFmtId="0" fontId="4" fillId="4" borderId="14" xfId="0" applyFont="1" applyFill="1" applyBorder="1" applyAlignment="1">
      <alignment horizontal="center"/>
    </xf>
    <xf numFmtId="0" fontId="4" fillId="4" borderId="15" xfId="0" applyFont="1" applyFill="1" applyBorder="1" applyAlignment="1">
      <alignment horizontal="center"/>
    </xf>
    <xf numFmtId="0" fontId="2" fillId="3" borderId="11" xfId="0" applyFont="1" applyFill="1" applyBorder="1" applyAlignment="1">
      <alignment horizontal="center" vertical="center"/>
    </xf>
    <xf numFmtId="0" fontId="2" fillId="3" borderId="2"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A569B-87E2-AE41-BDC6-291F754A62EE}">
  <dimension ref="A1:M15"/>
  <sheetViews>
    <sheetView tabSelected="1" zoomScaleNormal="100" zoomScaleSheetLayoutView="90" workbookViewId="0">
      <selection activeCell="G4" sqref="G4"/>
    </sheetView>
  </sheetViews>
  <sheetFormatPr baseColWidth="10" defaultColWidth="11.5" defaultRowHeight="12" x14ac:dyDescent="0.15"/>
  <cols>
    <col min="1" max="1" width="4.5" style="1" customWidth="1"/>
    <col min="2" max="2" width="12.1640625" style="1" customWidth="1"/>
    <col min="3" max="3" width="19.5" style="1" customWidth="1"/>
    <col min="4" max="4" width="43.1640625" style="1" customWidth="1"/>
    <col min="5" max="5" width="11.5" style="1"/>
    <col min="6" max="6" width="21.83203125" style="1" customWidth="1"/>
    <col min="7" max="10" width="24.1640625" style="1" customWidth="1"/>
    <col min="11" max="11" width="11.5" style="1"/>
    <col min="12" max="12" width="18.1640625" style="1" customWidth="1"/>
    <col min="13" max="16384" width="11.5" style="1"/>
  </cols>
  <sheetData>
    <row r="1" spans="1:13" ht="24" customHeight="1" x14ac:dyDescent="0.15">
      <c r="A1" s="3"/>
      <c r="B1" s="27" t="s">
        <v>26</v>
      </c>
      <c r="C1" s="28"/>
      <c r="D1" s="28"/>
      <c r="E1" s="28"/>
      <c r="F1" s="28"/>
      <c r="G1" s="28"/>
      <c r="H1" s="28"/>
      <c r="I1" s="28"/>
      <c r="J1" s="29"/>
      <c r="K1" s="4"/>
    </row>
    <row r="2" spans="1:13" ht="34.5" customHeight="1" x14ac:dyDescent="0.15">
      <c r="A2" s="3"/>
      <c r="B2" s="25" t="s">
        <v>0</v>
      </c>
      <c r="C2" s="26"/>
      <c r="D2" s="30" t="s">
        <v>1</v>
      </c>
      <c r="E2" s="31"/>
      <c r="F2" s="31"/>
      <c r="G2" s="31"/>
      <c r="H2" s="31"/>
      <c r="I2" s="31"/>
      <c r="J2" s="32"/>
      <c r="K2" s="4"/>
    </row>
    <row r="3" spans="1:13" ht="39" x14ac:dyDescent="0.15">
      <c r="A3" s="3"/>
      <c r="B3" s="15" t="s">
        <v>2</v>
      </c>
      <c r="C3" s="6" t="s">
        <v>3</v>
      </c>
      <c r="D3" s="6" t="s">
        <v>4</v>
      </c>
      <c r="E3" s="6" t="s">
        <v>5</v>
      </c>
      <c r="F3" s="6" t="s">
        <v>27</v>
      </c>
      <c r="G3" s="6" t="s">
        <v>31</v>
      </c>
      <c r="H3" s="16" t="s">
        <v>28</v>
      </c>
      <c r="I3" s="16" t="s">
        <v>29</v>
      </c>
      <c r="J3" s="16" t="s">
        <v>30</v>
      </c>
      <c r="K3" s="4"/>
    </row>
    <row r="4" spans="1:13" ht="143" x14ac:dyDescent="0.15">
      <c r="A4" s="3"/>
      <c r="B4" s="17">
        <v>1</v>
      </c>
      <c r="C4" s="8" t="s">
        <v>6</v>
      </c>
      <c r="D4" s="8" t="s">
        <v>7</v>
      </c>
      <c r="E4" s="7">
        <v>2</v>
      </c>
      <c r="F4" s="21">
        <f>+G4/E4</f>
        <v>12141562</v>
      </c>
      <c r="G4" s="9">
        <v>24283124</v>
      </c>
      <c r="H4" s="22"/>
      <c r="I4" s="22">
        <f>+H4*E4</f>
        <v>0</v>
      </c>
      <c r="J4" s="18" t="str">
        <f>IF(OR(H4&gt;$F4,$F4=0,$F4=""),"NO CUMPLE","CUMPLE")</f>
        <v>CUMPLE</v>
      </c>
      <c r="K4" s="4"/>
    </row>
    <row r="5" spans="1:13" ht="156" x14ac:dyDescent="0.15">
      <c r="A5" s="3"/>
      <c r="B5" s="19">
        <v>2</v>
      </c>
      <c r="C5" s="10" t="s">
        <v>8</v>
      </c>
      <c r="D5" s="11" t="s">
        <v>9</v>
      </c>
      <c r="E5" s="7">
        <v>1</v>
      </c>
      <c r="F5" s="21">
        <f t="shared" ref="F5:F13" si="0">+G5/E5</f>
        <v>2231457</v>
      </c>
      <c r="G5" s="9">
        <v>2231457</v>
      </c>
      <c r="H5" s="22"/>
      <c r="I5" s="22">
        <f t="shared" ref="I5:I13" si="1">+H5*E5</f>
        <v>0</v>
      </c>
      <c r="J5" s="18" t="str">
        <f t="shared" ref="J5:J13" si="2">IF(OR(H5&gt;$F5,$F5=0,$F5=""),"NO CUMPLE","CUMPLE")</f>
        <v>CUMPLE</v>
      </c>
      <c r="K5" s="4"/>
      <c r="L5" s="2"/>
      <c r="M5" s="2"/>
    </row>
    <row r="6" spans="1:13" ht="91" x14ac:dyDescent="0.15">
      <c r="A6" s="3"/>
      <c r="B6" s="17">
        <v>3</v>
      </c>
      <c r="C6" s="8" t="s">
        <v>10</v>
      </c>
      <c r="D6" s="10" t="s">
        <v>11</v>
      </c>
      <c r="E6" s="7">
        <v>1</v>
      </c>
      <c r="F6" s="21">
        <f t="shared" si="0"/>
        <v>1084667</v>
      </c>
      <c r="G6" s="9">
        <v>1084667</v>
      </c>
      <c r="H6" s="22"/>
      <c r="I6" s="22">
        <f t="shared" si="1"/>
        <v>0</v>
      </c>
      <c r="J6" s="18" t="str">
        <f t="shared" si="2"/>
        <v>CUMPLE</v>
      </c>
      <c r="K6" s="4"/>
    </row>
    <row r="7" spans="1:13" ht="52" x14ac:dyDescent="0.15">
      <c r="A7" s="3"/>
      <c r="B7" s="19">
        <v>4</v>
      </c>
      <c r="C7" s="8" t="s">
        <v>12</v>
      </c>
      <c r="D7" s="10" t="s">
        <v>13</v>
      </c>
      <c r="E7" s="7">
        <v>2</v>
      </c>
      <c r="F7" s="21">
        <f t="shared" si="0"/>
        <v>916448</v>
      </c>
      <c r="G7" s="9">
        <v>1832896</v>
      </c>
      <c r="H7" s="22"/>
      <c r="I7" s="22">
        <f t="shared" si="1"/>
        <v>0</v>
      </c>
      <c r="J7" s="18" t="str">
        <f t="shared" si="2"/>
        <v>CUMPLE</v>
      </c>
      <c r="K7" s="4"/>
    </row>
    <row r="8" spans="1:13" ht="272" x14ac:dyDescent="0.15">
      <c r="A8" s="3"/>
      <c r="B8" s="19">
        <v>5</v>
      </c>
      <c r="C8" s="10" t="s">
        <v>14</v>
      </c>
      <c r="D8" s="10" t="s">
        <v>15</v>
      </c>
      <c r="E8" s="7">
        <v>2</v>
      </c>
      <c r="F8" s="21">
        <f t="shared" si="0"/>
        <v>2026333</v>
      </c>
      <c r="G8" s="9">
        <v>4052666</v>
      </c>
      <c r="H8" s="22"/>
      <c r="I8" s="22">
        <f t="shared" si="1"/>
        <v>0</v>
      </c>
      <c r="J8" s="18" t="str">
        <f t="shared" si="2"/>
        <v>CUMPLE</v>
      </c>
      <c r="K8" s="4"/>
    </row>
    <row r="9" spans="1:13" ht="39" x14ac:dyDescent="0.15">
      <c r="A9" s="3"/>
      <c r="B9" s="35">
        <v>6</v>
      </c>
      <c r="C9" s="36" t="s">
        <v>16</v>
      </c>
      <c r="D9" s="12" t="s">
        <v>25</v>
      </c>
      <c r="E9" s="13">
        <v>3</v>
      </c>
      <c r="F9" s="21">
        <f t="shared" si="0"/>
        <v>398076</v>
      </c>
      <c r="G9" s="9">
        <v>1194228</v>
      </c>
      <c r="H9" s="22"/>
      <c r="I9" s="22">
        <f t="shared" si="1"/>
        <v>0</v>
      </c>
      <c r="J9" s="18" t="str">
        <f t="shared" si="2"/>
        <v>CUMPLE</v>
      </c>
      <c r="K9" s="4"/>
    </row>
    <row r="10" spans="1:13" ht="143" x14ac:dyDescent="0.15">
      <c r="A10" s="3"/>
      <c r="B10" s="35"/>
      <c r="C10" s="36"/>
      <c r="D10" s="12" t="s">
        <v>17</v>
      </c>
      <c r="E10" s="13">
        <v>3</v>
      </c>
      <c r="F10" s="21">
        <f t="shared" si="0"/>
        <v>34827</v>
      </c>
      <c r="G10" s="9">
        <v>104481</v>
      </c>
      <c r="H10" s="22"/>
      <c r="I10" s="22">
        <f t="shared" si="1"/>
        <v>0</v>
      </c>
      <c r="J10" s="18" t="str">
        <f t="shared" si="2"/>
        <v>CUMPLE</v>
      </c>
      <c r="K10" s="4"/>
    </row>
    <row r="11" spans="1:13" ht="78" x14ac:dyDescent="0.15">
      <c r="A11" s="3"/>
      <c r="B11" s="20">
        <v>7</v>
      </c>
      <c r="C11" s="10" t="s">
        <v>18</v>
      </c>
      <c r="D11" s="12" t="s">
        <v>19</v>
      </c>
      <c r="E11" s="13">
        <v>1</v>
      </c>
      <c r="F11" s="21">
        <f t="shared" si="0"/>
        <v>2353619</v>
      </c>
      <c r="G11" s="9">
        <v>2353619</v>
      </c>
      <c r="H11" s="22"/>
      <c r="I11" s="22">
        <f t="shared" si="1"/>
        <v>0</v>
      </c>
      <c r="J11" s="18" t="str">
        <f t="shared" si="2"/>
        <v>CUMPLE</v>
      </c>
      <c r="K11" s="4"/>
    </row>
    <row r="12" spans="1:13" ht="208" x14ac:dyDescent="0.15">
      <c r="A12" s="3"/>
      <c r="B12" s="20">
        <v>8</v>
      </c>
      <c r="C12" s="10" t="s">
        <v>20</v>
      </c>
      <c r="D12" s="14" t="s">
        <v>21</v>
      </c>
      <c r="E12" s="13">
        <v>1</v>
      </c>
      <c r="F12" s="21">
        <f t="shared" si="0"/>
        <v>1161094</v>
      </c>
      <c r="G12" s="9">
        <v>1161094</v>
      </c>
      <c r="H12" s="22"/>
      <c r="I12" s="22">
        <f t="shared" si="1"/>
        <v>0</v>
      </c>
      <c r="J12" s="18" t="str">
        <f t="shared" si="2"/>
        <v>CUMPLE</v>
      </c>
      <c r="K12" s="4"/>
    </row>
    <row r="13" spans="1:13" ht="104" x14ac:dyDescent="0.15">
      <c r="A13" s="3"/>
      <c r="B13" s="20">
        <v>9</v>
      </c>
      <c r="C13" s="10" t="s">
        <v>22</v>
      </c>
      <c r="D13" s="12" t="s">
        <v>23</v>
      </c>
      <c r="E13" s="13">
        <v>3</v>
      </c>
      <c r="F13" s="21">
        <f t="shared" si="0"/>
        <v>103331</v>
      </c>
      <c r="G13" s="9">
        <v>309993</v>
      </c>
      <c r="H13" s="22"/>
      <c r="I13" s="22">
        <f t="shared" si="1"/>
        <v>0</v>
      </c>
      <c r="J13" s="18" t="str">
        <f t="shared" si="2"/>
        <v>CUMPLE</v>
      </c>
      <c r="K13" s="4"/>
    </row>
    <row r="14" spans="1:13" ht="21" thickBot="1" x14ac:dyDescent="0.25">
      <c r="A14" s="3"/>
      <c r="B14" s="33" t="s">
        <v>24</v>
      </c>
      <c r="C14" s="34"/>
      <c r="D14" s="34"/>
      <c r="E14" s="34"/>
      <c r="F14" s="21"/>
      <c r="G14" s="24">
        <f>+SUM(G4:G13)</f>
        <v>38608225</v>
      </c>
      <c r="H14" s="23"/>
      <c r="I14" s="24">
        <f>+SUM(J4:J13)</f>
        <v>0</v>
      </c>
      <c r="K14" s="4"/>
    </row>
    <row r="15" spans="1:13" x14ac:dyDescent="0.15">
      <c r="B15" s="5"/>
      <c r="C15" s="5"/>
      <c r="D15" s="5"/>
      <c r="E15" s="5"/>
      <c r="F15" s="5"/>
      <c r="G15" s="5"/>
      <c r="H15" s="5"/>
      <c r="I15" s="5"/>
      <c r="J15" s="5"/>
    </row>
  </sheetData>
  <mergeCells count="6">
    <mergeCell ref="B2:C2"/>
    <mergeCell ref="B1:J1"/>
    <mergeCell ref="D2:J2"/>
    <mergeCell ref="B14:E14"/>
    <mergeCell ref="B9:B10"/>
    <mergeCell ref="C9:C10"/>
  </mergeCells>
  <pageMargins left="0.7" right="0.7" top="0.75" bottom="0.75" header="0.3" footer="0.3"/>
  <pageSetup scale="44" orientation="portrait" r:id="rId1"/>
  <rowBreaks count="1" manualBreakCount="1">
    <brk id="14" max="6"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Ballesteros</dc:creator>
  <cp:lastModifiedBy>LYNDA CAROLINA SAENZ SEGURA</cp:lastModifiedBy>
  <dcterms:created xsi:type="dcterms:W3CDTF">2026-06-05T19:15:09Z</dcterms:created>
  <dcterms:modified xsi:type="dcterms:W3CDTF">2026-07-01T20:24:12Z</dcterms:modified>
</cp:coreProperties>
</file>