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trivinov\Downloads\"/>
    </mc:Choice>
  </mc:AlternateContent>
  <xr:revisionPtr revIDLastSave="0" documentId="8_{2070C85C-8B41-495D-89AF-3F206F48A220}" xr6:coauthVersionLast="47" xr6:coauthVersionMax="47" xr10:uidLastSave="{00000000-0000-0000-0000-000000000000}"/>
  <bookViews>
    <workbookView xWindow="-120" yWindow="-120" windowWidth="29040" windowHeight="15720" activeTab="1" xr2:uid="{34DC02B4-43B5-4532-8E67-B53DF443967B}"/>
  </bookViews>
  <sheets>
    <sheet name="PRESUPUESTO OFICIAL" sheetId="3" r:id="rId1"/>
    <sheet name="PRESUPUESTO PROPONENTE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" l="1"/>
  <c r="K29" i="5"/>
  <c r="K31" i="5" s="1"/>
  <c r="K29" i="3"/>
  <c r="K26" i="3"/>
  <c r="K25" i="3"/>
  <c r="K24" i="3"/>
  <c r="K18" i="3"/>
  <c r="K44" i="3"/>
  <c r="K28" i="3"/>
  <c r="K27" i="3"/>
  <c r="K23" i="3"/>
  <c r="K22" i="3"/>
  <c r="K21" i="3"/>
  <c r="K20" i="3"/>
  <c r="K19" i="3"/>
  <c r="K34" i="5" l="1"/>
  <c r="K36" i="5" s="1"/>
  <c r="K33" i="5"/>
  <c r="K32" i="5"/>
  <c r="K35" i="5" l="1"/>
  <c r="K37" i="5" s="1"/>
  <c r="K31" i="3"/>
  <c r="K32" i="3" s="1"/>
  <c r="K34" i="3" l="1"/>
  <c r="K36" i="3" s="1"/>
  <c r="K33" i="3"/>
  <c r="K35" i="3" l="1"/>
  <c r="K37" i="3" s="1"/>
</calcChain>
</file>

<file path=xl/sharedStrings.xml><?xml version="1.0" encoding="utf-8"?>
<sst xmlns="http://schemas.openxmlformats.org/spreadsheetml/2006/main" count="130" uniqueCount="49">
  <si>
    <t>Formulario 1 - Propuesta económica  - Documento tipo de selección abreviada de menor cuantía - versión 2</t>
  </si>
  <si>
    <t>Código</t>
  </si>
  <si>
    <t>CCE-EICP-FM-25</t>
  </si>
  <si>
    <t>Versión</t>
  </si>
  <si>
    <t>FORMULARIO</t>
  </si>
  <si>
    <t>PRESUPUESTO OFICIAL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</si>
  <si>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</si>
  <si>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</si>
  <si>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</si>
  <si>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</si>
  <si>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</si>
  <si>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</si>
  <si>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</si>
  <si>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</si>
  <si>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</si>
  <si>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</si>
  <si>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</si>
  <si>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</si>
  <si>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M</t>
  </si>
  <si>
    <t>UN</t>
  </si>
  <si>
    <t xml:space="preserve">SUBTOTAL OBRAS </t>
  </si>
  <si>
    <t>VALOR TOTAL COSTO DIRECTO</t>
  </si>
  <si>
    <t>ADMINISTRACION</t>
  </si>
  <si>
    <t xml:space="preserve">IMPREVISTO
</t>
  </si>
  <si>
    <t xml:space="preserve">UTILIDAD
</t>
  </si>
  <si>
    <t>VALOR AIU</t>
  </si>
  <si>
    <t>IVA SOBRE LA UTILIDAD</t>
  </si>
  <si>
    <t>VALOR TOTAL</t>
  </si>
  <si>
    <r>
      <t xml:space="preserve">NOTA 1: </t>
    </r>
    <r>
      <rPr>
        <sz val="12"/>
        <rFont val="Arial Narrow"/>
        <family val="2"/>
      </rPr>
      <t>Se debe tener en cuenta que el PRECIO UNITARIO no incluye A.I.U.. El valor de A.I.U. se determina a partir del costo directo.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</si>
  <si>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</si>
  <si>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</si>
  <si>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</si>
  <si>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</si>
  <si>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I=</t>
  </si>
  <si>
    <t>U=</t>
  </si>
  <si>
    <t>TOTAL A.I.U</t>
  </si>
  <si>
    <t>A.I.U.=</t>
  </si>
  <si>
    <t xml:space="preserve">ADECUACIÓN, SUMINISTRO REPARACIÓN Y MANTENIMIENTO DE EQUIPOS Y DE CONEXIONES DE LA DIRECCIÓN TERRITORIAL CUNDINAMARCA </t>
  </si>
  <si>
    <t>REPARACIÓN DE TOMACORRIENTES O INTERRUPTORES O ROSETAS O TAPAS INCLUYE TODOS LOS MATERIALES PARA REPARACION</t>
  </si>
  <si>
    <t>ADECUACION Y MANTENIMIENTO A CORTINAS ELECTRICAS DE 5 METROS</t>
  </si>
  <si>
    <t>SUMINISTRO E INSTALACIÓN PANEL LED 0,6X0,6 48W PLANO LUZ BLANCA</t>
  </si>
  <si>
    <t xml:space="preserve">SUMINISTRO E INSTALACIÓN PANEL LED 0,3X1,20 48W PLANO LUZ BLANCA </t>
  </si>
  <si>
    <t>ADECUACION Y SUMINISTRO DE REFLECTOR SOLAR LED LAMPARA 5000W CON CONTROL Y PANEL CARCASA NEGRO</t>
  </si>
  <si>
    <t>TUBERIA METALICA EMT 3/4. INCLUYE INSTALACIÓN Y ACCESORIOS: TERMINALES, UNIONES, ABRAZADERAS DOBLE OJO</t>
  </si>
  <si>
    <t>INSTALACION DE CANALETA CIRCUITO ELECTRICO INCLUYE CABLE</t>
  </si>
  <si>
    <t xml:space="preserve">INSTALACION DE CANALETA INCLUYE CABLE HDMI </t>
  </si>
  <si>
    <t>INSTALACIÓN Y SUMINISTRO DE SOPORTE DE TECHO PARA PROYECTORGIRATORIO DE VIDEOVEAM</t>
  </si>
  <si>
    <t>SUMINISTRO Y REEMPLAZO DE ESTUFA ELÉCTRICA 2 PUESTOS ACERO INOXIDABLE 220V - COCINA PISO 2</t>
  </si>
  <si>
    <t>SUMINISTRO E INSTALACIÓN DE TUBERÍA PVC CONDUIT GRIS SCH 40 DE 2 PULGADAS DE DIÁMETRO PARA PROTECCIÓN DE CABLEADO ELÉCTRICO O DE DATOS EN TERRAZA, INCLUYE CAJAS DE 150 X 200 MM, ELEMENTOS DE SUJECION Y SELLADOR ELÁSTICO DE POLIURETANO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</si>
</sst>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_-[$$-240A]\ * #,##0.00_ ;_-[$$-240A]\ * \-#,##0.00\ ;_-[$$-240A]\ * &quot;-&quot;??_ ;_-@_ 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_-[$$-240A]\ * #,##0.00_-;\-[$$-240A]\ * #,##0.00_-;_-[$$-240A]\ * &quot;-&quot;??_-;_-@_-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_ ;_ * \-#,##0_ ;_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b/>
      <u/>
      <sz val="12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9" fontId="9" fillId="0" borderId="0" applyFont="0" applyFill="0" applyBorder="0" applyAlignment="0" applyProtection="0"/>
    <xf numFmtId="0" fontId="9" fillId="0" borderId="0"/>
    <xf numFmtId="173" fontId="9" fillId="0" borderId="0" applyFont="0" applyFill="0" applyBorder="0" applyAlignment="0" applyProtection="0"/>
  </cellStyleXfs>
  <cellXfs count="138">
    <xf numFmtId="0" fontId="0" fillId="0" borderId="0" xfId="0"/>
    <xf numFmtId="0" fontId="2" fillId="0" borderId="0" xfId="5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5" applyFont="1"/>
    <xf numFmtId="0" fontId="2" fillId="0" borderId="4" xfId="5" applyFont="1" applyBorder="1"/>
    <xf numFmtId="0" fontId="2" fillId="0" borderId="8" xfId="5" applyFont="1" applyBorder="1"/>
    <xf numFmtId="0" fontId="3" fillId="0" borderId="9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2" fillId="0" borderId="16" xfId="6" applyFont="1" applyBorder="1" applyAlignment="1">
      <alignment horizontal="center"/>
    </xf>
    <xf numFmtId="0" fontId="2" fillId="0" borderId="0" xfId="6" applyFont="1" applyAlignment="1">
      <alignment horizontal="center"/>
    </xf>
    <xf numFmtId="0" fontId="2" fillId="0" borderId="17" xfId="6" applyFont="1" applyBorder="1" applyAlignment="1">
      <alignment horizontal="center"/>
    </xf>
    <xf numFmtId="0" fontId="7" fillId="0" borderId="18" xfId="6" applyFont="1" applyBorder="1" applyAlignment="1">
      <alignment horizontal="center" wrapText="1"/>
    </xf>
    <xf numFmtId="0" fontId="7" fillId="0" borderId="19" xfId="6" applyFont="1" applyBorder="1" applyAlignment="1">
      <alignment horizontal="center" wrapText="1"/>
    </xf>
    <xf numFmtId="0" fontId="7" fillId="0" borderId="20" xfId="6" applyFont="1" applyBorder="1" applyAlignment="1">
      <alignment horizontal="center" wrapText="1"/>
    </xf>
    <xf numFmtId="0" fontId="2" fillId="2" borderId="0" xfId="5" applyFont="1" applyFill="1"/>
    <xf numFmtId="0" fontId="2" fillId="2" borderId="21" xfId="5" applyFont="1" applyFill="1" applyBorder="1"/>
    <xf numFmtId="0" fontId="2" fillId="2" borderId="8" xfId="5" applyFont="1" applyFill="1" applyBorder="1"/>
    <xf numFmtId="0" fontId="5" fillId="2" borderId="0" xfId="5" applyFont="1" applyFill="1"/>
    <xf numFmtId="0" fontId="2" fillId="0" borderId="21" xfId="5" applyFont="1" applyBorder="1"/>
    <xf numFmtId="0" fontId="7" fillId="0" borderId="32" xfId="8" applyFont="1" applyBorder="1" applyAlignment="1">
      <alignment horizontal="center" vertical="center" wrapText="1"/>
    </xf>
    <xf numFmtId="0" fontId="7" fillId="5" borderId="34" xfId="7" applyFont="1" applyFill="1" applyBorder="1" applyAlignment="1">
      <alignment vertical="center"/>
    </xf>
    <xf numFmtId="0" fontId="7" fillId="5" borderId="35" xfId="7" applyFont="1" applyFill="1" applyBorder="1" applyAlignment="1">
      <alignment vertical="center"/>
    </xf>
    <xf numFmtId="164" fontId="7" fillId="5" borderId="36" xfId="3" applyNumberFormat="1" applyFont="1" applyFill="1" applyBorder="1" applyAlignment="1">
      <alignment horizontal="center" vertical="center"/>
    </xf>
    <xf numFmtId="0" fontId="2" fillId="0" borderId="22" xfId="7" applyFont="1" applyBorder="1" applyAlignment="1">
      <alignment horizontal="center" vertical="center"/>
    </xf>
    <xf numFmtId="0" fontId="2" fillId="0" borderId="26" xfId="8" applyFont="1" applyBorder="1" applyAlignment="1">
      <alignment horizontal="center" vertical="center"/>
    </xf>
    <xf numFmtId="4" fontId="2" fillId="0" borderId="26" xfId="9" applyNumberFormat="1" applyFont="1" applyBorder="1" applyAlignment="1">
      <alignment horizontal="center" vertical="center" wrapText="1"/>
    </xf>
    <xf numFmtId="167" fontId="2" fillId="0" borderId="24" xfId="10" applyNumberFormat="1" applyFont="1" applyBorder="1" applyAlignment="1">
      <alignment horizontal="center" vertical="center" wrapText="1"/>
    </xf>
    <xf numFmtId="0" fontId="5" fillId="0" borderId="0" xfId="5" applyFont="1" applyAlignment="1">
      <alignment horizontal="center"/>
    </xf>
    <xf numFmtId="0" fontId="2" fillId="0" borderId="0" xfId="12" applyFont="1"/>
    <xf numFmtId="0" fontId="2" fillId="0" borderId="4" xfId="12" applyFont="1" applyBorder="1"/>
    <xf numFmtId="167" fontId="7" fillId="5" borderId="36" xfId="7" applyNumberFormat="1" applyFont="1" applyFill="1" applyBorder="1" applyAlignment="1">
      <alignment horizontal="center" vertical="center"/>
    </xf>
    <xf numFmtId="0" fontId="2" fillId="0" borderId="8" xfId="12" applyFont="1" applyBorder="1"/>
    <xf numFmtId="0" fontId="10" fillId="0" borderId="0" xfId="12" applyFont="1"/>
    <xf numFmtId="49" fontId="7" fillId="0" borderId="0" xfId="13" applyNumberFormat="1" applyFont="1" applyAlignment="1">
      <alignment horizontal="right" vertical="center"/>
    </xf>
    <xf numFmtId="168" fontId="7" fillId="0" borderId="0" xfId="13" applyNumberFormat="1" applyFont="1" applyAlignment="1">
      <alignment vertical="center"/>
    </xf>
    <xf numFmtId="0" fontId="2" fillId="0" borderId="0" xfId="14" applyFont="1"/>
    <xf numFmtId="0" fontId="2" fillId="0" borderId="0" xfId="14" applyFont="1" applyAlignment="1">
      <alignment horizontal="center"/>
    </xf>
    <xf numFmtId="170" fontId="2" fillId="0" borderId="20" xfId="15" applyNumberFormat="1" applyFont="1" applyBorder="1" applyAlignment="1">
      <alignment vertical="center"/>
    </xf>
    <xf numFmtId="171" fontId="10" fillId="0" borderId="0" xfId="12" applyNumberFormat="1" applyFont="1"/>
    <xf numFmtId="170" fontId="7" fillId="5" borderId="36" xfId="7" applyNumberFormat="1" applyFont="1" applyFill="1" applyBorder="1" applyAlignment="1">
      <alignment vertical="center"/>
    </xf>
    <xf numFmtId="41" fontId="2" fillId="0" borderId="0" xfId="2" applyFont="1"/>
    <xf numFmtId="44" fontId="10" fillId="0" borderId="0" xfId="3" applyFont="1" applyAlignment="1">
      <alignment vertical="center"/>
    </xf>
    <xf numFmtId="44" fontId="11" fillId="0" borderId="0" xfId="12" applyNumberFormat="1" applyFont="1"/>
    <xf numFmtId="2" fontId="2" fillId="0" borderId="0" xfId="14" applyNumberFormat="1" applyFont="1"/>
    <xf numFmtId="170" fontId="2" fillId="0" borderId="0" xfId="15" applyNumberFormat="1" applyFont="1" applyBorder="1"/>
    <xf numFmtId="39" fontId="7" fillId="0" borderId="0" xfId="15" applyNumberFormat="1" applyFont="1" applyBorder="1" applyAlignment="1">
      <alignment vertical="center"/>
    </xf>
    <xf numFmtId="0" fontId="7" fillId="0" borderId="43" xfId="16" applyFont="1" applyBorder="1" applyAlignment="1">
      <alignment vertical="center"/>
    </xf>
    <xf numFmtId="172" fontId="2" fillId="0" borderId="8" xfId="12" applyNumberFormat="1" applyFont="1" applyBorder="1"/>
    <xf numFmtId="168" fontId="7" fillId="4" borderId="24" xfId="17" applyNumberFormat="1" applyFont="1" applyFill="1" applyBorder="1" applyAlignment="1">
      <alignment horizontal="center" vertical="center"/>
    </xf>
    <xf numFmtId="174" fontId="2" fillId="0" borderId="8" xfId="12" applyNumberFormat="1" applyFont="1" applyBorder="1"/>
    <xf numFmtId="168" fontId="7" fillId="4" borderId="26" xfId="17" applyNumberFormat="1" applyFont="1" applyFill="1" applyBorder="1" applyAlignment="1">
      <alignment horizontal="center" vertical="center"/>
    </xf>
    <xf numFmtId="9" fontId="2" fillId="3" borderId="27" xfId="4" applyFont="1" applyFill="1" applyBorder="1" applyAlignment="1">
      <alignment horizontal="center" vertical="center"/>
    </xf>
    <xf numFmtId="0" fontId="11" fillId="0" borderId="0" xfId="12" applyFont="1"/>
    <xf numFmtId="0" fontId="2" fillId="0" borderId="49" xfId="12" applyFont="1" applyBorder="1"/>
    <xf numFmtId="0" fontId="2" fillId="0" borderId="50" xfId="5" applyFont="1" applyBorder="1"/>
    <xf numFmtId="0" fontId="2" fillId="0" borderId="50" xfId="5" applyFont="1" applyBorder="1" applyAlignment="1">
      <alignment horizontal="center"/>
    </xf>
    <xf numFmtId="175" fontId="2" fillId="0" borderId="50" xfId="1" applyNumberFormat="1" applyFont="1" applyBorder="1"/>
    <xf numFmtId="0" fontId="2" fillId="0" borderId="51" xfId="5" applyFont="1" applyBorder="1"/>
    <xf numFmtId="0" fontId="2" fillId="0" borderId="0" xfId="5" applyFont="1" applyAlignment="1">
      <alignment horizontal="center"/>
    </xf>
    <xf numFmtId="170" fontId="2" fillId="6" borderId="45" xfId="15" applyNumberFormat="1" applyFont="1" applyFill="1" applyBorder="1" applyAlignment="1">
      <alignment vertical="center"/>
    </xf>
    <xf numFmtId="170" fontId="7" fillId="6" borderId="20" xfId="15" applyNumberFormat="1" applyFont="1" applyFill="1" applyBorder="1" applyAlignment="1">
      <alignment vertical="center"/>
    </xf>
    <xf numFmtId="0" fontId="2" fillId="0" borderId="52" xfId="0" applyFont="1" applyBorder="1" applyAlignment="1">
      <alignment horizontal="center" vertical="center"/>
    </xf>
    <xf numFmtId="0" fontId="2" fillId="0" borderId="52" xfId="0" applyFont="1" applyBorder="1" applyAlignment="1">
      <alignment horizontal="left" vertical="center" wrapText="1"/>
    </xf>
    <xf numFmtId="2" fontId="2" fillId="0" borderId="52" xfId="0" applyNumberFormat="1" applyFont="1" applyBorder="1" applyAlignment="1">
      <alignment horizontal="center" vertical="center"/>
    </xf>
    <xf numFmtId="0" fontId="2" fillId="3" borderId="22" xfId="5" applyFont="1" applyFill="1" applyBorder="1" applyAlignment="1">
      <alignment horizontal="left" wrapText="1"/>
    </xf>
    <xf numFmtId="0" fontId="2" fillId="3" borderId="23" xfId="5" applyFont="1" applyFill="1" applyBorder="1" applyAlignment="1">
      <alignment horizontal="left" wrapText="1"/>
    </xf>
    <xf numFmtId="0" fontId="2" fillId="3" borderId="24" xfId="5" applyFont="1" applyFill="1" applyBorder="1" applyAlignment="1">
      <alignment horizontal="left" wrapText="1"/>
    </xf>
    <xf numFmtId="0" fontId="2" fillId="3" borderId="25" xfId="5" applyFont="1" applyFill="1" applyBorder="1" applyAlignment="1">
      <alignment horizontal="left" wrapText="1"/>
    </xf>
    <xf numFmtId="0" fontId="2" fillId="3" borderId="26" xfId="5" applyFont="1" applyFill="1" applyBorder="1" applyAlignment="1">
      <alignment horizontal="left" wrapText="1"/>
    </xf>
    <xf numFmtId="0" fontId="2" fillId="3" borderId="27" xfId="5" applyFont="1" applyFill="1" applyBorder="1" applyAlignment="1">
      <alignment horizontal="left" wrapText="1"/>
    </xf>
    <xf numFmtId="0" fontId="2" fillId="0" borderId="1" xfId="5" applyFont="1" applyBorder="1" applyAlignment="1">
      <alignment horizontal="center"/>
    </xf>
    <xf numFmtId="0" fontId="2" fillId="0" borderId="2" xfId="5" applyFont="1" applyBorder="1" applyAlignment="1">
      <alignment horizontal="center"/>
    </xf>
    <xf numFmtId="0" fontId="2" fillId="0" borderId="3" xfId="5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7" fillId="0" borderId="10" xfId="6" applyFont="1" applyBorder="1" applyAlignment="1">
      <alignment horizontal="center" vertical="center"/>
    </xf>
    <xf numFmtId="0" fontId="7" fillId="0" borderId="11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13" xfId="6" applyFont="1" applyBorder="1" applyAlignment="1">
      <alignment horizontal="center"/>
    </xf>
    <xf numFmtId="0" fontId="7" fillId="0" borderId="14" xfId="6" applyFont="1" applyBorder="1" applyAlignment="1">
      <alignment horizontal="center"/>
    </xf>
    <xf numFmtId="0" fontId="7" fillId="0" borderId="15" xfId="6" applyFont="1" applyBorder="1" applyAlignment="1">
      <alignment horizontal="center"/>
    </xf>
    <xf numFmtId="0" fontId="7" fillId="0" borderId="18" xfId="6" applyFont="1" applyBorder="1" applyAlignment="1">
      <alignment horizontal="center" vertical="center" wrapText="1"/>
    </xf>
    <xf numFmtId="0" fontId="7" fillId="0" borderId="19" xfId="6" applyFont="1" applyBorder="1" applyAlignment="1">
      <alignment horizontal="center" vertical="center" wrapText="1"/>
    </xf>
    <xf numFmtId="0" fontId="7" fillId="0" borderId="20" xfId="6" applyFont="1" applyBorder="1" applyAlignment="1">
      <alignment horizontal="center" vertical="center" wrapText="1"/>
    </xf>
    <xf numFmtId="0" fontId="2" fillId="4" borderId="18" xfId="5" applyFont="1" applyFill="1" applyBorder="1" applyAlignment="1">
      <alignment horizontal="center" wrapText="1"/>
    </xf>
    <xf numFmtId="0" fontId="2" fillId="4" borderId="19" xfId="5" applyFont="1" applyFill="1" applyBorder="1" applyAlignment="1">
      <alignment horizontal="center" wrapText="1"/>
    </xf>
    <xf numFmtId="0" fontId="2" fillId="4" borderId="20" xfId="5" applyFont="1" applyFill="1" applyBorder="1" applyAlignment="1">
      <alignment horizontal="center" wrapText="1"/>
    </xf>
    <xf numFmtId="0" fontId="7" fillId="5" borderId="13" xfId="7" applyFont="1" applyFill="1" applyBorder="1" applyAlignment="1">
      <alignment horizontal="left" vertical="center"/>
    </xf>
    <xf numFmtId="0" fontId="7" fillId="5" borderId="14" xfId="7" applyFont="1" applyFill="1" applyBorder="1" applyAlignment="1">
      <alignment horizontal="left" vertical="center"/>
    </xf>
    <xf numFmtId="0" fontId="7" fillId="5" borderId="15" xfId="7" applyFont="1" applyFill="1" applyBorder="1" applyAlignment="1">
      <alignment horizontal="left" vertical="center"/>
    </xf>
    <xf numFmtId="0" fontId="7" fillId="2" borderId="28" xfId="7" applyFont="1" applyFill="1" applyBorder="1" applyAlignment="1">
      <alignment horizontal="center" vertical="center" wrapText="1"/>
    </xf>
    <xf numFmtId="0" fontId="7" fillId="2" borderId="31" xfId="7" applyFont="1" applyFill="1" applyBorder="1" applyAlignment="1">
      <alignment horizontal="center" vertical="center" wrapText="1"/>
    </xf>
    <xf numFmtId="0" fontId="7" fillId="2" borderId="29" xfId="7" applyFont="1" applyFill="1" applyBorder="1" applyAlignment="1">
      <alignment horizontal="center" vertical="center" wrapText="1"/>
    </xf>
    <xf numFmtId="0" fontId="7" fillId="2" borderId="32" xfId="7" applyFont="1" applyFill="1" applyBorder="1" applyAlignment="1">
      <alignment horizontal="center" vertical="center" wrapText="1"/>
    </xf>
    <xf numFmtId="0" fontId="7" fillId="0" borderId="29" xfId="8" applyFont="1" applyBorder="1" applyAlignment="1">
      <alignment horizontal="center" vertical="center" wrapText="1"/>
    </xf>
    <xf numFmtId="4" fontId="7" fillId="2" borderId="29" xfId="7" applyNumberFormat="1" applyFont="1" applyFill="1" applyBorder="1" applyAlignment="1">
      <alignment horizontal="center" vertical="center" wrapText="1"/>
    </xf>
    <xf numFmtId="4" fontId="7" fillId="2" borderId="32" xfId="7" applyNumberFormat="1" applyFont="1" applyFill="1" applyBorder="1" applyAlignment="1">
      <alignment horizontal="center" vertical="center" wrapText="1"/>
    </xf>
    <xf numFmtId="4" fontId="7" fillId="2" borderId="30" xfId="7" applyNumberFormat="1" applyFont="1" applyFill="1" applyBorder="1" applyAlignment="1">
      <alignment horizontal="center" vertical="center" wrapText="1"/>
    </xf>
    <xf numFmtId="4" fontId="7" fillId="2" borderId="33" xfId="7" applyNumberFormat="1" applyFont="1" applyFill="1" applyBorder="1" applyAlignment="1">
      <alignment horizontal="center" vertical="center" wrapText="1"/>
    </xf>
    <xf numFmtId="0" fontId="2" fillId="4" borderId="25" xfId="6" applyFont="1" applyFill="1" applyBorder="1" applyAlignment="1">
      <alignment vertical="center" wrapText="1"/>
    </xf>
    <xf numFmtId="0" fontId="2" fillId="4" borderId="26" xfId="6" applyFont="1" applyFill="1" applyBorder="1" applyAlignment="1">
      <alignment vertical="center" wrapText="1"/>
    </xf>
    <xf numFmtId="3" fontId="7" fillId="4" borderId="26" xfId="6" applyNumberFormat="1" applyFont="1" applyFill="1" applyBorder="1" applyAlignment="1">
      <alignment horizontal="center" vertical="center"/>
    </xf>
    <xf numFmtId="0" fontId="7" fillId="5" borderId="34" xfId="7" applyFont="1" applyFill="1" applyBorder="1" applyAlignment="1">
      <alignment horizontal="right" vertical="center"/>
    </xf>
    <xf numFmtId="0" fontId="7" fillId="5" borderId="35" xfId="7" applyFont="1" applyFill="1" applyBorder="1" applyAlignment="1">
      <alignment horizontal="right" vertical="center"/>
    </xf>
    <xf numFmtId="0" fontId="7" fillId="5" borderId="39" xfId="7" applyFont="1" applyFill="1" applyBorder="1" applyAlignment="1">
      <alignment horizontal="right" vertical="center"/>
    </xf>
    <xf numFmtId="0" fontId="7" fillId="6" borderId="43" xfId="14" applyFont="1" applyFill="1" applyBorder="1" applyAlignment="1">
      <alignment horizontal="right" vertical="center"/>
    </xf>
    <xf numFmtId="0" fontId="7" fillId="6" borderId="44" xfId="14" applyFont="1" applyFill="1" applyBorder="1" applyAlignment="1">
      <alignment horizontal="right" vertical="center"/>
    </xf>
    <xf numFmtId="0" fontId="7" fillId="6" borderId="45" xfId="14" applyFont="1" applyFill="1" applyBorder="1" applyAlignment="1">
      <alignment horizontal="right" vertical="center"/>
    </xf>
    <xf numFmtId="0" fontId="2" fillId="0" borderId="18" xfId="14" applyFont="1" applyBorder="1" applyAlignment="1">
      <alignment horizontal="right" vertical="center"/>
    </xf>
    <xf numFmtId="0" fontId="2" fillId="0" borderId="19" xfId="14" applyFont="1" applyBorder="1" applyAlignment="1">
      <alignment horizontal="right" vertical="center"/>
    </xf>
    <xf numFmtId="0" fontId="2" fillId="0" borderId="20" xfId="14" applyFont="1" applyBorder="1" applyAlignment="1">
      <alignment horizontal="right" vertical="center"/>
    </xf>
    <xf numFmtId="0" fontId="7" fillId="6" borderId="18" xfId="14" applyFont="1" applyFill="1" applyBorder="1" applyAlignment="1">
      <alignment horizontal="right" vertical="center"/>
    </xf>
    <xf numFmtId="0" fontId="7" fillId="6" borderId="19" xfId="14" applyFont="1" applyFill="1" applyBorder="1" applyAlignment="1">
      <alignment horizontal="right" vertical="center"/>
    </xf>
    <xf numFmtId="0" fontId="7" fillId="6" borderId="20" xfId="14" applyFont="1" applyFill="1" applyBorder="1" applyAlignment="1">
      <alignment horizontal="right" vertical="center"/>
    </xf>
    <xf numFmtId="0" fontId="7" fillId="0" borderId="40" xfId="14" applyFont="1" applyBorder="1" applyAlignment="1">
      <alignment horizontal="right" vertical="center"/>
    </xf>
    <xf numFmtId="0" fontId="7" fillId="0" borderId="41" xfId="14" applyFont="1" applyBorder="1" applyAlignment="1">
      <alignment horizontal="right" vertical="center"/>
    </xf>
    <xf numFmtId="0" fontId="7" fillId="0" borderId="42" xfId="14" applyFont="1" applyBorder="1" applyAlignment="1">
      <alignment horizontal="right" vertical="center"/>
    </xf>
    <xf numFmtId="0" fontId="2" fillId="0" borderId="44" xfId="16" applyFont="1" applyBorder="1" applyAlignment="1">
      <alignment horizontal="center" vertical="center"/>
    </xf>
    <xf numFmtId="0" fontId="2" fillId="0" borderId="45" xfId="16" applyFont="1" applyBorder="1" applyAlignment="1">
      <alignment horizontal="center" vertical="center"/>
    </xf>
    <xf numFmtId="0" fontId="7" fillId="4" borderId="25" xfId="6" applyFont="1" applyFill="1" applyBorder="1" applyAlignment="1">
      <alignment vertical="center" wrapText="1"/>
    </xf>
    <xf numFmtId="3" fontId="7" fillId="4" borderId="23" xfId="6" applyNumberFormat="1" applyFont="1" applyFill="1" applyBorder="1" applyAlignment="1">
      <alignment horizontal="center" vertical="center" wrapText="1"/>
    </xf>
    <xf numFmtId="0" fontId="7" fillId="4" borderId="26" xfId="6" applyFont="1" applyFill="1" applyBorder="1" applyAlignment="1">
      <alignment horizontal="center" vertical="top" wrapText="1"/>
    </xf>
    <xf numFmtId="0" fontId="7" fillId="4" borderId="26" xfId="6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3" fontId="7" fillId="4" borderId="26" xfId="6" applyNumberFormat="1" applyFont="1" applyFill="1" applyBorder="1" applyAlignment="1">
      <alignment horizontal="center" vertical="top" wrapText="1"/>
    </xf>
    <xf numFmtId="3" fontId="7" fillId="4" borderId="26" xfId="6" applyNumberFormat="1" applyFont="1" applyFill="1" applyBorder="1" applyAlignment="1">
      <alignment horizontal="center" vertical="top"/>
    </xf>
    <xf numFmtId="0" fontId="2" fillId="2" borderId="32" xfId="6" applyFont="1" applyFill="1" applyBorder="1" applyAlignment="1">
      <alignment horizontal="center" vertical="center" wrapText="1"/>
    </xf>
    <xf numFmtId="0" fontId="2" fillId="2" borderId="33" xfId="6" applyFont="1" applyFill="1" applyBorder="1" applyAlignment="1">
      <alignment horizontal="center" vertical="center" wrapText="1"/>
    </xf>
  </cellXfs>
  <cellStyles count="18">
    <cellStyle name="Millares" xfId="1" builtinId="3"/>
    <cellStyle name="Millares [0]" xfId="2" builtinId="6"/>
    <cellStyle name="Millares 2" xfId="9" xr:uid="{F639210B-5929-4D52-AD8B-0C808AB0B4F9}"/>
    <cellStyle name="Millares_FORMULARIO 4 - M-OFERENTE PPTA ECONOMICA" xfId="17" xr:uid="{52ECC089-1515-4AB4-B8C0-2CD210CBD082}"/>
    <cellStyle name="Moneda" xfId="3" builtinId="4"/>
    <cellStyle name="Moneda 2" xfId="10" xr:uid="{4076216E-E3C2-41ED-BCD0-F02E43BB72BD}"/>
    <cellStyle name="Moneda 2 2 2 2 2" xfId="15" xr:uid="{47B01A2B-65DE-4752-B03D-BCBBF7173643}"/>
    <cellStyle name="Normal" xfId="0" builtinId="0"/>
    <cellStyle name="Normal 2" xfId="7" xr:uid="{8EBB9E69-98EC-4DF9-8DF0-8EBCCC0A1501}"/>
    <cellStyle name="Normal 2 10 2 2" xfId="11" xr:uid="{3FDA722D-1509-4740-896E-99C319031BC2}"/>
    <cellStyle name="Normal 2 10 3" xfId="8" xr:uid="{16F3A20B-8877-4A28-9862-D0A088E10F0A}"/>
    <cellStyle name="Normal 2 2" xfId="16" xr:uid="{DA9498AA-72FF-4532-A0D8-E13630C44F82}"/>
    <cellStyle name="Normal 3" xfId="5" xr:uid="{0B149CF3-A785-477C-8205-1521B77186F6}"/>
    <cellStyle name="Normal 3 11" xfId="6" xr:uid="{C8DE60D3-B7FF-4E01-9746-3C221B8DDD12}"/>
    <cellStyle name="Normal 3 2" xfId="12" xr:uid="{4DBFB41F-2378-4580-908C-ED4DE6C1B141}"/>
    <cellStyle name="Normal 3 2 2" xfId="14" xr:uid="{2DDFA697-A6A2-49E0-9908-F98A24B25A71}"/>
    <cellStyle name="Normal_PTO OFICIAL PREPLIEGO (CORREGIDO) 2" xfId="13" xr:uid="{CD1AC0CE-8F50-47FC-92D0-FDFE67B65DF4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35F7A-A90F-4934-80B1-C8AE8AABA352}">
  <dimension ref="A1:Q47"/>
  <sheetViews>
    <sheetView topLeftCell="A6" zoomScale="70" zoomScaleNormal="70" workbookViewId="0">
      <selection activeCell="K28" sqref="K28"/>
    </sheetView>
  </sheetViews>
  <sheetFormatPr baseColWidth="10" defaultColWidth="11.42578125" defaultRowHeight="16.5" x14ac:dyDescent="0.3"/>
  <cols>
    <col min="1" max="1" width="2.42578125" style="4" customWidth="1"/>
    <col min="2" max="2" width="3" style="4" customWidth="1"/>
    <col min="3" max="3" width="14.7109375" style="4" customWidth="1"/>
    <col min="4" max="4" width="14.28515625" style="4" customWidth="1"/>
    <col min="5" max="5" width="18.42578125" style="28" customWidth="1"/>
    <col min="6" max="6" width="16.42578125" style="4" customWidth="1"/>
    <col min="7" max="7" width="80" style="4" customWidth="1"/>
    <col min="8" max="8" width="8.7109375" style="4" customWidth="1"/>
    <col min="9" max="9" width="18.7109375" style="4" customWidth="1"/>
    <col min="10" max="10" width="23.7109375" style="4" customWidth="1"/>
    <col min="11" max="11" width="31.7109375" style="4" customWidth="1"/>
    <col min="12" max="12" width="2.140625" style="4" customWidth="1"/>
    <col min="13" max="13" width="4.42578125" style="4" customWidth="1"/>
    <col min="14" max="14" width="12" style="4" customWidth="1"/>
    <col min="15" max="15" width="12.85546875" style="4" bestFit="1" customWidth="1"/>
    <col min="16" max="16" width="11.42578125" style="4"/>
    <col min="17" max="17" width="23.7109375" style="4" customWidth="1"/>
    <col min="18" max="16384" width="11.42578125" style="4"/>
  </cols>
  <sheetData>
    <row r="1" spans="1:13" ht="17.25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71"/>
      <c r="C2" s="72"/>
      <c r="D2" s="72"/>
      <c r="E2" s="72"/>
      <c r="F2" s="72"/>
      <c r="G2" s="72"/>
      <c r="H2" s="72"/>
      <c r="I2" s="72"/>
      <c r="J2" s="72"/>
      <c r="K2" s="72"/>
      <c r="L2" s="73"/>
      <c r="M2" s="1"/>
    </row>
    <row r="3" spans="1:13" x14ac:dyDescent="0.3">
      <c r="A3" s="1"/>
      <c r="B3" s="5"/>
      <c r="C3" s="74" t="s">
        <v>0</v>
      </c>
      <c r="D3" s="75"/>
      <c r="E3" s="75"/>
      <c r="F3" s="76"/>
      <c r="G3" s="1"/>
      <c r="H3" s="1"/>
      <c r="I3" s="1"/>
      <c r="J3" s="1"/>
      <c r="K3" s="1"/>
      <c r="L3" s="6"/>
      <c r="M3" s="1"/>
    </row>
    <row r="4" spans="1:13" x14ac:dyDescent="0.3">
      <c r="A4" s="1"/>
      <c r="B4" s="5"/>
      <c r="C4" s="7" t="s">
        <v>1</v>
      </c>
      <c r="D4" s="8" t="s">
        <v>2</v>
      </c>
      <c r="E4" s="7" t="s">
        <v>3</v>
      </c>
      <c r="F4" s="8">
        <v>2</v>
      </c>
      <c r="G4" s="1"/>
      <c r="H4" s="1"/>
      <c r="I4" s="1"/>
      <c r="J4" s="1"/>
      <c r="K4" s="1"/>
      <c r="L4" s="6"/>
      <c r="M4" s="1"/>
    </row>
    <row r="5" spans="1:13" ht="17.25" thickBot="1" x14ac:dyDescent="0.35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  <c r="M5" s="1"/>
    </row>
    <row r="6" spans="1:13" x14ac:dyDescent="0.3">
      <c r="A6" s="1"/>
      <c r="B6" s="5"/>
      <c r="C6" s="77" t="s">
        <v>4</v>
      </c>
      <c r="D6" s="78"/>
      <c r="E6" s="78"/>
      <c r="F6" s="78"/>
      <c r="G6" s="78"/>
      <c r="H6" s="78"/>
      <c r="I6" s="78"/>
      <c r="J6" s="78"/>
      <c r="K6" s="79"/>
      <c r="L6" s="6"/>
      <c r="M6" s="1"/>
    </row>
    <row r="7" spans="1:13" ht="17.25" thickBot="1" x14ac:dyDescent="0.35">
      <c r="A7" s="1"/>
      <c r="B7" s="5"/>
      <c r="C7" s="80" t="s">
        <v>5</v>
      </c>
      <c r="D7" s="81"/>
      <c r="E7" s="81"/>
      <c r="F7" s="81"/>
      <c r="G7" s="81"/>
      <c r="H7" s="81"/>
      <c r="I7" s="81"/>
      <c r="J7" s="81"/>
      <c r="K7" s="82"/>
      <c r="L7" s="6"/>
      <c r="M7" s="1"/>
    </row>
    <row r="8" spans="1:13" x14ac:dyDescent="0.3">
      <c r="A8" s="1"/>
      <c r="B8" s="5"/>
      <c r="C8" s="9"/>
      <c r="D8" s="10"/>
      <c r="E8" s="10"/>
      <c r="F8" s="10"/>
      <c r="G8" s="10"/>
      <c r="H8" s="10"/>
      <c r="I8" s="10"/>
      <c r="J8" s="10"/>
      <c r="K8" s="11"/>
      <c r="L8" s="6"/>
      <c r="M8" s="1"/>
    </row>
    <row r="9" spans="1:13" ht="43.5" customHeight="1" x14ac:dyDescent="0.3">
      <c r="A9" s="1"/>
      <c r="B9" s="5"/>
      <c r="C9" s="83" t="s">
        <v>37</v>
      </c>
      <c r="D9" s="84"/>
      <c r="E9" s="84"/>
      <c r="F9" s="84"/>
      <c r="G9" s="84"/>
      <c r="H9" s="84"/>
      <c r="I9" s="84"/>
      <c r="J9" s="84"/>
      <c r="K9" s="85"/>
      <c r="L9" s="6"/>
      <c r="M9" s="1"/>
    </row>
    <row r="10" spans="1:13" x14ac:dyDescent="0.3">
      <c r="A10" s="1"/>
      <c r="B10" s="5"/>
      <c r="C10" s="12"/>
      <c r="D10" s="13"/>
      <c r="E10" s="13"/>
      <c r="F10" s="13"/>
      <c r="G10" s="13"/>
      <c r="H10" s="13"/>
      <c r="I10" s="13"/>
      <c r="J10" s="13"/>
      <c r="K10" s="14"/>
      <c r="L10" s="6"/>
      <c r="M10" s="1"/>
    </row>
    <row r="11" spans="1:13" s="18" customFormat="1" x14ac:dyDescent="0.3">
      <c r="A11" s="15"/>
      <c r="B11" s="16"/>
      <c r="C11" s="65" t="s">
        <v>6</v>
      </c>
      <c r="D11" s="66"/>
      <c r="E11" s="66"/>
      <c r="F11" s="66"/>
      <c r="G11" s="66"/>
      <c r="H11" s="66"/>
      <c r="I11" s="66"/>
      <c r="J11" s="66"/>
      <c r="K11" s="67"/>
      <c r="L11" s="17"/>
      <c r="M11" s="15"/>
    </row>
    <row r="12" spans="1:13" x14ac:dyDescent="0.3">
      <c r="A12" s="1"/>
      <c r="B12" s="19"/>
      <c r="C12" s="68"/>
      <c r="D12" s="69"/>
      <c r="E12" s="69"/>
      <c r="F12" s="69"/>
      <c r="G12" s="69"/>
      <c r="H12" s="69"/>
      <c r="I12" s="69"/>
      <c r="J12" s="69"/>
      <c r="K12" s="70"/>
      <c r="L12" s="6"/>
      <c r="M12" s="1"/>
    </row>
    <row r="13" spans="1:13" x14ac:dyDescent="0.3">
      <c r="A13" s="1"/>
      <c r="B13" s="19"/>
      <c r="C13" s="86" t="s">
        <v>7</v>
      </c>
      <c r="D13" s="87"/>
      <c r="E13" s="87"/>
      <c r="F13" s="87"/>
      <c r="G13" s="87"/>
      <c r="H13" s="87"/>
      <c r="I13" s="87"/>
      <c r="J13" s="87"/>
      <c r="K13" s="88"/>
      <c r="L13" s="6"/>
      <c r="M13" s="1"/>
    </row>
    <row r="14" spans="1:13" ht="17.25" thickBot="1" x14ac:dyDescent="0.35">
      <c r="A14" s="1"/>
      <c r="B14" s="5"/>
      <c r="C14" s="89"/>
      <c r="D14" s="90"/>
      <c r="E14" s="90"/>
      <c r="F14" s="90"/>
      <c r="G14" s="90"/>
      <c r="H14" s="90"/>
      <c r="I14" s="90"/>
      <c r="J14" s="90"/>
      <c r="K14" s="91"/>
      <c r="L14" s="6"/>
      <c r="M14" s="1"/>
    </row>
    <row r="15" spans="1:13" x14ac:dyDescent="0.3">
      <c r="A15" s="1"/>
      <c r="B15" s="5"/>
      <c r="C15" s="92" t="s">
        <v>8</v>
      </c>
      <c r="D15" s="94" t="s">
        <v>9</v>
      </c>
      <c r="E15" s="96" t="s">
        <v>10</v>
      </c>
      <c r="F15" s="96"/>
      <c r="G15" s="92" t="s">
        <v>11</v>
      </c>
      <c r="H15" s="94" t="s">
        <v>12</v>
      </c>
      <c r="I15" s="94" t="s">
        <v>13</v>
      </c>
      <c r="J15" s="97" t="s">
        <v>14</v>
      </c>
      <c r="K15" s="99" t="s">
        <v>15</v>
      </c>
      <c r="L15" s="6"/>
      <c r="M15" s="1"/>
    </row>
    <row r="16" spans="1:13" ht="17.25" thickBot="1" x14ac:dyDescent="0.35">
      <c r="A16" s="1"/>
      <c r="B16" s="5"/>
      <c r="C16" s="93"/>
      <c r="D16" s="95"/>
      <c r="E16" s="20" t="s">
        <v>16</v>
      </c>
      <c r="F16" s="20" t="s">
        <v>17</v>
      </c>
      <c r="G16" s="93"/>
      <c r="H16" s="95"/>
      <c r="I16" s="95"/>
      <c r="J16" s="98"/>
      <c r="K16" s="100"/>
      <c r="L16" s="6"/>
      <c r="M16" s="1"/>
    </row>
    <row r="17" spans="1:15" ht="17.25" thickBot="1" x14ac:dyDescent="0.35">
      <c r="A17" s="1"/>
      <c r="B17" s="5"/>
      <c r="C17" s="21"/>
      <c r="D17" s="22"/>
      <c r="E17" s="22"/>
      <c r="F17" s="22"/>
      <c r="G17" s="22"/>
      <c r="H17" s="22"/>
      <c r="I17" s="22"/>
      <c r="J17" s="22"/>
      <c r="K17" s="23"/>
      <c r="L17" s="6"/>
      <c r="M17" s="1"/>
    </row>
    <row r="18" spans="1:15" ht="31.5" x14ac:dyDescent="0.3">
      <c r="A18" s="1"/>
      <c r="B18" s="5"/>
      <c r="C18" s="24">
        <v>1</v>
      </c>
      <c r="D18" s="25"/>
      <c r="E18" s="25"/>
      <c r="F18" s="25">
        <v>1</v>
      </c>
      <c r="G18" s="63" t="s">
        <v>38</v>
      </c>
      <c r="H18" s="62" t="s">
        <v>19</v>
      </c>
      <c r="I18" s="64">
        <v>5</v>
      </c>
      <c r="J18" s="26">
        <v>15000</v>
      </c>
      <c r="K18" s="27">
        <f>J18*I18</f>
        <v>75000</v>
      </c>
      <c r="L18" s="6"/>
      <c r="M18" s="1"/>
    </row>
    <row r="19" spans="1:15" x14ac:dyDescent="0.3">
      <c r="A19" s="1"/>
      <c r="B19" s="5"/>
      <c r="C19" s="24">
        <v>2</v>
      </c>
      <c r="D19" s="25"/>
      <c r="E19" s="25"/>
      <c r="F19" s="25">
        <v>2</v>
      </c>
      <c r="G19" s="63" t="s">
        <v>39</v>
      </c>
      <c r="H19" s="62" t="s">
        <v>19</v>
      </c>
      <c r="I19" s="64">
        <v>2</v>
      </c>
      <c r="J19" s="26">
        <v>405000</v>
      </c>
      <c r="K19" s="27">
        <f t="shared" ref="K19:K28" si="0">J19*I19</f>
        <v>810000</v>
      </c>
      <c r="L19" s="6"/>
      <c r="M19" s="1"/>
    </row>
    <row r="20" spans="1:15" x14ac:dyDescent="0.3">
      <c r="A20" s="1"/>
      <c r="B20" s="5"/>
      <c r="C20" s="24">
        <v>3</v>
      </c>
      <c r="D20" s="25"/>
      <c r="E20" s="25"/>
      <c r="F20" s="25">
        <v>3</v>
      </c>
      <c r="G20" s="63" t="s">
        <v>40</v>
      </c>
      <c r="H20" s="62" t="s">
        <v>19</v>
      </c>
      <c r="I20" s="64">
        <v>5</v>
      </c>
      <c r="J20" s="26">
        <v>170000</v>
      </c>
      <c r="K20" s="27">
        <f t="shared" si="0"/>
        <v>850000</v>
      </c>
      <c r="L20" s="6"/>
      <c r="M20" s="1"/>
    </row>
    <row r="21" spans="1:15" x14ac:dyDescent="0.3">
      <c r="A21" s="1"/>
      <c r="B21" s="5"/>
      <c r="C21" s="24">
        <v>4</v>
      </c>
      <c r="D21" s="25"/>
      <c r="E21" s="25"/>
      <c r="F21" s="25">
        <v>4</v>
      </c>
      <c r="G21" s="63" t="s">
        <v>41</v>
      </c>
      <c r="H21" s="62" t="s">
        <v>19</v>
      </c>
      <c r="I21" s="64">
        <v>7</v>
      </c>
      <c r="J21" s="26">
        <v>170000</v>
      </c>
      <c r="K21" s="27">
        <f t="shared" si="0"/>
        <v>1190000</v>
      </c>
      <c r="L21" s="6"/>
      <c r="M21" s="1"/>
    </row>
    <row r="22" spans="1:15" ht="31.5" x14ac:dyDescent="0.3">
      <c r="A22" s="1"/>
      <c r="B22" s="5"/>
      <c r="C22" s="24">
        <v>5</v>
      </c>
      <c r="D22" s="25"/>
      <c r="E22" s="25"/>
      <c r="F22" s="25">
        <v>5</v>
      </c>
      <c r="G22" s="63" t="s">
        <v>42</v>
      </c>
      <c r="H22" s="62" t="s">
        <v>19</v>
      </c>
      <c r="I22" s="64">
        <v>4</v>
      </c>
      <c r="J22" s="26">
        <v>289000</v>
      </c>
      <c r="K22" s="27">
        <f t="shared" si="0"/>
        <v>1156000</v>
      </c>
      <c r="L22" s="6"/>
      <c r="M22" s="1"/>
    </row>
    <row r="23" spans="1:15" ht="34.5" customHeight="1" x14ac:dyDescent="0.3">
      <c r="A23" s="1"/>
      <c r="B23" s="5"/>
      <c r="C23" s="24">
        <v>6</v>
      </c>
      <c r="D23" s="25"/>
      <c r="E23" s="25"/>
      <c r="F23" s="25">
        <v>6</v>
      </c>
      <c r="G23" s="63" t="s">
        <v>43</v>
      </c>
      <c r="H23" s="62" t="s">
        <v>18</v>
      </c>
      <c r="I23" s="64">
        <v>11</v>
      </c>
      <c r="J23" s="26">
        <v>28000</v>
      </c>
      <c r="K23" s="27">
        <f t="shared" si="0"/>
        <v>308000</v>
      </c>
      <c r="L23" s="6"/>
      <c r="M23" s="1"/>
    </row>
    <row r="24" spans="1:15" x14ac:dyDescent="0.3">
      <c r="A24" s="1"/>
      <c r="B24" s="5"/>
      <c r="C24" s="24">
        <v>7</v>
      </c>
      <c r="D24" s="25"/>
      <c r="E24" s="25"/>
      <c r="F24" s="25">
        <v>7</v>
      </c>
      <c r="G24" s="63" t="s">
        <v>44</v>
      </c>
      <c r="H24" s="62" t="s">
        <v>18</v>
      </c>
      <c r="I24" s="64">
        <v>12</v>
      </c>
      <c r="J24" s="26">
        <v>15000</v>
      </c>
      <c r="K24" s="27">
        <f t="shared" si="0"/>
        <v>180000</v>
      </c>
      <c r="L24" s="6"/>
      <c r="M24" s="1"/>
    </row>
    <row r="25" spans="1:15" x14ac:dyDescent="0.3">
      <c r="A25" s="1"/>
      <c r="B25" s="5"/>
      <c r="C25" s="24">
        <v>8</v>
      </c>
      <c r="D25" s="25"/>
      <c r="E25" s="25"/>
      <c r="F25" s="25">
        <v>8</v>
      </c>
      <c r="G25" s="63" t="s">
        <v>45</v>
      </c>
      <c r="H25" s="62" t="s">
        <v>18</v>
      </c>
      <c r="I25" s="64">
        <v>13</v>
      </c>
      <c r="J25" s="26">
        <v>17000</v>
      </c>
      <c r="K25" s="27">
        <f t="shared" si="0"/>
        <v>221000</v>
      </c>
      <c r="L25" s="6"/>
      <c r="M25" s="1"/>
    </row>
    <row r="26" spans="1:15" ht="34.5" customHeight="1" x14ac:dyDescent="0.3">
      <c r="A26" s="1"/>
      <c r="B26" s="5"/>
      <c r="C26" s="24">
        <v>9</v>
      </c>
      <c r="D26" s="25"/>
      <c r="E26" s="25"/>
      <c r="F26" s="25">
        <v>9</v>
      </c>
      <c r="G26" s="63" t="s">
        <v>46</v>
      </c>
      <c r="H26" s="62" t="s">
        <v>19</v>
      </c>
      <c r="I26" s="64">
        <v>2</v>
      </c>
      <c r="J26" s="26">
        <v>192000</v>
      </c>
      <c r="K26" s="27">
        <f t="shared" si="0"/>
        <v>384000</v>
      </c>
      <c r="L26" s="6"/>
      <c r="M26" s="1"/>
    </row>
    <row r="27" spans="1:15" ht="31.5" x14ac:dyDescent="0.3">
      <c r="A27" s="1"/>
      <c r="B27" s="5"/>
      <c r="C27" s="24">
        <v>10</v>
      </c>
      <c r="D27" s="25"/>
      <c r="E27" s="25"/>
      <c r="F27" s="25">
        <v>10</v>
      </c>
      <c r="G27" s="63" t="s">
        <v>47</v>
      </c>
      <c r="H27" s="62" t="s">
        <v>19</v>
      </c>
      <c r="I27" s="64">
        <v>1</v>
      </c>
      <c r="J27" s="26">
        <v>835000</v>
      </c>
      <c r="K27" s="27">
        <f t="shared" si="0"/>
        <v>835000</v>
      </c>
      <c r="L27" s="6"/>
      <c r="M27" s="1"/>
    </row>
    <row r="28" spans="1:15" ht="63.75" thickBot="1" x14ac:dyDescent="0.35">
      <c r="A28" s="1"/>
      <c r="B28" s="5"/>
      <c r="C28" s="24">
        <v>11</v>
      </c>
      <c r="D28" s="25"/>
      <c r="E28" s="25"/>
      <c r="F28" s="25">
        <v>11</v>
      </c>
      <c r="G28" s="63" t="s">
        <v>48</v>
      </c>
      <c r="H28" s="62" t="s">
        <v>18</v>
      </c>
      <c r="I28" s="64">
        <v>93.75</v>
      </c>
      <c r="J28" s="26">
        <v>21952</v>
      </c>
      <c r="K28" s="27">
        <f t="shared" si="0"/>
        <v>2058000</v>
      </c>
      <c r="L28" s="6"/>
      <c r="M28" s="1"/>
    </row>
    <row r="29" spans="1:15" s="33" customFormat="1" thickBot="1" x14ac:dyDescent="0.3">
      <c r="A29" s="29"/>
      <c r="B29" s="30"/>
      <c r="C29" s="104" t="s">
        <v>20</v>
      </c>
      <c r="D29" s="105"/>
      <c r="E29" s="105"/>
      <c r="F29" s="105"/>
      <c r="G29" s="105"/>
      <c r="H29" s="105"/>
      <c r="I29" s="105"/>
      <c r="J29" s="106"/>
      <c r="K29" s="31">
        <f>SUM(K18:K28)</f>
        <v>8067000</v>
      </c>
      <c r="L29" s="32"/>
      <c r="M29" s="29"/>
    </row>
    <row r="30" spans="1:15" s="33" customFormat="1" thickBot="1" x14ac:dyDescent="0.3">
      <c r="A30" s="29"/>
      <c r="B30" s="30"/>
      <c r="C30" s="34"/>
      <c r="D30" s="34"/>
      <c r="E30" s="34"/>
      <c r="F30" s="34"/>
      <c r="G30" s="34"/>
      <c r="H30" s="34"/>
      <c r="I30" s="34"/>
      <c r="J30" s="34"/>
      <c r="K30" s="35"/>
      <c r="L30" s="32"/>
      <c r="M30" s="29"/>
    </row>
    <row r="31" spans="1:15" s="33" customFormat="1" ht="15.75" x14ac:dyDescent="0.25">
      <c r="A31" s="29"/>
      <c r="B31" s="30"/>
      <c r="C31" s="36"/>
      <c r="D31" s="37"/>
      <c r="E31" s="36"/>
      <c r="F31" s="36"/>
      <c r="G31" s="107" t="s">
        <v>21</v>
      </c>
      <c r="H31" s="108"/>
      <c r="I31" s="108"/>
      <c r="J31" s="109"/>
      <c r="K31" s="60">
        <f>K29</f>
        <v>8067000</v>
      </c>
      <c r="L31" s="32"/>
      <c r="M31" s="29"/>
      <c r="O31" s="39"/>
    </row>
    <row r="32" spans="1:15" s="33" customFormat="1" ht="15.75" x14ac:dyDescent="0.25">
      <c r="A32" s="29"/>
      <c r="B32" s="30"/>
      <c r="C32" s="36"/>
      <c r="D32" s="37"/>
      <c r="E32" s="36"/>
      <c r="F32" s="36"/>
      <c r="G32" s="110" t="s">
        <v>22</v>
      </c>
      <c r="H32" s="111"/>
      <c r="I32" s="111"/>
      <c r="J32" s="112" t="s">
        <v>22</v>
      </c>
      <c r="K32" s="38">
        <f>K31*K41</f>
        <v>1290720</v>
      </c>
      <c r="L32" s="32"/>
      <c r="M32" s="29"/>
      <c r="O32" s="39"/>
    </row>
    <row r="33" spans="1:17" s="33" customFormat="1" ht="15.75" customHeight="1" x14ac:dyDescent="0.25">
      <c r="A33" s="29"/>
      <c r="B33" s="30"/>
      <c r="C33" s="36"/>
      <c r="D33" s="37"/>
      <c r="E33" s="36"/>
      <c r="F33" s="36"/>
      <c r="G33" s="110" t="s">
        <v>23</v>
      </c>
      <c r="H33" s="111"/>
      <c r="I33" s="111"/>
      <c r="J33" s="112" t="s">
        <v>23</v>
      </c>
      <c r="K33" s="38">
        <f>ROUND(K31*K42,0)</f>
        <v>161340</v>
      </c>
      <c r="L33" s="32"/>
      <c r="M33" s="29"/>
      <c r="O33" s="39"/>
    </row>
    <row r="34" spans="1:17" s="33" customFormat="1" ht="15.75" customHeight="1" x14ac:dyDescent="0.25">
      <c r="A34" s="29"/>
      <c r="B34" s="30"/>
      <c r="C34" s="36"/>
      <c r="D34" s="37"/>
      <c r="E34" s="36"/>
      <c r="F34" s="36"/>
      <c r="G34" s="110" t="s">
        <v>24</v>
      </c>
      <c r="H34" s="111"/>
      <c r="I34" s="111"/>
      <c r="J34" s="112" t="s">
        <v>24</v>
      </c>
      <c r="K34" s="38">
        <f>ROUND(K31*K43,0)</f>
        <v>403350</v>
      </c>
      <c r="L34" s="32"/>
      <c r="M34" s="29"/>
      <c r="O34" s="39"/>
    </row>
    <row r="35" spans="1:17" s="33" customFormat="1" ht="15.75" x14ac:dyDescent="0.25">
      <c r="A35" s="29"/>
      <c r="B35" s="30"/>
      <c r="C35" s="36"/>
      <c r="D35" s="37"/>
      <c r="E35" s="36"/>
      <c r="F35" s="36"/>
      <c r="G35" s="113" t="s">
        <v>25</v>
      </c>
      <c r="H35" s="114"/>
      <c r="I35" s="114"/>
      <c r="J35" s="115"/>
      <c r="K35" s="61">
        <f>K32+K33+K34</f>
        <v>1855410</v>
      </c>
      <c r="L35" s="32"/>
      <c r="M35" s="29"/>
      <c r="O35" s="39"/>
    </row>
    <row r="36" spans="1:17" s="33" customFormat="1" thickBot="1" x14ac:dyDescent="0.3">
      <c r="A36" s="29"/>
      <c r="B36" s="30"/>
      <c r="C36" s="36"/>
      <c r="D36" s="37"/>
      <c r="E36" s="36"/>
      <c r="F36" s="36"/>
      <c r="G36" s="113" t="s">
        <v>26</v>
      </c>
      <c r="H36" s="114"/>
      <c r="I36" s="114"/>
      <c r="J36" s="115"/>
      <c r="K36" s="61">
        <f>ROUND(K34*0.19,0)</f>
        <v>76637</v>
      </c>
      <c r="L36" s="32"/>
      <c r="M36" s="29"/>
      <c r="O36" s="39"/>
    </row>
    <row r="37" spans="1:17" s="33" customFormat="1" thickBot="1" x14ac:dyDescent="0.3">
      <c r="A37" s="29"/>
      <c r="B37" s="30"/>
      <c r="C37" s="36"/>
      <c r="D37" s="37"/>
      <c r="E37" s="36"/>
      <c r="F37" s="36"/>
      <c r="G37" s="116" t="s">
        <v>27</v>
      </c>
      <c r="H37" s="117"/>
      <c r="I37" s="117"/>
      <c r="J37" s="118"/>
      <c r="K37" s="40">
        <f>K31+K35+K36</f>
        <v>9999047</v>
      </c>
      <c r="L37" s="32"/>
      <c r="M37" s="29"/>
      <c r="N37" s="41"/>
      <c r="O37" s="42"/>
      <c r="Q37" s="43"/>
    </row>
    <row r="38" spans="1:17" s="33" customFormat="1" thickBot="1" x14ac:dyDescent="0.3">
      <c r="A38" s="29"/>
      <c r="B38" s="30"/>
      <c r="C38" s="36"/>
      <c r="D38" s="37"/>
      <c r="E38" s="37"/>
      <c r="F38" s="37"/>
      <c r="G38" s="36"/>
      <c r="H38" s="36"/>
      <c r="I38" s="44"/>
      <c r="J38" s="45"/>
      <c r="K38" s="46"/>
      <c r="L38" s="32"/>
      <c r="M38" s="29"/>
    </row>
    <row r="39" spans="1:17" s="33" customFormat="1" ht="15.75" x14ac:dyDescent="0.25">
      <c r="A39" s="29"/>
      <c r="B39" s="30"/>
      <c r="C39" s="47"/>
      <c r="D39" s="119"/>
      <c r="E39" s="119"/>
      <c r="F39" s="119"/>
      <c r="G39" s="119"/>
      <c r="H39" s="119"/>
      <c r="I39" s="119"/>
      <c r="J39" s="119"/>
      <c r="K39" s="120"/>
      <c r="L39" s="48"/>
      <c r="M39" s="29"/>
      <c r="N39" s="39"/>
    </row>
    <row r="40" spans="1:17" s="33" customFormat="1" ht="15.75" customHeight="1" x14ac:dyDescent="0.25">
      <c r="A40" s="29"/>
      <c r="B40" s="30"/>
      <c r="C40" s="121" t="s">
        <v>28</v>
      </c>
      <c r="D40" s="102"/>
      <c r="E40" s="102"/>
      <c r="F40" s="102"/>
      <c r="G40" s="102"/>
      <c r="H40" s="122" t="s">
        <v>11</v>
      </c>
      <c r="I40" s="122"/>
      <c r="J40" s="122"/>
      <c r="K40" s="49" t="s">
        <v>29</v>
      </c>
      <c r="L40" s="50"/>
      <c r="M40" s="29"/>
    </row>
    <row r="41" spans="1:17" s="33" customFormat="1" ht="15.75" x14ac:dyDescent="0.25">
      <c r="A41" s="29"/>
      <c r="B41" s="30"/>
      <c r="C41" s="101" t="s">
        <v>30</v>
      </c>
      <c r="D41" s="102"/>
      <c r="E41" s="102"/>
      <c r="F41" s="102"/>
      <c r="G41" s="102"/>
      <c r="H41" s="103" t="s">
        <v>22</v>
      </c>
      <c r="I41" s="103"/>
      <c r="J41" s="51" t="s">
        <v>31</v>
      </c>
      <c r="K41" s="52">
        <v>0.16</v>
      </c>
      <c r="L41" s="50"/>
      <c r="M41" s="29"/>
    </row>
    <row r="42" spans="1:17" s="33" customFormat="1" ht="15.75" x14ac:dyDescent="0.25">
      <c r="A42" s="29"/>
      <c r="B42" s="30"/>
      <c r="C42" s="101" t="s">
        <v>32</v>
      </c>
      <c r="D42" s="102"/>
      <c r="E42" s="102"/>
      <c r="F42" s="102"/>
      <c r="G42" s="102"/>
      <c r="H42" s="123" t="s">
        <v>23</v>
      </c>
      <c r="I42" s="124"/>
      <c r="J42" s="51" t="s">
        <v>33</v>
      </c>
      <c r="K42" s="52">
        <v>0.02</v>
      </c>
      <c r="L42" s="50"/>
      <c r="M42" s="29"/>
    </row>
    <row r="43" spans="1:17" s="53" customFormat="1" ht="15.75" x14ac:dyDescent="0.25">
      <c r="A43" s="29"/>
      <c r="B43" s="30"/>
      <c r="C43" s="125"/>
      <c r="D43" s="126"/>
      <c r="E43" s="126"/>
      <c r="F43" s="126"/>
      <c r="G43" s="127"/>
      <c r="H43" s="134" t="s">
        <v>24</v>
      </c>
      <c r="I43" s="135"/>
      <c r="J43" s="51" t="s">
        <v>34</v>
      </c>
      <c r="K43" s="52">
        <v>0.05</v>
      </c>
      <c r="L43" s="32"/>
      <c r="M43" s="29"/>
    </row>
    <row r="44" spans="1:17" x14ac:dyDescent="0.3">
      <c r="A44" s="1"/>
      <c r="B44" s="5"/>
      <c r="C44" s="128"/>
      <c r="D44" s="129"/>
      <c r="E44" s="129"/>
      <c r="F44" s="129"/>
      <c r="G44" s="130"/>
      <c r="H44" s="135" t="s">
        <v>35</v>
      </c>
      <c r="I44" s="135"/>
      <c r="J44" s="51" t="s">
        <v>36</v>
      </c>
      <c r="K44" s="52">
        <f>SUM(K41:K43)</f>
        <v>0.22999999999999998</v>
      </c>
      <c r="L44" s="6"/>
      <c r="M44" s="1"/>
    </row>
    <row r="45" spans="1:17" ht="17.25" thickBot="1" x14ac:dyDescent="0.35">
      <c r="A45" s="1"/>
      <c r="B45" s="5"/>
      <c r="C45" s="131"/>
      <c r="D45" s="132"/>
      <c r="E45" s="132"/>
      <c r="F45" s="132"/>
      <c r="G45" s="133"/>
      <c r="H45" s="136"/>
      <c r="I45" s="136"/>
      <c r="J45" s="136"/>
      <c r="K45" s="137"/>
      <c r="L45" s="6"/>
      <c r="M45" s="1"/>
    </row>
    <row r="46" spans="1:17" ht="17.25" thickBot="1" x14ac:dyDescent="0.35">
      <c r="A46" s="1"/>
      <c r="B46" s="54"/>
      <c r="C46" s="55"/>
      <c r="D46" s="55"/>
      <c r="E46" s="56"/>
      <c r="F46" s="55"/>
      <c r="G46" s="57"/>
      <c r="H46" s="55"/>
      <c r="I46" s="55"/>
      <c r="J46" s="55"/>
      <c r="K46" s="55"/>
      <c r="L46" s="58"/>
      <c r="M46" s="1"/>
    </row>
    <row r="47" spans="1:17" ht="17.25" thickTop="1" x14ac:dyDescent="0.3">
      <c r="A47" s="1"/>
      <c r="B47" s="1"/>
      <c r="C47" s="1"/>
      <c r="D47" s="1"/>
      <c r="E47" s="59"/>
      <c r="F47" s="1"/>
      <c r="G47" s="1"/>
      <c r="H47" s="1"/>
      <c r="I47" s="1"/>
      <c r="J47" s="1"/>
      <c r="K47" s="1"/>
      <c r="L47" s="1"/>
      <c r="M47" s="1"/>
    </row>
  </sheetData>
  <sheetProtection algorithmName="SHA-512" hashValue="uCEXNIxX0tLJXeE+hiqe8EPqyYvna9OfC1QR5ic0ubfylQ69achiHizFkvqh/QKxCRpWDlbkkWl51qmq83dGpA==" saltValue="1zBPUMedqJPkuON9mdfQGA==" spinCount="100000" sheet="1" objects="1" scenarios="1"/>
  <mergeCells count="35">
    <mergeCell ref="C42:G42"/>
    <mergeCell ref="H42:I42"/>
    <mergeCell ref="C43:G45"/>
    <mergeCell ref="H43:I43"/>
    <mergeCell ref="H44:I44"/>
    <mergeCell ref="H45:K45"/>
    <mergeCell ref="C41:G41"/>
    <mergeCell ref="H41:I41"/>
    <mergeCell ref="C29:J29"/>
    <mergeCell ref="G31:J31"/>
    <mergeCell ref="G32:J32"/>
    <mergeCell ref="G33:J33"/>
    <mergeCell ref="G34:J34"/>
    <mergeCell ref="G35:J35"/>
    <mergeCell ref="G36:J36"/>
    <mergeCell ref="G37:J37"/>
    <mergeCell ref="D39:K39"/>
    <mergeCell ref="C40:G40"/>
    <mergeCell ref="H40:J40"/>
    <mergeCell ref="C13:K13"/>
    <mergeCell ref="C14:K14"/>
    <mergeCell ref="C15:C16"/>
    <mergeCell ref="D15:D16"/>
    <mergeCell ref="E15:F15"/>
    <mergeCell ref="G15:G16"/>
    <mergeCell ref="H15:H16"/>
    <mergeCell ref="I15:I16"/>
    <mergeCell ref="J15:J16"/>
    <mergeCell ref="K15:K16"/>
    <mergeCell ref="C11:K12"/>
    <mergeCell ref="B2:L2"/>
    <mergeCell ref="C3:F3"/>
    <mergeCell ref="C6:K6"/>
    <mergeCell ref="C7:K7"/>
    <mergeCell ref="C9:K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92983-94CC-4EBA-83BC-91C8B9789D67}">
  <dimension ref="A1:Q47"/>
  <sheetViews>
    <sheetView tabSelected="1" topLeftCell="A8" zoomScale="70" zoomScaleNormal="70" workbookViewId="0">
      <selection activeCell="E48" sqref="E48"/>
    </sheetView>
  </sheetViews>
  <sheetFormatPr baseColWidth="10" defaultColWidth="11.42578125" defaultRowHeight="16.5" x14ac:dyDescent="0.3"/>
  <cols>
    <col min="1" max="1" width="2.42578125" style="4" customWidth="1"/>
    <col min="2" max="2" width="3" style="4" customWidth="1"/>
    <col min="3" max="3" width="14.7109375" style="4" customWidth="1"/>
    <col min="4" max="4" width="14.28515625" style="4" customWidth="1"/>
    <col min="5" max="5" width="18.42578125" style="28" customWidth="1"/>
    <col min="6" max="6" width="16.42578125" style="4" customWidth="1"/>
    <col min="7" max="7" width="80" style="4" customWidth="1"/>
    <col min="8" max="8" width="8.7109375" style="4" customWidth="1"/>
    <col min="9" max="9" width="18.7109375" style="4" customWidth="1"/>
    <col min="10" max="10" width="23.7109375" style="4" customWidth="1"/>
    <col min="11" max="11" width="31.7109375" style="4" customWidth="1"/>
    <col min="12" max="12" width="2.140625" style="4" customWidth="1"/>
    <col min="13" max="13" width="4.42578125" style="4" customWidth="1"/>
    <col min="14" max="14" width="12" style="4" customWidth="1"/>
    <col min="15" max="15" width="12.85546875" style="4" bestFit="1" customWidth="1"/>
    <col min="16" max="16" width="11.42578125" style="4"/>
    <col min="17" max="17" width="23.7109375" style="4" customWidth="1"/>
    <col min="18" max="16384" width="11.42578125" style="4"/>
  </cols>
  <sheetData>
    <row r="1" spans="1:13" ht="17.25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71"/>
      <c r="C2" s="72"/>
      <c r="D2" s="72"/>
      <c r="E2" s="72"/>
      <c r="F2" s="72"/>
      <c r="G2" s="72"/>
      <c r="H2" s="72"/>
      <c r="I2" s="72"/>
      <c r="J2" s="72"/>
      <c r="K2" s="72"/>
      <c r="L2" s="73"/>
      <c r="M2" s="1"/>
    </row>
    <row r="3" spans="1:13" x14ac:dyDescent="0.3">
      <c r="A3" s="1"/>
      <c r="B3" s="5"/>
      <c r="C3" s="74" t="s">
        <v>0</v>
      </c>
      <c r="D3" s="75"/>
      <c r="E3" s="75"/>
      <c r="F3" s="76"/>
      <c r="G3" s="1"/>
      <c r="H3" s="1"/>
      <c r="I3" s="1"/>
      <c r="J3" s="1"/>
      <c r="K3" s="1"/>
      <c r="L3" s="6"/>
      <c r="M3" s="1"/>
    </row>
    <row r="4" spans="1:13" x14ac:dyDescent="0.3">
      <c r="A4" s="1"/>
      <c r="B4" s="5"/>
      <c r="C4" s="7" t="s">
        <v>1</v>
      </c>
      <c r="D4" s="8" t="s">
        <v>2</v>
      </c>
      <c r="E4" s="7" t="s">
        <v>3</v>
      </c>
      <c r="F4" s="8">
        <v>2</v>
      </c>
      <c r="G4" s="1"/>
      <c r="H4" s="1"/>
      <c r="I4" s="1"/>
      <c r="J4" s="1"/>
      <c r="K4" s="1"/>
      <c r="L4" s="6"/>
      <c r="M4" s="1"/>
    </row>
    <row r="5" spans="1:13" ht="17.25" thickBot="1" x14ac:dyDescent="0.35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  <c r="M5" s="1"/>
    </row>
    <row r="6" spans="1:13" x14ac:dyDescent="0.3">
      <c r="A6" s="1"/>
      <c r="B6" s="5"/>
      <c r="C6" s="77" t="s">
        <v>4</v>
      </c>
      <c r="D6" s="78"/>
      <c r="E6" s="78"/>
      <c r="F6" s="78"/>
      <c r="G6" s="78"/>
      <c r="H6" s="78"/>
      <c r="I6" s="78"/>
      <c r="J6" s="78"/>
      <c r="K6" s="79"/>
      <c r="L6" s="6"/>
      <c r="M6" s="1"/>
    </row>
    <row r="7" spans="1:13" ht="17.25" thickBot="1" x14ac:dyDescent="0.35">
      <c r="A7" s="1"/>
      <c r="B7" s="5"/>
      <c r="C7" s="80" t="s">
        <v>5</v>
      </c>
      <c r="D7" s="81"/>
      <c r="E7" s="81"/>
      <c r="F7" s="81"/>
      <c r="G7" s="81"/>
      <c r="H7" s="81"/>
      <c r="I7" s="81"/>
      <c r="J7" s="81"/>
      <c r="K7" s="82"/>
      <c r="L7" s="6"/>
      <c r="M7" s="1"/>
    </row>
    <row r="8" spans="1:13" x14ac:dyDescent="0.3">
      <c r="A8" s="1"/>
      <c r="B8" s="5"/>
      <c r="C8" s="9"/>
      <c r="D8" s="10"/>
      <c r="E8" s="10"/>
      <c r="F8" s="10"/>
      <c r="G8" s="10"/>
      <c r="H8" s="10"/>
      <c r="I8" s="10"/>
      <c r="J8" s="10"/>
      <c r="K8" s="11"/>
      <c r="L8" s="6"/>
      <c r="M8" s="1"/>
    </row>
    <row r="9" spans="1:13" ht="43.5" customHeight="1" x14ac:dyDescent="0.3">
      <c r="A9" s="1"/>
      <c r="B9" s="5"/>
      <c r="C9" s="83" t="s">
        <v>37</v>
      </c>
      <c r="D9" s="84"/>
      <c r="E9" s="84"/>
      <c r="F9" s="84"/>
      <c r="G9" s="84"/>
      <c r="H9" s="84"/>
      <c r="I9" s="84"/>
      <c r="J9" s="84"/>
      <c r="K9" s="85"/>
      <c r="L9" s="6"/>
      <c r="M9" s="1"/>
    </row>
    <row r="10" spans="1:13" x14ac:dyDescent="0.3">
      <c r="A10" s="1"/>
      <c r="B10" s="5"/>
      <c r="C10" s="12"/>
      <c r="D10" s="13"/>
      <c r="E10" s="13"/>
      <c r="F10" s="13"/>
      <c r="G10" s="13"/>
      <c r="H10" s="13"/>
      <c r="I10" s="13"/>
      <c r="J10" s="13"/>
      <c r="K10" s="14"/>
      <c r="L10" s="6"/>
      <c r="M10" s="1"/>
    </row>
    <row r="11" spans="1:13" s="18" customFormat="1" x14ac:dyDescent="0.3">
      <c r="A11" s="15"/>
      <c r="B11" s="16"/>
      <c r="C11" s="65" t="s">
        <v>6</v>
      </c>
      <c r="D11" s="66"/>
      <c r="E11" s="66"/>
      <c r="F11" s="66"/>
      <c r="G11" s="66"/>
      <c r="H11" s="66"/>
      <c r="I11" s="66"/>
      <c r="J11" s="66"/>
      <c r="K11" s="67"/>
      <c r="L11" s="17"/>
      <c r="M11" s="15"/>
    </row>
    <row r="12" spans="1:13" x14ac:dyDescent="0.3">
      <c r="A12" s="1"/>
      <c r="B12" s="19"/>
      <c r="C12" s="68"/>
      <c r="D12" s="69"/>
      <c r="E12" s="69"/>
      <c r="F12" s="69"/>
      <c r="G12" s="69"/>
      <c r="H12" s="69"/>
      <c r="I12" s="69"/>
      <c r="J12" s="69"/>
      <c r="K12" s="70"/>
      <c r="L12" s="6"/>
      <c r="M12" s="1"/>
    </row>
    <row r="13" spans="1:13" x14ac:dyDescent="0.3">
      <c r="A13" s="1"/>
      <c r="B13" s="19"/>
      <c r="C13" s="86" t="s">
        <v>7</v>
      </c>
      <c r="D13" s="87"/>
      <c r="E13" s="87"/>
      <c r="F13" s="87"/>
      <c r="G13" s="87"/>
      <c r="H13" s="87"/>
      <c r="I13" s="87"/>
      <c r="J13" s="87"/>
      <c r="K13" s="88"/>
      <c r="L13" s="6"/>
      <c r="M13" s="1"/>
    </row>
    <row r="14" spans="1:13" ht="17.25" thickBot="1" x14ac:dyDescent="0.35">
      <c r="A14" s="1"/>
      <c r="B14" s="5"/>
      <c r="C14" s="89"/>
      <c r="D14" s="90"/>
      <c r="E14" s="90"/>
      <c r="F14" s="90"/>
      <c r="G14" s="90"/>
      <c r="H14" s="90"/>
      <c r="I14" s="90"/>
      <c r="J14" s="90"/>
      <c r="K14" s="91"/>
      <c r="L14" s="6"/>
      <c r="M14" s="1"/>
    </row>
    <row r="15" spans="1:13" x14ac:dyDescent="0.3">
      <c r="A15" s="1"/>
      <c r="B15" s="5"/>
      <c r="C15" s="92" t="s">
        <v>8</v>
      </c>
      <c r="D15" s="94" t="s">
        <v>9</v>
      </c>
      <c r="E15" s="96" t="s">
        <v>10</v>
      </c>
      <c r="F15" s="96"/>
      <c r="G15" s="92" t="s">
        <v>11</v>
      </c>
      <c r="H15" s="94" t="s">
        <v>12</v>
      </c>
      <c r="I15" s="94" t="s">
        <v>13</v>
      </c>
      <c r="J15" s="97" t="s">
        <v>14</v>
      </c>
      <c r="K15" s="99" t="s">
        <v>15</v>
      </c>
      <c r="L15" s="6"/>
      <c r="M15" s="1"/>
    </row>
    <row r="16" spans="1:13" ht="17.25" thickBot="1" x14ac:dyDescent="0.35">
      <c r="A16" s="1"/>
      <c r="B16" s="5"/>
      <c r="C16" s="93"/>
      <c r="D16" s="95"/>
      <c r="E16" s="20" t="s">
        <v>16</v>
      </c>
      <c r="F16" s="20" t="s">
        <v>17</v>
      </c>
      <c r="G16" s="93"/>
      <c r="H16" s="95"/>
      <c r="I16" s="95"/>
      <c r="J16" s="98"/>
      <c r="K16" s="100"/>
      <c r="L16" s="6"/>
      <c r="M16" s="1"/>
    </row>
    <row r="17" spans="1:15" ht="17.25" thickBot="1" x14ac:dyDescent="0.35">
      <c r="A17" s="1"/>
      <c r="B17" s="5"/>
      <c r="C17" s="21"/>
      <c r="D17" s="22"/>
      <c r="E17" s="22"/>
      <c r="F17" s="22"/>
      <c r="G17" s="22"/>
      <c r="H17" s="22"/>
      <c r="I17" s="22"/>
      <c r="J17" s="22"/>
      <c r="K17" s="23"/>
      <c r="L17" s="6"/>
      <c r="M17" s="1"/>
    </row>
    <row r="18" spans="1:15" ht="31.5" x14ac:dyDescent="0.3">
      <c r="A18" s="1"/>
      <c r="B18" s="5"/>
      <c r="C18" s="24">
        <v>1</v>
      </c>
      <c r="D18" s="25"/>
      <c r="E18" s="25"/>
      <c r="F18" s="25">
        <v>1</v>
      </c>
      <c r="G18" s="63" t="s">
        <v>38</v>
      </c>
      <c r="H18" s="62" t="s">
        <v>19</v>
      </c>
      <c r="I18" s="64">
        <v>5</v>
      </c>
      <c r="J18" s="26"/>
      <c r="K18" s="27"/>
      <c r="L18" s="6"/>
      <c r="M18" s="1"/>
    </row>
    <row r="19" spans="1:15" x14ac:dyDescent="0.3">
      <c r="A19" s="1"/>
      <c r="B19" s="5"/>
      <c r="C19" s="24">
        <v>2</v>
      </c>
      <c r="D19" s="25"/>
      <c r="E19" s="25"/>
      <c r="F19" s="25">
        <v>2</v>
      </c>
      <c r="G19" s="63" t="s">
        <v>39</v>
      </c>
      <c r="H19" s="62" t="s">
        <v>19</v>
      </c>
      <c r="I19" s="64">
        <v>2</v>
      </c>
      <c r="J19" s="26"/>
      <c r="K19" s="27"/>
      <c r="L19" s="6"/>
      <c r="M19" s="1"/>
    </row>
    <row r="20" spans="1:15" x14ac:dyDescent="0.3">
      <c r="A20" s="1"/>
      <c r="B20" s="5"/>
      <c r="C20" s="24">
        <v>3</v>
      </c>
      <c r="D20" s="25"/>
      <c r="E20" s="25"/>
      <c r="F20" s="25">
        <v>3</v>
      </c>
      <c r="G20" s="63" t="s">
        <v>40</v>
      </c>
      <c r="H20" s="62" t="s">
        <v>19</v>
      </c>
      <c r="I20" s="64">
        <v>5</v>
      </c>
      <c r="J20" s="26"/>
      <c r="K20" s="27"/>
      <c r="L20" s="6"/>
      <c r="M20" s="1"/>
    </row>
    <row r="21" spans="1:15" x14ac:dyDescent="0.3">
      <c r="A21" s="1"/>
      <c r="B21" s="5"/>
      <c r="C21" s="24">
        <v>4</v>
      </c>
      <c r="D21" s="25"/>
      <c r="E21" s="25"/>
      <c r="F21" s="25">
        <v>4</v>
      </c>
      <c r="G21" s="63" t="s">
        <v>41</v>
      </c>
      <c r="H21" s="62" t="s">
        <v>19</v>
      </c>
      <c r="I21" s="64">
        <v>7</v>
      </c>
      <c r="J21" s="26"/>
      <c r="K21" s="27"/>
      <c r="L21" s="6"/>
      <c r="M21" s="1"/>
    </row>
    <row r="22" spans="1:15" ht="31.5" x14ac:dyDescent="0.3">
      <c r="A22" s="1"/>
      <c r="B22" s="5"/>
      <c r="C22" s="24">
        <v>5</v>
      </c>
      <c r="D22" s="25"/>
      <c r="E22" s="25"/>
      <c r="F22" s="25">
        <v>5</v>
      </c>
      <c r="G22" s="63" t="s">
        <v>42</v>
      </c>
      <c r="H22" s="62" t="s">
        <v>19</v>
      </c>
      <c r="I22" s="64">
        <v>4</v>
      </c>
      <c r="J22" s="26"/>
      <c r="K22" s="27"/>
      <c r="L22" s="6"/>
      <c r="M22" s="1"/>
    </row>
    <row r="23" spans="1:15" ht="34.5" customHeight="1" x14ac:dyDescent="0.3">
      <c r="A23" s="1"/>
      <c r="B23" s="5"/>
      <c r="C23" s="24">
        <v>6</v>
      </c>
      <c r="D23" s="25"/>
      <c r="E23" s="25"/>
      <c r="F23" s="25">
        <v>6</v>
      </c>
      <c r="G23" s="63" t="s">
        <v>43</v>
      </c>
      <c r="H23" s="62" t="s">
        <v>18</v>
      </c>
      <c r="I23" s="64">
        <v>11</v>
      </c>
      <c r="J23" s="26"/>
      <c r="K23" s="27"/>
      <c r="L23" s="6"/>
      <c r="M23" s="1"/>
    </row>
    <row r="24" spans="1:15" x14ac:dyDescent="0.3">
      <c r="A24" s="1"/>
      <c r="B24" s="5"/>
      <c r="C24" s="24">
        <v>7</v>
      </c>
      <c r="D24" s="25"/>
      <c r="E24" s="25"/>
      <c r="F24" s="25">
        <v>7</v>
      </c>
      <c r="G24" s="63" t="s">
        <v>44</v>
      </c>
      <c r="H24" s="62" t="s">
        <v>18</v>
      </c>
      <c r="I24" s="64">
        <v>12</v>
      </c>
      <c r="J24" s="26"/>
      <c r="K24" s="27"/>
      <c r="L24" s="6"/>
      <c r="M24" s="1"/>
    </row>
    <row r="25" spans="1:15" x14ac:dyDescent="0.3">
      <c r="A25" s="1"/>
      <c r="B25" s="5"/>
      <c r="C25" s="24">
        <v>8</v>
      </c>
      <c r="D25" s="25"/>
      <c r="E25" s="25"/>
      <c r="F25" s="25">
        <v>8</v>
      </c>
      <c r="G25" s="63" t="s">
        <v>45</v>
      </c>
      <c r="H25" s="62" t="s">
        <v>18</v>
      </c>
      <c r="I25" s="64">
        <v>13</v>
      </c>
      <c r="J25" s="26"/>
      <c r="K25" s="27"/>
      <c r="L25" s="6"/>
      <c r="M25" s="1"/>
    </row>
    <row r="26" spans="1:15" ht="34.5" customHeight="1" x14ac:dyDescent="0.3">
      <c r="A26" s="1"/>
      <c r="B26" s="5"/>
      <c r="C26" s="24">
        <v>9</v>
      </c>
      <c r="D26" s="25"/>
      <c r="E26" s="25"/>
      <c r="F26" s="25">
        <v>9</v>
      </c>
      <c r="G26" s="63" t="s">
        <v>46</v>
      </c>
      <c r="H26" s="62" t="s">
        <v>19</v>
      </c>
      <c r="I26" s="64">
        <v>2</v>
      </c>
      <c r="J26" s="26"/>
      <c r="K26" s="27"/>
      <c r="L26" s="6"/>
      <c r="M26" s="1"/>
    </row>
    <row r="27" spans="1:15" ht="31.5" x14ac:dyDescent="0.3">
      <c r="A27" s="1"/>
      <c r="B27" s="5"/>
      <c r="C27" s="24">
        <v>10</v>
      </c>
      <c r="D27" s="25"/>
      <c r="E27" s="25"/>
      <c r="F27" s="25">
        <v>10</v>
      </c>
      <c r="G27" s="63" t="s">
        <v>47</v>
      </c>
      <c r="H27" s="62" t="s">
        <v>19</v>
      </c>
      <c r="I27" s="64">
        <v>1</v>
      </c>
      <c r="J27" s="26"/>
      <c r="K27" s="27"/>
      <c r="L27" s="6"/>
      <c r="M27" s="1"/>
    </row>
    <row r="28" spans="1:15" ht="63.75" thickBot="1" x14ac:dyDescent="0.35">
      <c r="A28" s="1"/>
      <c r="B28" s="5"/>
      <c r="C28" s="24">
        <v>11</v>
      </c>
      <c r="D28" s="25"/>
      <c r="E28" s="25"/>
      <c r="F28" s="25">
        <v>11</v>
      </c>
      <c r="G28" s="63" t="s">
        <v>48</v>
      </c>
      <c r="H28" s="62" t="s">
        <v>18</v>
      </c>
      <c r="I28" s="64">
        <v>93.75</v>
      </c>
      <c r="J28" s="26"/>
      <c r="K28" s="27"/>
      <c r="L28" s="6"/>
      <c r="M28" s="1"/>
    </row>
    <row r="29" spans="1:15" s="33" customFormat="1" thickBot="1" x14ac:dyDescent="0.3">
      <c r="A29" s="29"/>
      <c r="B29" s="30"/>
      <c r="C29" s="104" t="s">
        <v>20</v>
      </c>
      <c r="D29" s="105"/>
      <c r="E29" s="105"/>
      <c r="F29" s="105"/>
      <c r="G29" s="105"/>
      <c r="H29" s="105"/>
      <c r="I29" s="105"/>
      <c r="J29" s="106"/>
      <c r="K29" s="31">
        <f>SUM(K18:K28)</f>
        <v>0</v>
      </c>
      <c r="L29" s="32"/>
      <c r="M29" s="29"/>
    </row>
    <row r="30" spans="1:15" s="33" customFormat="1" thickBot="1" x14ac:dyDescent="0.3">
      <c r="A30" s="29"/>
      <c r="B30" s="30"/>
      <c r="C30" s="34"/>
      <c r="D30" s="34"/>
      <c r="E30" s="34"/>
      <c r="F30" s="34"/>
      <c r="G30" s="34"/>
      <c r="H30" s="34"/>
      <c r="I30" s="34"/>
      <c r="J30" s="34"/>
      <c r="K30" s="35"/>
      <c r="L30" s="32"/>
      <c r="M30" s="29"/>
    </row>
    <row r="31" spans="1:15" s="33" customFormat="1" ht="15.75" x14ac:dyDescent="0.25">
      <c r="A31" s="29"/>
      <c r="B31" s="30"/>
      <c r="C31" s="36"/>
      <c r="D31" s="37"/>
      <c r="E31" s="36"/>
      <c r="F31" s="36"/>
      <c r="G31" s="107" t="s">
        <v>21</v>
      </c>
      <c r="H31" s="108"/>
      <c r="I31" s="108"/>
      <c r="J31" s="109"/>
      <c r="K31" s="60">
        <f>K29</f>
        <v>0</v>
      </c>
      <c r="L31" s="32"/>
      <c r="M31" s="29"/>
      <c r="O31" s="39"/>
    </row>
    <row r="32" spans="1:15" s="33" customFormat="1" ht="15.75" x14ac:dyDescent="0.25">
      <c r="A32" s="29"/>
      <c r="B32" s="30"/>
      <c r="C32" s="36"/>
      <c r="D32" s="37"/>
      <c r="E32" s="36"/>
      <c r="F32" s="36"/>
      <c r="G32" s="110" t="s">
        <v>22</v>
      </c>
      <c r="H32" s="111"/>
      <c r="I32" s="111"/>
      <c r="J32" s="112" t="s">
        <v>22</v>
      </c>
      <c r="K32" s="38">
        <f>K31*K41</f>
        <v>0</v>
      </c>
      <c r="L32" s="32"/>
      <c r="M32" s="29"/>
      <c r="O32" s="39"/>
    </row>
    <row r="33" spans="1:17" s="33" customFormat="1" ht="15.75" customHeight="1" x14ac:dyDescent="0.25">
      <c r="A33" s="29"/>
      <c r="B33" s="30"/>
      <c r="C33" s="36"/>
      <c r="D33" s="37"/>
      <c r="E33" s="36"/>
      <c r="F33" s="36"/>
      <c r="G33" s="110" t="s">
        <v>23</v>
      </c>
      <c r="H33" s="111"/>
      <c r="I33" s="111"/>
      <c r="J33" s="112" t="s">
        <v>23</v>
      </c>
      <c r="K33" s="38">
        <f>ROUND(K31*K42,0)</f>
        <v>0</v>
      </c>
      <c r="L33" s="32"/>
      <c r="M33" s="29"/>
      <c r="O33" s="39"/>
    </row>
    <row r="34" spans="1:17" s="33" customFormat="1" ht="15.75" customHeight="1" x14ac:dyDescent="0.25">
      <c r="A34" s="29"/>
      <c r="B34" s="30"/>
      <c r="C34" s="36"/>
      <c r="D34" s="37"/>
      <c r="E34" s="36"/>
      <c r="F34" s="36"/>
      <c r="G34" s="110" t="s">
        <v>24</v>
      </c>
      <c r="H34" s="111"/>
      <c r="I34" s="111"/>
      <c r="J34" s="112" t="s">
        <v>24</v>
      </c>
      <c r="K34" s="38">
        <f>ROUND(K31*K43,0)</f>
        <v>0</v>
      </c>
      <c r="L34" s="32"/>
      <c r="M34" s="29"/>
      <c r="O34" s="39"/>
    </row>
    <row r="35" spans="1:17" s="33" customFormat="1" ht="15.75" x14ac:dyDescent="0.25">
      <c r="A35" s="29"/>
      <c r="B35" s="30"/>
      <c r="C35" s="36"/>
      <c r="D35" s="37"/>
      <c r="E35" s="36"/>
      <c r="F35" s="36"/>
      <c r="G35" s="113" t="s">
        <v>25</v>
      </c>
      <c r="H35" s="114"/>
      <c r="I35" s="114"/>
      <c r="J35" s="115"/>
      <c r="K35" s="61">
        <f>K32+K33+K34</f>
        <v>0</v>
      </c>
      <c r="L35" s="32"/>
      <c r="M35" s="29"/>
      <c r="O35" s="39"/>
    </row>
    <row r="36" spans="1:17" s="33" customFormat="1" thickBot="1" x14ac:dyDescent="0.3">
      <c r="A36" s="29"/>
      <c r="B36" s="30"/>
      <c r="C36" s="36"/>
      <c r="D36" s="37"/>
      <c r="E36" s="36"/>
      <c r="F36" s="36"/>
      <c r="G36" s="113" t="s">
        <v>26</v>
      </c>
      <c r="H36" s="114"/>
      <c r="I36" s="114"/>
      <c r="J36" s="115"/>
      <c r="K36" s="61">
        <f>ROUND(K34*0.19,0)</f>
        <v>0</v>
      </c>
      <c r="L36" s="32"/>
      <c r="M36" s="29"/>
      <c r="O36" s="39"/>
    </row>
    <row r="37" spans="1:17" s="33" customFormat="1" thickBot="1" x14ac:dyDescent="0.3">
      <c r="A37" s="29"/>
      <c r="B37" s="30"/>
      <c r="C37" s="36"/>
      <c r="D37" s="37"/>
      <c r="E37" s="36"/>
      <c r="F37" s="36"/>
      <c r="G37" s="116" t="s">
        <v>27</v>
      </c>
      <c r="H37" s="117"/>
      <c r="I37" s="117"/>
      <c r="J37" s="118"/>
      <c r="K37" s="40">
        <f>K31+K35+K36</f>
        <v>0</v>
      </c>
      <c r="L37" s="32"/>
      <c r="M37" s="29"/>
      <c r="N37" s="41"/>
      <c r="O37" s="42"/>
      <c r="Q37" s="43"/>
    </row>
    <row r="38" spans="1:17" s="33" customFormat="1" thickBot="1" x14ac:dyDescent="0.3">
      <c r="A38" s="29"/>
      <c r="B38" s="30"/>
      <c r="C38" s="36"/>
      <c r="D38" s="37"/>
      <c r="E38" s="37"/>
      <c r="F38" s="37"/>
      <c r="G38" s="36"/>
      <c r="H38" s="36"/>
      <c r="I38" s="44"/>
      <c r="J38" s="45"/>
      <c r="K38" s="46"/>
      <c r="L38" s="32"/>
      <c r="M38" s="29"/>
    </row>
    <row r="39" spans="1:17" s="33" customFormat="1" ht="15.75" x14ac:dyDescent="0.25">
      <c r="A39" s="29"/>
      <c r="B39" s="30"/>
      <c r="C39" s="47"/>
      <c r="D39" s="119"/>
      <c r="E39" s="119"/>
      <c r="F39" s="119"/>
      <c r="G39" s="119"/>
      <c r="H39" s="119"/>
      <c r="I39" s="119"/>
      <c r="J39" s="119"/>
      <c r="K39" s="120"/>
      <c r="L39" s="48"/>
      <c r="M39" s="29"/>
      <c r="N39" s="39"/>
    </row>
    <row r="40" spans="1:17" s="33" customFormat="1" ht="15.75" customHeight="1" x14ac:dyDescent="0.25">
      <c r="A40" s="29"/>
      <c r="B40" s="30"/>
      <c r="C40" s="121" t="s">
        <v>28</v>
      </c>
      <c r="D40" s="102"/>
      <c r="E40" s="102"/>
      <c r="F40" s="102"/>
      <c r="G40" s="102"/>
      <c r="H40" s="122" t="s">
        <v>11</v>
      </c>
      <c r="I40" s="122"/>
      <c r="J40" s="122"/>
      <c r="K40" s="49" t="s">
        <v>29</v>
      </c>
      <c r="L40" s="50"/>
      <c r="M40" s="29"/>
    </row>
    <row r="41" spans="1:17" s="33" customFormat="1" ht="15.75" x14ac:dyDescent="0.25">
      <c r="A41" s="29"/>
      <c r="B41" s="30"/>
      <c r="C41" s="101" t="s">
        <v>30</v>
      </c>
      <c r="D41" s="102"/>
      <c r="E41" s="102"/>
      <c r="F41" s="102"/>
      <c r="G41" s="102"/>
      <c r="H41" s="103" t="s">
        <v>22</v>
      </c>
      <c r="I41" s="103"/>
      <c r="J41" s="51" t="s">
        <v>31</v>
      </c>
      <c r="K41" s="52">
        <v>0.16</v>
      </c>
      <c r="L41" s="50"/>
      <c r="M41" s="29"/>
    </row>
    <row r="42" spans="1:17" s="33" customFormat="1" ht="15.75" x14ac:dyDescent="0.25">
      <c r="A42" s="29"/>
      <c r="B42" s="30"/>
      <c r="C42" s="101" t="s">
        <v>32</v>
      </c>
      <c r="D42" s="102"/>
      <c r="E42" s="102"/>
      <c r="F42" s="102"/>
      <c r="G42" s="102"/>
      <c r="H42" s="123" t="s">
        <v>23</v>
      </c>
      <c r="I42" s="124"/>
      <c r="J42" s="51" t="s">
        <v>33</v>
      </c>
      <c r="K42" s="52">
        <v>0.02</v>
      </c>
      <c r="L42" s="50"/>
      <c r="M42" s="29"/>
    </row>
    <row r="43" spans="1:17" s="53" customFormat="1" ht="15.75" x14ac:dyDescent="0.25">
      <c r="A43" s="29"/>
      <c r="B43" s="30"/>
      <c r="C43" s="125"/>
      <c r="D43" s="126"/>
      <c r="E43" s="126"/>
      <c r="F43" s="126"/>
      <c r="G43" s="127"/>
      <c r="H43" s="134" t="s">
        <v>24</v>
      </c>
      <c r="I43" s="135"/>
      <c r="J43" s="51" t="s">
        <v>34</v>
      </c>
      <c r="K43" s="52">
        <v>0.05</v>
      </c>
      <c r="L43" s="32"/>
      <c r="M43" s="29"/>
    </row>
    <row r="44" spans="1:17" x14ac:dyDescent="0.3">
      <c r="A44" s="1"/>
      <c r="B44" s="5"/>
      <c r="C44" s="128"/>
      <c r="D44" s="129"/>
      <c r="E44" s="129"/>
      <c r="F44" s="129"/>
      <c r="G44" s="130"/>
      <c r="H44" s="135" t="s">
        <v>35</v>
      </c>
      <c r="I44" s="135"/>
      <c r="J44" s="51" t="s">
        <v>36</v>
      </c>
      <c r="K44" s="52">
        <f>SUM(K41:K43)</f>
        <v>0.22999999999999998</v>
      </c>
      <c r="L44" s="6"/>
      <c r="M44" s="1"/>
    </row>
    <row r="45" spans="1:17" ht="17.25" thickBot="1" x14ac:dyDescent="0.35">
      <c r="A45" s="1"/>
      <c r="B45" s="5"/>
      <c r="C45" s="131"/>
      <c r="D45" s="132"/>
      <c r="E45" s="132"/>
      <c r="F45" s="132"/>
      <c r="G45" s="133"/>
      <c r="H45" s="136"/>
      <c r="I45" s="136"/>
      <c r="J45" s="136"/>
      <c r="K45" s="137"/>
      <c r="L45" s="6"/>
      <c r="M45" s="1"/>
    </row>
    <row r="46" spans="1:17" ht="17.25" thickBot="1" x14ac:dyDescent="0.35">
      <c r="A46" s="1"/>
      <c r="B46" s="54"/>
      <c r="C46" s="55"/>
      <c r="D46" s="55"/>
      <c r="E46" s="56"/>
      <c r="F46" s="55"/>
      <c r="G46" s="57"/>
      <c r="H46" s="55"/>
      <c r="I46" s="55"/>
      <c r="J46" s="55"/>
      <c r="K46" s="55"/>
      <c r="L46" s="58"/>
      <c r="M46" s="1"/>
    </row>
    <row r="47" spans="1:17" ht="17.25" thickTop="1" x14ac:dyDescent="0.3">
      <c r="A47" s="1"/>
      <c r="B47" s="1"/>
      <c r="C47" s="1"/>
      <c r="D47" s="1"/>
      <c r="E47" s="59"/>
      <c r="F47" s="1"/>
      <c r="G47" s="1"/>
      <c r="H47" s="1"/>
      <c r="I47" s="1"/>
      <c r="J47" s="1"/>
      <c r="K47" s="1"/>
      <c r="L47" s="1"/>
      <c r="M47" s="1"/>
    </row>
  </sheetData>
  <mergeCells count="35">
    <mergeCell ref="C11:K12"/>
    <mergeCell ref="B2:L2"/>
    <mergeCell ref="C3:F3"/>
    <mergeCell ref="C6:K6"/>
    <mergeCell ref="C7:K7"/>
    <mergeCell ref="C9:K9"/>
    <mergeCell ref="C13:K13"/>
    <mergeCell ref="C14:K14"/>
    <mergeCell ref="C15:C16"/>
    <mergeCell ref="D15:D16"/>
    <mergeCell ref="E15:F15"/>
    <mergeCell ref="G15:G16"/>
    <mergeCell ref="H15:H16"/>
    <mergeCell ref="I15:I16"/>
    <mergeCell ref="J15:J16"/>
    <mergeCell ref="K15:K16"/>
    <mergeCell ref="C41:G41"/>
    <mergeCell ref="H41:I41"/>
    <mergeCell ref="C29:J29"/>
    <mergeCell ref="G31:J31"/>
    <mergeCell ref="G32:J32"/>
    <mergeCell ref="G33:J33"/>
    <mergeCell ref="G34:J34"/>
    <mergeCell ref="G35:J35"/>
    <mergeCell ref="G36:J36"/>
    <mergeCell ref="G37:J37"/>
    <mergeCell ref="D39:K39"/>
    <mergeCell ref="C40:G40"/>
    <mergeCell ref="H40:J40"/>
    <mergeCell ref="C42:G42"/>
    <mergeCell ref="H42:I42"/>
    <mergeCell ref="C43:G45"/>
    <mergeCell ref="H43:I43"/>
    <mergeCell ref="H44:I44"/>
    <mergeCell ref="H45:K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PRESUPUESTO PROPONENTE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Administrador</cp:lastModifiedBy>
  <cp:revision/>
  <dcterms:created xsi:type="dcterms:W3CDTF">2025-07-29T13:42:46Z</dcterms:created>
  <dcterms:modified xsi:type="dcterms:W3CDTF">2026-05-06T21:03:44Z</dcterms:modified>
  <cp:category/>
  <cp:contentStatus/>
</cp:coreProperties>
</file>