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https://cceficiente-my.sharepoint.com/personal/william_ruiz_colombiacompra_gov_co/Documents/Documentos/ESTRUCTURACIÓN/AMP HEMOFILIA/ADENDAS/ADENDA No. 3/"/>
    </mc:Choice>
  </mc:AlternateContent>
  <xr:revisionPtr revIDLastSave="0" documentId="8_{FD925849-718E-C54D-A14A-200EED3B232E}" xr6:coauthVersionLast="47" xr6:coauthVersionMax="47" xr10:uidLastSave="{00000000-0000-0000-0000-000000000000}"/>
  <bookViews>
    <workbookView xWindow="140" yWindow="780" windowWidth="25280" windowHeight="14440" xr2:uid="{5A0645B5-872F-46FC-80CD-9C1B6EEE92F8}"/>
  </bookViews>
  <sheets>
    <sheet name="Matriz 1 - Riesgos" sheetId="1" r:id="rId1"/>
    <sheet name="Inputs" sheetId="2" state="hidden" r:id="rId2"/>
  </sheets>
  <externalReferences>
    <externalReference r:id="rId3"/>
    <externalReference r:id="rId4"/>
  </externalReferences>
  <definedNames>
    <definedName name="_xlnm._FilterDatabase" localSheetId="0" hidden="1">'Matriz 1 - Riesgos'!$A$4:$X$4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0" i="1" l="1"/>
  <c r="Q20" i="1" s="1"/>
  <c r="J20" i="1"/>
  <c r="K20" i="1" s="1"/>
  <c r="P19" i="1" l="1"/>
  <c r="Q19" i="1" s="1"/>
  <c r="K19" i="1"/>
  <c r="P18" i="1"/>
  <c r="Q18" i="1" s="1"/>
  <c r="J18" i="1"/>
  <c r="K18" i="1" s="1"/>
  <c r="J7" i="1"/>
  <c r="P17" i="1" l="1"/>
  <c r="Q17" i="1" s="1"/>
  <c r="K17" i="1"/>
  <c r="P16" i="1"/>
  <c r="Q16" i="1" s="1"/>
  <c r="K16" i="1"/>
  <c r="P15" i="1"/>
  <c r="Q15" i="1" s="1"/>
  <c r="K15" i="1"/>
  <c r="P14" i="1"/>
  <c r="Q14" i="1" s="1"/>
  <c r="K14" i="1"/>
  <c r="P13" i="1"/>
  <c r="Q13" i="1" s="1"/>
  <c r="K13" i="1"/>
  <c r="P12" i="1"/>
  <c r="Q12" i="1" s="1"/>
  <c r="K12" i="1"/>
  <c r="P11" i="1"/>
  <c r="Q11" i="1" s="1"/>
  <c r="K11" i="1"/>
  <c r="P10" i="1"/>
  <c r="Q10" i="1" s="1"/>
  <c r="K10" i="1"/>
  <c r="P6" i="1" l="1"/>
  <c r="Q6" i="1" s="1"/>
  <c r="P7" i="1"/>
  <c r="Q7" i="1" s="1"/>
  <c r="P8" i="1"/>
  <c r="Q8" i="1" s="1"/>
  <c r="P9" i="1"/>
  <c r="Q9" i="1" s="1"/>
  <c r="P5" i="1"/>
  <c r="Q5" i="1" s="1"/>
  <c r="J9" i="1"/>
  <c r="K9" i="1" s="1"/>
  <c r="J8" i="1"/>
  <c r="K8" i="1" s="1"/>
  <c r="K7" i="1"/>
  <c r="J6" i="1"/>
  <c r="K6" i="1" s="1"/>
  <c r="J5" i="1"/>
  <c r="K5" i="1" s="1"/>
</calcChain>
</file>

<file path=xl/sharedStrings.xml><?xml version="1.0" encoding="utf-8"?>
<sst xmlns="http://schemas.openxmlformats.org/spreadsheetml/2006/main" count="290" uniqueCount="150">
  <si>
    <r>
      <rPr>
        <b/>
        <sz val="9"/>
        <color theme="1"/>
        <rFont val="Arial"/>
        <family val="2"/>
      </rPr>
      <t xml:space="preserve">Versión: </t>
    </r>
    <r>
      <rPr>
        <sz val="9"/>
        <color theme="1"/>
        <rFont val="Arial"/>
        <family val="2"/>
      </rPr>
      <t xml:space="preserve">Proyecto de pliego de condiciones. </t>
    </r>
  </si>
  <si>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</si>
  <si>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</si>
  <si>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</si>
  <si>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</si>
  <si>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</si>
  <si>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</si>
  <si>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</si>
  <si>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</si>
  <si>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</si>
  <si>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</si>
  <si>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</si>
  <si>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</si>
  <si>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</si>
  <si>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</si>
  <si>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</si>
  <si>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</si>
  <si>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</si>
  <si>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</si>
  <si>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</si>
  <si>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</si>
  <si>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</si>
  <si>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</si>
  <si>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</si>
  <si>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</si>
  <si>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</si>
  <si>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Colusión en la Operación Principal (Proceso de selección)</t>
  </si>
  <si>
    <t>Colombia Compra Eficiente</t>
  </si>
  <si>
    <t xml:space="preserve">Solidez en la elaboración de los documentos que hacen parte del proceso de selección, logrando condiciones garantistas que permitan la libre concurrencia y participación en el mismo, que logren reflejar la realidad del sector.  </t>
  </si>
  <si>
    <t>Sí</t>
  </si>
  <si>
    <t>En la etapa previa de planeación y estructuración.</t>
  </si>
  <si>
    <t>En la adjudicación del Acuerdo Marco</t>
  </si>
  <si>
    <t>Conociendo las condiciones propias del sector, relación oferta/demanda, así como la atención de observaciones realizadas en las diferentes etapas del proceso de selección.</t>
  </si>
  <si>
    <t xml:space="preserve">Permanente hasta la presentación de propuestas. </t>
  </si>
  <si>
    <t>Ejecución</t>
  </si>
  <si>
    <t>Operacional</t>
  </si>
  <si>
    <t>Cesión o terminación anticipada del Acuerdo Marco con un Proveedor por inhabilidad sobreviniente por acumulación de multas y sanciones del proveedor.</t>
  </si>
  <si>
    <t>Disminución de la oferta y la competencia en la Operación Secundaria</t>
  </si>
  <si>
    <t>Proveedor</t>
  </si>
  <si>
    <t>Operación secundaria</t>
  </si>
  <si>
    <t>Terminación del Acuerdo Marco.</t>
  </si>
  <si>
    <t xml:space="preserve">Verificación de multas y sanciones en la elaboración de los informes de supervisión por parte de CCE; y de las Entidades Compradoras como supervisoras de las Órdenes de Compra. </t>
  </si>
  <si>
    <t>Permanente</t>
  </si>
  <si>
    <t>Baja participación de Proponentes en Acuerdo Marco de Precios</t>
  </si>
  <si>
    <t>Posiblidad de declarar desierta alguna capacidad, y poca competencia en la operación principal</t>
  </si>
  <si>
    <t>Socialización del Acuerdo Marco y mesas de trabajo previas realizadas con Proveedores y Entidades Estatales, según sea el caso.</t>
  </si>
  <si>
    <t>Desde la planeación del Proceso de Contratación</t>
  </si>
  <si>
    <t>A la fecha de cierre de presentación de Ofertas</t>
  </si>
  <si>
    <t>Verificando el estado, consultas e interesados inscritos en el proceso de selección en el SECOP II.</t>
  </si>
  <si>
    <t>Permanente durante la etapa de selección</t>
  </si>
  <si>
    <t>Regulación</t>
  </si>
  <si>
    <t>Cambios en los tributos y aranceles aplicables o cambio en la regulación de la norma técnica aplicable</t>
  </si>
  <si>
    <t>Variaciones en las condiciones del mercado que afecten el valor, la entrega en tiempos o las condiciones inciialmente establecidas para los factores o tratamientos.</t>
  </si>
  <si>
    <t>Estipulación contractual que permita revisar precios frente a modificaciones en tributos y aranceles aplicables o cambio en la regulación de la norma técnica aplicable. Así como la posibilidad de realizar actualizaciones de precios en la ejecución del Acuerdo Marco.</t>
  </si>
  <si>
    <t>No</t>
  </si>
  <si>
    <t>Etapa de planeación.</t>
  </si>
  <si>
    <t>Verificación de la normatividad aplicable en cuanto a tributos y aranceles aplicables o cambio en la regulación de la norma técnica aplicable. Vía actualización de catálogo.</t>
  </si>
  <si>
    <t>Según lineamientos de la minuta.</t>
  </si>
  <si>
    <t>Variaciones que superen el comportamiento "normal" de la TRM reportado o analizado por el Banco de la República.</t>
  </si>
  <si>
    <t>Modificación de las condiciones económicas del Acuerdo Marco, aumento o disminución de los costos asociados a la adquisición de los factores y medicamentos.</t>
  </si>
  <si>
    <t>Colombia Compra Eficiente + Entidad Compradora + Proveedor</t>
  </si>
  <si>
    <t>Estipulación contractual que permita revisar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</si>
  <si>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Revisando la TRM publicada por el Banco de la República, según lineamientos establecidos contractualmente en la minuta.</t>
  </si>
  <si>
    <t xml:space="preserve">Trimestralmente. </t>
  </si>
  <si>
    <t>Específico</t>
  </si>
  <si>
    <t>Los precios de los medicamentos y factores de coagulación no pueden actualizarse</t>
  </si>
  <si>
    <t>Si</t>
  </si>
  <si>
    <t>Permanente durante la operación secundaria</t>
  </si>
  <si>
    <t>Interno</t>
  </si>
  <si>
    <t>Operacionales</t>
  </si>
  <si>
    <t>Afectación sobre la salud del paciente. La Entidad Compradora debe pagar por un servicio que no requiere.</t>
  </si>
  <si>
    <t>El proveedor debe solicitar la aprobación de la Entidad Compradora antes de iniciar una terapia de ITI en un paciente</t>
  </si>
  <si>
    <t>Entidad Compradora</t>
  </si>
  <si>
    <t>En la supervisión de la orden de compra y al momento de solicitud de terapia ITI a un Paciente por parte del proveedor</t>
  </si>
  <si>
    <t>La del vencimiento de la Orden de compra que involucre la terapia</t>
  </si>
  <si>
    <t>Verificando que el paciente requiera la terapia con base en los indicadores de seguimiento</t>
  </si>
  <si>
    <t>Afectación sobre la salud del paciente.</t>
  </si>
  <si>
    <t>Entidad Compradora + Proveedor</t>
  </si>
  <si>
    <t>En la supervisión de la orden de compra y al momento del incumplimiento en la atención al paciente</t>
  </si>
  <si>
    <t>En la ejecución de la sanción por parte de Colombia Compra Eficiente</t>
  </si>
  <si>
    <t>Realizando seguimiento al informe de supervisión de las órdenes de compra</t>
  </si>
  <si>
    <t>El paciente no recibe la atención adecuada y puede haber una afectación sobre la salud del paciente.</t>
  </si>
  <si>
    <t>Colombia Compra Eficiente + Proveedor</t>
  </si>
  <si>
    <t>En la redacción de los documentos del proceso y en la presentación de ofertas</t>
  </si>
  <si>
    <t>En la planeación del proceso y adjudicación de proponentes</t>
  </si>
  <si>
    <t xml:space="preserve">Permanente </t>
  </si>
  <si>
    <t>Cierre o traslado de sedes del proveedor</t>
  </si>
  <si>
    <t>Colombia Compra Eficiente establece las sedes mínimas para el tratamiento y estipula sanciones por incumplimiento de este requisito dentro del Acuerdo Marco</t>
  </si>
  <si>
    <t>En la supervisión del Acuerdo Marco y al momento de incumplimiento en la prestación del tratamiento en las Sedes presentadas en la oferta</t>
  </si>
  <si>
    <t>Seguimiento al informe de supervisión de las órdenes de compra</t>
  </si>
  <si>
    <t>Colombia Compra Eficiente establece un formato de solicitud de cotización del Tratamiento que permita a la Entidad Compradora definir diferentes tratamientos según los factores de coagulación y los trastornos presentados</t>
  </si>
  <si>
    <t>En la redacción de los documentos del proceso</t>
  </si>
  <si>
    <t>La del vencimiento del plazo del Acuerdo Marco</t>
  </si>
  <si>
    <t>Realizando seguimiento al informe de supervisión de las órdenes de compra y verificando los motivos de modificación de las órdenes de compra</t>
  </si>
  <si>
    <t>Cambio de domicilio del paciente</t>
  </si>
  <si>
    <t>El paciente no recibe el tratamiento</t>
  </si>
  <si>
    <t>Colombia Compra Eficiente establece la obligación de la Entidad Compradora de informar al proveedor el cambio de domicilio del paciente</t>
  </si>
  <si>
    <t>En la supervisión de la órden de compra</t>
  </si>
  <si>
    <t>La del vencimiento de la Orden de compra</t>
  </si>
  <si>
    <t>Realizando seguimiento a los pacientes involucrados en la órden de compra</t>
  </si>
  <si>
    <t>Desabastecimiento de factores de coagulación en el país</t>
  </si>
  <si>
    <t>Desde la puesta en marcha de la órden de compra</t>
  </si>
  <si>
    <t>Financieros</t>
  </si>
  <si>
    <t>El proveedor no realiza el pago de los aportes a seguridad social y parafiscales de conformidad con lo establecido en el ordenamiento jurídico.</t>
  </si>
  <si>
    <t xml:space="preserve">Afectación de la prestación del servicio con ocación del no  cubrimiento del trabajador en el marco del sistema de seguridad social con ocación del no pago de los  aportes a seguridad social y parafiscales de conformidad con lo establecido en el ordenamiento jurídico </t>
  </si>
  <si>
    <t>Suspensión temporal del Catálogo de la Tienda Virtual del Estado Colombiano</t>
  </si>
  <si>
    <t xml:space="preserve">Etapa de ejecución del Acuerdo Marco de Precios </t>
  </si>
  <si>
    <t xml:space="preserve">Terminación del Acuerdo Marco de Precios </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</si>
  <si>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</si>
  <si>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Permanente durante la etapa de selección y revisión mensual</t>
  </si>
  <si>
    <t xml:space="preserve">Cambio de fecha de cuenta maestra (Ventanilla de pago). Cambios administrativos al interior de la entidad compradora.
Demora en entrega de soportes por parte del Proveedor.   Demora en la ejecución de la orden de compra por parte del proveedor.                                  Afectación en la ejecución presupuestal de las entidades compradoras.                            Afectación del flujo de caja del Proveedor.   </t>
  </si>
  <si>
    <t>Etapa de ejecución del Acuerdo Marco de Precios</t>
  </si>
  <si>
    <t>Al vencimiento de la orden de compra generada en el Acuerdo Marco de Precios</t>
  </si>
  <si>
    <t>Riesgo</t>
  </si>
  <si>
    <t>Valoración</t>
  </si>
  <si>
    <t>Planeación</t>
  </si>
  <si>
    <t>Bajo</t>
  </si>
  <si>
    <t>Sociales o Políticos</t>
  </si>
  <si>
    <t>Contratación</t>
  </si>
  <si>
    <t>Colombia Compra Eficiente + Entidad Compradora</t>
  </si>
  <si>
    <t>Regulatorios</t>
  </si>
  <si>
    <t>Naturaleza</t>
  </si>
  <si>
    <t>Medio</t>
  </si>
  <si>
    <t>Ambientales</t>
  </si>
  <si>
    <t>Alto</t>
  </si>
  <si>
    <t>Tecnológicos</t>
  </si>
  <si>
    <t>Extremo</t>
  </si>
  <si>
    <t xml:space="preserve">Estipulación contractual en el Acuerdo Marco respecto a las actualizaciones de precios del catálogo </t>
  </si>
  <si>
    <t>En el inicio de la ejecución de las Órdenes de Compra.</t>
  </si>
  <si>
    <t>Entrega inoportuna de los factores por parte del Proveedor a la Entidad Compradora fuera de los tiempos establecidos en los Documentos del Proceso a causa de situaciones de orden público, huelgas, protestas o restricciones de movilidad</t>
  </si>
  <si>
    <t>La Entidad Compradora no recibe los factores en los plazos establecidos en el AMP.</t>
  </si>
  <si>
    <t xml:space="preserve">Hasta la entrega de losfacores a la Entidad Compradora por parte del Proveedor. </t>
  </si>
  <si>
    <t xml:space="preserve">Consultas que permitan demostrar la trazabilidad sobre el estado de la Orden de Compra al Proveedor. Y consulta en los medios de comunicaicón y diferentes medios que permitan identificar el estado del orden público del país. </t>
  </si>
  <si>
    <t>La Comisión Nacional de Precios de Medicamentos no registra información de los precios de medicamentos y factores involucrados en el tratamiento de la hemofilia y otros trastornos de coagulación</t>
  </si>
  <si>
    <t>Tratamiento inadecuado por parte del proveedor en el tratamiento de pacientes con hemofilia y otros trastornos de coagulación</t>
  </si>
  <si>
    <t xml:space="preserve">Colombia Compra Eficiente establece en la minuta del Acuerdo Marco indicadores de gestión (segumiento) al tratamiento integral del paciente a fin de garantizar la caldiad del mismo. </t>
  </si>
  <si>
    <t>Falta de información sobre los pacientes a tratar por parte de la entidad compradora</t>
  </si>
  <si>
    <t xml:space="preserve">Que el Acuerdo Marco no logre condiciones competitivas; o se generen condiciones de un proceso desierto por supuestas prácticas de los proveedores. </t>
  </si>
  <si>
    <t>Ejecución en debida forma de los contratos - Órdenes de Compra para evitar sanciones, multas y futuras inhabilidades.</t>
  </si>
  <si>
    <t>Verificando los precios publicados en la Comisión Nacional de Precios de Medicamentos de manera constante para realizar las actualizaciones pertinentes</t>
  </si>
  <si>
    <t>Inducción de inmunotolerancia (ITI) a un paciente que no la requiere</t>
  </si>
  <si>
    <t>Se emita una orden de compra que no cubra de manera integral los requerimientos del paciente.</t>
  </si>
  <si>
    <t>Colombia Compra Eficiente establece la obligación del Proveedor de mantener un inventario de Factores de Coagulación de acuerdo con los Pacientes, de no contar con inventario, la minuta del acuerdo marco establece el procedimiento sancionatorio pertinente a adelantar por incumplimiento de las obligaciones. Se incluirá obligación en la minuta, en donde en cualquier momento, si Colombia Compra Eficiente lo considera pertinente, realizará una auditoría a los inventarios.</t>
  </si>
  <si>
    <t>Por parte del proveedor realizando seguimiento a los inventarios de factores de coagulación. Por parte de Colombia Compra eficiente realizando auditoía si lo considera necesario en cualquier momento dentro de la ejecución del Acuerdo Marco</t>
  </si>
  <si>
    <t xml:space="preserve">La Entidad Compradora deberá adoptar los mecanismos tendientes a realizar la verificación del pago oportuno  de las órdenes de compra. El proveedor deberá adoptar mecanismos internos con el fin de emitir las facturas en debida forma y radicar los pagos en el tiempo establecido. </t>
  </si>
  <si>
    <t>Seguimiento en la ejecución de las Órdenes de Compra por parte de la Entidad Compradora y verificación del estado del orden público en el país que permita identificar demoras en los tiempos de entrega de los factores por parte del Proveedor de manera justificada.
Ampliación de los tiempos de entrega de los factores de coagulación, previa identificación por parte del proveedor del riesgo de la salud del paciente, garantizando la atención integral del mismo.</t>
  </si>
  <si>
    <t>Incumplimiento en la frecuencia del tratamiento por inobservancia de las obligaciones a cargo del proveedor.
 Incumplimiento en la frecuencia del tratamiento por causa no justificada inherente del paciente</t>
  </si>
  <si>
    <t>Colombia Compra Eficiente establece las frecuencias mínimas para el tratamiento y estipula sanciones por incumplimiento de estas dentro del Acuerdo Marco. 
Colombia Compra Eficiente establece una obligación a cargo de la entidad compradora para que por medio del comite de segumiento se realice el monitoreo de la adherencia del tratamiento por parte del paciente</t>
  </si>
  <si>
    <t>Demoras en el pago de facturas al proveedor por parte de las entidades compradoras. 
Demoras en el pago de facturas a causas imputables al proveedor.</t>
  </si>
  <si>
    <t xml:space="preserve">La Entidad Compradora realizará las actividades de supervisión propias del contrato. 
La minuta del acuerdo contiene estipulación contractual que: Establece los requisitos para el pago de las facturas.  
 La minuta del acuerdo contiene estipulación contractual que establece los para efectuar el plazos de pago y los mecanismos de apremio para el pago oportuno por parte de la entidad compradora. 
El Proveedor radica la respectiva facura, conforme a los tiempos establecidos por la entidad compradora, de acuerdo con su procedimiento interno de facturación y pago.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</si>
</sst>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
      <sz val="9"/>
      <color theme="1"/>
      <name val="Arial"/>
      <family val="2"/>
    </font>
    <font>
      <b/>
      <sz val="9"/>
      <color theme="1"/>
      <name val="Arial"/>
      <family val="2"/>
    </font>
    <font>
      <b/>
      <sz val="8"/>
      <color rgb="FF4E4D4D"/>
      <name val="Century Gothic"/>
      <family val="2"/>
    </font>
    <font>
      <sz val="8"/>
      <color rgb="FF4E4D4D"/>
      <name val="Century Gothic"/>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92D050"/>
        <bgColor indexed="64"/>
      </patternFill>
    </fill>
    <fill>
      <patternFill patternType="solid">
        <fgColor theme="0"/>
        <bgColor indexed="64"/>
      </patternFill>
    </fill>
  </fills>
  <borders count="6">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5" fillId="0" borderId="0" xfId="0" applyFont="1" applyAlignment="1">
      <alignment vertical="center"/>
    </xf>
    <xf numFmtId="0" fontId="4" fillId="4" borderId="1" xfId="0" applyFont="1" applyFill="1" applyBorder="1" applyAlignment="1">
      <alignment horizontal="center" vertical="center" wrapText="1"/>
    </xf>
    <xf numFmtId="0" fontId="7" fillId="0" borderId="5" xfId="0" applyFont="1" applyBorder="1" applyAlignment="1">
      <alignment horizontal="center" vertical="center" textRotation="90" wrapText="1"/>
    </xf>
    <xf numFmtId="0" fontId="8" fillId="0" borderId="5" xfId="0" applyFont="1" applyBorder="1" applyAlignment="1">
      <alignment horizontal="justify" vertical="center" wrapText="1"/>
    </xf>
    <xf numFmtId="0" fontId="8" fillId="0" borderId="5" xfId="0" applyFont="1" applyBorder="1" applyAlignment="1">
      <alignment horizontal="center" vertical="center" textRotation="90" wrapText="1"/>
    </xf>
    <xf numFmtId="0" fontId="8" fillId="0" borderId="5" xfId="0" applyFont="1" applyBorder="1" applyAlignment="1">
      <alignment horizontal="center" vertical="center" wrapText="1"/>
    </xf>
    <xf numFmtId="0" fontId="4" fillId="5" borderId="1" xfId="0" applyFont="1" applyFill="1" applyBorder="1" applyAlignment="1">
      <alignment horizontal="justify" vertical="center" wrapText="1"/>
    </xf>
    <xf numFmtId="0" fontId="4" fillId="5" borderId="1" xfId="0" applyFont="1" applyFill="1" applyBorder="1" applyAlignment="1">
      <alignment horizontal="center" vertical="center" textRotation="90" wrapText="1"/>
    </xf>
    <xf numFmtId="0" fontId="8" fillId="5" borderId="5" xfId="0" applyFont="1" applyFill="1" applyBorder="1" applyAlignment="1">
      <alignment horizontal="center" vertical="center" textRotation="90" wrapText="1"/>
    </xf>
    <xf numFmtId="0" fontId="0" fillId="5" borderId="0" xfId="0" applyFill="1"/>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textRotation="90" wrapText="1"/>
    </xf>
    <xf numFmtId="0" fontId="8" fillId="0" borderId="5"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0" fillId="0" borderId="0" xfId="0" applyFill="1"/>
    <xf numFmtId="0" fontId="4"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s://cceficiente.sharepoint.com/sites/IADMIPYMES-2024-AMTratamientoHemofilia/Documentos%20compartidos/2024-AM%20Tratamiento%20Hemofilia/009.%20Matriz%20de%20Riesgo/CCE-GAD-FM-30%20MATRIZ%20RIESGOS%20DEL%20AMP%20PARA%20EL%20TRATAMIENTO%20DE%20LA%20HEMOFILIA%20Y%20OTROS%20TRASTORNOS%20DE%20COAGULACI&#211;N%20III.xlsx?2A63F8A5" TargetMode="External"/><Relationship Id="rId1" Type="http://schemas.openxmlformats.org/officeDocument/2006/relationships/externalLinkPath" Target="file:///2A63F8A5/CCE-GAD-FM-30%20MATRIZ%20RIESGOS%20DEL%20AMP%20PARA%20EL%20TRATAMIENTO%20DE%20LA%20HEMOFILIA%20Y%20OTROS%20TRASTORNOS%20DE%20COAGULACI&#211;N%20II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ownloads/49.%20Matriz%20Riesgos%20AMP%20Definitiva%20-%20Adend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1 - Riesgos"/>
      <sheetName val="Cuadro de Control"/>
      <sheetName val="Inputs"/>
    </sheetNames>
    <sheetDataSet>
      <sheetData sheetId="0"/>
      <sheetData sheetId="1"/>
      <sheetData sheetId="2">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1 - Riesgos"/>
      <sheetName val="Inputs"/>
    </sheetNames>
    <sheetDataSet>
      <sheetData sheetId="0"/>
      <sheetData sheetId="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22"/>
  <sheetViews>
    <sheetView showGridLines="0" tabSelected="1" zoomScale="110" zoomScaleNormal="110" workbookViewId="0">
      <pane xSplit="1" ySplit="4" topLeftCell="B5" activePane="bottomRight" state="frozen"/>
      <selection pane="topRight" activeCell="B1" sqref="B1"/>
      <selection pane="bottomLeft" activeCell="A4" sqref="A4"/>
      <selection pane="bottomRight" activeCell="M19" sqref="M19"/>
    </sheetView>
  </sheetViews>
  <sheetFormatPr baseColWidth="10" defaultColWidth="11.5" defaultRowHeight="15" x14ac:dyDescent="0.2"/>
  <cols>
    <col min="1" max="1" width="3.5" customWidth="1"/>
    <col min="2" max="2" width="5.5" customWidth="1"/>
    <col min="3" max="3" width="4.5" customWidth="1"/>
    <col min="4" max="4" width="5.1640625" customWidth="1"/>
    <col min="5" max="5" width="6.5" customWidth="1"/>
    <col min="6" max="6" width="28.6640625" customWidth="1"/>
    <col min="7" max="7" width="25.1640625" customWidth="1"/>
    <col min="8" max="8" width="6.5" customWidth="1"/>
    <col min="9" max="9" width="5.5" customWidth="1"/>
    <col min="10" max="10" width="7.5" customWidth="1"/>
    <col min="11" max="11" width="6.5" customWidth="1"/>
    <col min="12" max="12" width="12.5" customWidth="1"/>
    <col min="13" max="13" width="35.33203125" customWidth="1"/>
    <col min="14" max="14" width="5.1640625" customWidth="1"/>
    <col min="15" max="15" width="5.5" customWidth="1"/>
    <col min="16" max="16" width="7.5" customWidth="1"/>
    <col min="17" max="17" width="5.5" customWidth="1"/>
    <col min="18" max="18" width="9.5" customWidth="1"/>
    <col min="19" max="19" width="10.5" customWidth="1"/>
    <col min="20" max="21" width="13.5" customWidth="1"/>
    <col min="22" max="22" width="23.5" customWidth="1"/>
    <col min="23" max="23" width="19.83203125" customWidth="1"/>
  </cols>
  <sheetData>
    <row r="1" spans="1:24" x14ac:dyDescent="0.2">
      <c r="B1" s="6" t="s">
        <v>0</v>
      </c>
    </row>
    <row r="2" spans="1:24" ht="22.5" customHeight="1" x14ac:dyDescent="0.2">
      <c r="A2" s="17" t="s">
        <v>1</v>
      </c>
      <c r="B2" s="18" t="s">
        <v>2</v>
      </c>
      <c r="C2" s="18" t="s">
        <v>3</v>
      </c>
      <c r="D2" s="18" t="s">
        <v>4</v>
      </c>
      <c r="E2" s="18" t="s">
        <v>5</v>
      </c>
      <c r="F2" s="17" t="s">
        <v>6</v>
      </c>
      <c r="G2" s="17" t="s">
        <v>7</v>
      </c>
      <c r="H2" s="18" t="s">
        <v>8</v>
      </c>
      <c r="I2" s="18" t="s">
        <v>9</v>
      </c>
      <c r="J2" s="18" t="s">
        <v>10</v>
      </c>
      <c r="K2" s="18" t="s">
        <v>11</v>
      </c>
      <c r="L2" s="16" t="s">
        <v>12</v>
      </c>
      <c r="M2" s="19" t="s">
        <v>13</v>
      </c>
      <c r="N2" s="22" t="s">
        <v>14</v>
      </c>
      <c r="O2" s="22"/>
      <c r="P2" s="22"/>
      <c r="Q2" s="22"/>
      <c r="R2" s="16" t="s">
        <v>15</v>
      </c>
      <c r="S2" s="16" t="s">
        <v>16</v>
      </c>
      <c r="T2" s="22" t="s">
        <v>17</v>
      </c>
      <c r="U2" s="22" t="s">
        <v>18</v>
      </c>
      <c r="V2" s="22" t="s">
        <v>19</v>
      </c>
      <c r="W2" s="22"/>
      <c r="X2" s="1"/>
    </row>
    <row r="3" spans="1:24" x14ac:dyDescent="0.2">
      <c r="A3" s="17"/>
      <c r="B3" s="18"/>
      <c r="C3" s="18"/>
      <c r="D3" s="18"/>
      <c r="E3" s="18"/>
      <c r="F3" s="17"/>
      <c r="G3" s="17"/>
      <c r="H3" s="18"/>
      <c r="I3" s="18"/>
      <c r="J3" s="18"/>
      <c r="K3" s="18"/>
      <c r="L3" s="16"/>
      <c r="M3" s="20"/>
      <c r="N3" s="16" t="s">
        <v>8</v>
      </c>
      <c r="O3" s="16" t="s">
        <v>9</v>
      </c>
      <c r="P3" s="16" t="s">
        <v>10</v>
      </c>
      <c r="Q3" s="16" t="s">
        <v>11</v>
      </c>
      <c r="R3" s="16"/>
      <c r="S3" s="16"/>
      <c r="T3" s="22"/>
      <c r="U3" s="22"/>
      <c r="V3" s="22" t="s">
        <v>20</v>
      </c>
      <c r="W3" s="22" t="s">
        <v>21</v>
      </c>
      <c r="X3" s="1"/>
    </row>
    <row r="4" spans="1:24" ht="36" customHeight="1" x14ac:dyDescent="0.2">
      <c r="A4" s="17"/>
      <c r="B4" s="18"/>
      <c r="C4" s="18"/>
      <c r="D4" s="18"/>
      <c r="E4" s="18"/>
      <c r="F4" s="17"/>
      <c r="G4" s="17"/>
      <c r="H4" s="18"/>
      <c r="I4" s="18"/>
      <c r="J4" s="18"/>
      <c r="K4" s="18"/>
      <c r="L4" s="16"/>
      <c r="M4" s="21"/>
      <c r="N4" s="16"/>
      <c r="O4" s="16"/>
      <c r="P4" s="16"/>
      <c r="Q4" s="16"/>
      <c r="R4" s="16"/>
      <c r="S4" s="16"/>
      <c r="T4" s="22"/>
      <c r="U4" s="22"/>
      <c r="V4" s="22"/>
      <c r="W4" s="22"/>
      <c r="X4" s="1"/>
    </row>
    <row r="5" spans="1:24" ht="80.25" customHeight="1" x14ac:dyDescent="0.2">
      <c r="A5" s="7">
        <v>1</v>
      </c>
      <c r="B5" s="4" t="s">
        <v>22</v>
      </c>
      <c r="C5" s="4" t="s">
        <v>23</v>
      </c>
      <c r="D5" s="4" t="s">
        <v>24</v>
      </c>
      <c r="E5" s="4" t="s">
        <v>25</v>
      </c>
      <c r="F5" s="5" t="s">
        <v>26</v>
      </c>
      <c r="G5" s="5" t="s">
        <v>137</v>
      </c>
      <c r="H5" s="4">
        <v>3</v>
      </c>
      <c r="I5" s="4">
        <v>3</v>
      </c>
      <c r="J5" s="4">
        <f>SUM(H5:I5)</f>
        <v>6</v>
      </c>
      <c r="K5" s="4" t="str">
        <f>VLOOKUP(J5,Inputs!$E$2:$F$12,2,FALSE)</f>
        <v>Alto</v>
      </c>
      <c r="L5" s="4" t="s">
        <v>27</v>
      </c>
      <c r="M5" s="5" t="s">
        <v>28</v>
      </c>
      <c r="N5" s="4">
        <v>2</v>
      </c>
      <c r="O5" s="4">
        <v>3</v>
      </c>
      <c r="P5" s="4">
        <f>SUM(N5:O5)</f>
        <v>5</v>
      </c>
      <c r="Q5" s="4" t="str">
        <f>VLOOKUP(P5,Inputs!$E$2:$F$12,2,FALSE)</f>
        <v>Medio</v>
      </c>
      <c r="R5" s="4" t="s">
        <v>29</v>
      </c>
      <c r="S5" s="4" t="s">
        <v>27</v>
      </c>
      <c r="T5" s="3" t="s">
        <v>30</v>
      </c>
      <c r="U5" s="3" t="s">
        <v>31</v>
      </c>
      <c r="V5" s="5" t="s">
        <v>32</v>
      </c>
      <c r="W5" s="3" t="s">
        <v>33</v>
      </c>
      <c r="X5" s="1"/>
    </row>
    <row r="6" spans="1:24" ht="78" customHeight="1" x14ac:dyDescent="0.2">
      <c r="A6" s="7">
        <v>2</v>
      </c>
      <c r="B6" s="4" t="s">
        <v>22</v>
      </c>
      <c r="C6" s="4" t="s">
        <v>23</v>
      </c>
      <c r="D6" s="4" t="s">
        <v>34</v>
      </c>
      <c r="E6" s="4" t="s">
        <v>35</v>
      </c>
      <c r="F6" s="5" t="s">
        <v>36</v>
      </c>
      <c r="G6" s="5" t="s">
        <v>37</v>
      </c>
      <c r="H6" s="4">
        <v>1</v>
      </c>
      <c r="I6" s="4">
        <v>3</v>
      </c>
      <c r="J6" s="4">
        <f t="shared" ref="J6:J9" si="0">SUM(H6:I6)</f>
        <v>4</v>
      </c>
      <c r="K6" s="4" t="str">
        <f>VLOOKUP(J6,Inputs!$E$2:$F$12,2,FALSE)</f>
        <v>Bajo</v>
      </c>
      <c r="L6" s="4" t="s">
        <v>38</v>
      </c>
      <c r="M6" s="5" t="s">
        <v>138</v>
      </c>
      <c r="N6" s="4">
        <v>1</v>
      </c>
      <c r="O6" s="4">
        <v>1</v>
      </c>
      <c r="P6" s="4">
        <f t="shared" ref="P6:P9" si="1">SUM(N6:O6)</f>
        <v>2</v>
      </c>
      <c r="Q6" s="4" t="str">
        <f>VLOOKUP(P6,Inputs!$E$2:$F$12,2,FALSE)</f>
        <v>Bajo</v>
      </c>
      <c r="R6" s="4" t="s">
        <v>29</v>
      </c>
      <c r="S6" s="4" t="s">
        <v>38</v>
      </c>
      <c r="T6" s="3" t="s">
        <v>39</v>
      </c>
      <c r="U6" s="3" t="s">
        <v>40</v>
      </c>
      <c r="V6" s="5" t="s">
        <v>41</v>
      </c>
      <c r="W6" s="3" t="s">
        <v>42</v>
      </c>
      <c r="X6" s="1"/>
    </row>
    <row r="7" spans="1:24" ht="52.5" customHeight="1" x14ac:dyDescent="0.2">
      <c r="A7" s="7">
        <v>3</v>
      </c>
      <c r="B7" s="4" t="s">
        <v>22</v>
      </c>
      <c r="C7" s="4" t="s">
        <v>23</v>
      </c>
      <c r="D7" s="4" t="s">
        <v>24</v>
      </c>
      <c r="E7" s="4" t="s">
        <v>25</v>
      </c>
      <c r="F7" s="12" t="s">
        <v>43</v>
      </c>
      <c r="G7" s="5" t="s">
        <v>44</v>
      </c>
      <c r="H7" s="4">
        <v>2</v>
      </c>
      <c r="I7" s="4">
        <v>3</v>
      </c>
      <c r="J7" s="4">
        <f>SUM(H7:I7)</f>
        <v>5</v>
      </c>
      <c r="K7" s="13" t="str">
        <f>VLOOKUP(J7,Inputs!$E$2:$F$12,2,FALSE)</f>
        <v>Medio</v>
      </c>
      <c r="L7" s="4" t="s">
        <v>27</v>
      </c>
      <c r="M7" s="5" t="s">
        <v>45</v>
      </c>
      <c r="N7" s="4">
        <v>2</v>
      </c>
      <c r="O7" s="4">
        <v>3</v>
      </c>
      <c r="P7" s="4">
        <f t="shared" si="1"/>
        <v>5</v>
      </c>
      <c r="Q7" s="4" t="str">
        <f>VLOOKUP(P7,Inputs!$E$2:$F$12,2,FALSE)</f>
        <v>Medio</v>
      </c>
      <c r="R7" s="4" t="s">
        <v>29</v>
      </c>
      <c r="S7" s="4" t="s">
        <v>27</v>
      </c>
      <c r="T7" s="3" t="s">
        <v>46</v>
      </c>
      <c r="U7" s="3" t="s">
        <v>47</v>
      </c>
      <c r="V7" s="5" t="s">
        <v>48</v>
      </c>
      <c r="W7" s="3" t="s">
        <v>49</v>
      </c>
      <c r="X7" s="1"/>
    </row>
    <row r="8" spans="1:24" ht="72" x14ac:dyDescent="0.2">
      <c r="A8" s="7">
        <v>4</v>
      </c>
      <c r="B8" s="4" t="s">
        <v>22</v>
      </c>
      <c r="C8" s="4" t="s">
        <v>23</v>
      </c>
      <c r="D8" s="4" t="s">
        <v>34</v>
      </c>
      <c r="E8" s="4" t="s">
        <v>50</v>
      </c>
      <c r="F8" s="5" t="s">
        <v>51</v>
      </c>
      <c r="G8" s="5" t="s">
        <v>52</v>
      </c>
      <c r="H8" s="4">
        <v>2</v>
      </c>
      <c r="I8" s="4">
        <v>2</v>
      </c>
      <c r="J8" s="4">
        <f t="shared" si="0"/>
        <v>4</v>
      </c>
      <c r="K8" s="4" t="str">
        <f>VLOOKUP(J8,Inputs!$E$2:$F$12,2,FALSE)</f>
        <v>Bajo</v>
      </c>
      <c r="L8" s="4" t="s">
        <v>27</v>
      </c>
      <c r="M8" s="5" t="s">
        <v>53</v>
      </c>
      <c r="N8" s="4">
        <v>2</v>
      </c>
      <c r="O8" s="4">
        <v>1</v>
      </c>
      <c r="P8" s="4">
        <f t="shared" si="1"/>
        <v>3</v>
      </c>
      <c r="Q8" s="4" t="str">
        <f>VLOOKUP(P8,Inputs!$E$2:$F$12,2,FALSE)</f>
        <v>Bajo</v>
      </c>
      <c r="R8" s="4" t="s">
        <v>54</v>
      </c>
      <c r="S8" s="4" t="s">
        <v>27</v>
      </c>
      <c r="T8" s="3" t="s">
        <v>55</v>
      </c>
      <c r="U8" s="3" t="s">
        <v>40</v>
      </c>
      <c r="V8" s="5" t="s">
        <v>56</v>
      </c>
      <c r="W8" s="3" t="s">
        <v>57</v>
      </c>
      <c r="X8" s="1"/>
    </row>
    <row r="9" spans="1:24" ht="137" x14ac:dyDescent="0.2">
      <c r="A9" s="7">
        <v>5</v>
      </c>
      <c r="B9" s="4" t="s">
        <v>22</v>
      </c>
      <c r="C9" s="4" t="s">
        <v>23</v>
      </c>
      <c r="D9" s="4" t="s">
        <v>34</v>
      </c>
      <c r="E9" s="4" t="s">
        <v>25</v>
      </c>
      <c r="F9" s="5" t="s">
        <v>58</v>
      </c>
      <c r="G9" s="5" t="s">
        <v>59</v>
      </c>
      <c r="H9" s="4">
        <v>2</v>
      </c>
      <c r="I9" s="4">
        <v>3</v>
      </c>
      <c r="J9" s="4">
        <f t="shared" si="0"/>
        <v>5</v>
      </c>
      <c r="K9" s="4" t="str">
        <f>VLOOKUP(J9,Inputs!$E$2:$F$12,2,FALSE)</f>
        <v>Medio</v>
      </c>
      <c r="L9" s="4" t="s">
        <v>60</v>
      </c>
      <c r="M9" s="5" t="s">
        <v>61</v>
      </c>
      <c r="N9" s="4">
        <v>4</v>
      </c>
      <c r="O9" s="4">
        <v>2</v>
      </c>
      <c r="P9" s="4">
        <f t="shared" si="1"/>
        <v>6</v>
      </c>
      <c r="Q9" s="4" t="str">
        <f>VLOOKUP(P9,Inputs!$E$2:$F$12,2,FALSE)</f>
        <v>Alto</v>
      </c>
      <c r="R9" s="4" t="s">
        <v>54</v>
      </c>
      <c r="S9" s="4" t="s">
        <v>60</v>
      </c>
      <c r="T9" s="3" t="s">
        <v>55</v>
      </c>
      <c r="U9" s="3" t="s">
        <v>40</v>
      </c>
      <c r="V9" s="5" t="s">
        <v>62</v>
      </c>
      <c r="W9" s="3" t="s">
        <v>63</v>
      </c>
      <c r="X9" s="1"/>
    </row>
    <row r="10" spans="1:24" ht="75.5" customHeight="1" x14ac:dyDescent="0.2">
      <c r="A10" s="7">
        <v>6</v>
      </c>
      <c r="B10" s="4" t="s">
        <v>64</v>
      </c>
      <c r="C10" s="4" t="s">
        <v>23</v>
      </c>
      <c r="D10" s="4" t="s">
        <v>34</v>
      </c>
      <c r="E10" s="4" t="s">
        <v>25</v>
      </c>
      <c r="F10" s="23" t="s">
        <v>133</v>
      </c>
      <c r="G10" s="23" t="s">
        <v>65</v>
      </c>
      <c r="H10" s="24">
        <v>1</v>
      </c>
      <c r="I10" s="24">
        <v>4</v>
      </c>
      <c r="J10" s="24">
        <v>5</v>
      </c>
      <c r="K10" s="24" t="str">
        <f>VLOOKUP(J10,Inputs!$E$2:$F$12,2,FALSE)</f>
        <v>Medio</v>
      </c>
      <c r="L10" s="24" t="s">
        <v>27</v>
      </c>
      <c r="M10" s="23" t="s">
        <v>127</v>
      </c>
      <c r="N10" s="4">
        <v>1</v>
      </c>
      <c r="O10" s="4">
        <v>3</v>
      </c>
      <c r="P10" s="4">
        <f t="shared" ref="P10" si="2">SUM(N10:O10)</f>
        <v>4</v>
      </c>
      <c r="Q10" s="4" t="str">
        <f>VLOOKUP(P10,Inputs!$E$2:$F$12,2,FALSE)</f>
        <v>Bajo</v>
      </c>
      <c r="R10" s="4" t="s">
        <v>66</v>
      </c>
      <c r="S10" s="4" t="s">
        <v>27</v>
      </c>
      <c r="T10" s="3" t="s">
        <v>30</v>
      </c>
      <c r="U10" s="3" t="s">
        <v>40</v>
      </c>
      <c r="V10" s="5" t="s">
        <v>139</v>
      </c>
      <c r="W10" s="3" t="s">
        <v>67</v>
      </c>
      <c r="X10" s="1"/>
    </row>
    <row r="11" spans="1:24" ht="76" x14ac:dyDescent="0.2">
      <c r="A11" s="7">
        <v>7</v>
      </c>
      <c r="B11" s="4" t="s">
        <v>64</v>
      </c>
      <c r="C11" s="4" t="s">
        <v>68</v>
      </c>
      <c r="D11" s="4" t="s">
        <v>34</v>
      </c>
      <c r="E11" s="4" t="s">
        <v>69</v>
      </c>
      <c r="F11" s="5" t="s">
        <v>140</v>
      </c>
      <c r="G11" s="5" t="s">
        <v>70</v>
      </c>
      <c r="H11" s="4">
        <v>3</v>
      </c>
      <c r="I11" s="4">
        <v>4</v>
      </c>
      <c r="J11" s="4">
        <v>7</v>
      </c>
      <c r="K11" s="4" t="str">
        <f>VLOOKUP(J11,Inputs!$E$2:$F$12,2,FALSE)</f>
        <v>Alto</v>
      </c>
      <c r="L11" s="4" t="s">
        <v>27</v>
      </c>
      <c r="M11" s="5" t="s">
        <v>71</v>
      </c>
      <c r="N11" s="4">
        <v>1</v>
      </c>
      <c r="O11" s="4">
        <v>4</v>
      </c>
      <c r="P11" s="4">
        <f t="shared" ref="P11" si="3">SUM(N11:O11)</f>
        <v>5</v>
      </c>
      <c r="Q11" s="4" t="str">
        <f>VLOOKUP(P11,Inputs!$E$2:$F$12,2,FALSE)</f>
        <v>Medio</v>
      </c>
      <c r="R11" s="4" t="s">
        <v>66</v>
      </c>
      <c r="S11" s="4" t="s">
        <v>72</v>
      </c>
      <c r="T11" s="3" t="s">
        <v>73</v>
      </c>
      <c r="U11" s="3" t="s">
        <v>74</v>
      </c>
      <c r="V11" s="5" t="s">
        <v>75</v>
      </c>
      <c r="W11" s="3" t="s">
        <v>67</v>
      </c>
      <c r="X11" s="1"/>
    </row>
    <row r="12" spans="1:24" ht="100.75" customHeight="1" x14ac:dyDescent="0.2">
      <c r="A12" s="7">
        <v>8</v>
      </c>
      <c r="B12" s="4" t="s">
        <v>64</v>
      </c>
      <c r="C12" s="4" t="s">
        <v>23</v>
      </c>
      <c r="D12" s="4" t="s">
        <v>34</v>
      </c>
      <c r="E12" s="4" t="s">
        <v>69</v>
      </c>
      <c r="F12" s="28" t="s">
        <v>146</v>
      </c>
      <c r="G12" s="5" t="s">
        <v>76</v>
      </c>
      <c r="H12" s="4">
        <v>3</v>
      </c>
      <c r="I12" s="4">
        <v>4</v>
      </c>
      <c r="J12" s="4">
        <v>7</v>
      </c>
      <c r="K12" s="4" t="str">
        <f>VLOOKUP(J12,Inputs!$E$2:$F$12,2,FALSE)</f>
        <v>Alto</v>
      </c>
      <c r="L12" s="4" t="s">
        <v>77</v>
      </c>
      <c r="M12" s="23" t="s">
        <v>147</v>
      </c>
      <c r="N12" s="4">
        <v>2</v>
      </c>
      <c r="O12" s="4">
        <v>4</v>
      </c>
      <c r="P12" s="4">
        <f t="shared" ref="P12" si="4">SUM(N12:O12)</f>
        <v>6</v>
      </c>
      <c r="Q12" s="4" t="str">
        <f>VLOOKUP(P12,Inputs!$E$2:$F$12,2,FALSE)</f>
        <v>Alto</v>
      </c>
      <c r="R12" s="4" t="s">
        <v>66</v>
      </c>
      <c r="S12" s="13" t="s">
        <v>77</v>
      </c>
      <c r="T12" s="3" t="s">
        <v>78</v>
      </c>
      <c r="U12" s="3" t="s">
        <v>79</v>
      </c>
      <c r="V12" s="5" t="s">
        <v>80</v>
      </c>
      <c r="W12" s="3" t="s">
        <v>67</v>
      </c>
      <c r="X12" s="1"/>
    </row>
    <row r="13" spans="1:24" ht="58.25" customHeight="1" x14ac:dyDescent="0.2">
      <c r="A13" s="7">
        <v>9</v>
      </c>
      <c r="B13" s="4" t="s">
        <v>64</v>
      </c>
      <c r="C13" s="4" t="s">
        <v>23</v>
      </c>
      <c r="D13" s="4" t="s">
        <v>34</v>
      </c>
      <c r="E13" s="4" t="s">
        <v>69</v>
      </c>
      <c r="F13" s="23" t="s">
        <v>134</v>
      </c>
      <c r="G13" s="5" t="s">
        <v>81</v>
      </c>
      <c r="H13" s="4">
        <v>3</v>
      </c>
      <c r="I13" s="4">
        <v>4</v>
      </c>
      <c r="J13" s="4">
        <v>7</v>
      </c>
      <c r="K13" s="4" t="str">
        <f>VLOOKUP(J13,Inputs!$E$2:$F$12,2,FALSE)</f>
        <v>Alto</v>
      </c>
      <c r="L13" s="4" t="s">
        <v>82</v>
      </c>
      <c r="M13" s="23" t="s">
        <v>135</v>
      </c>
      <c r="N13" s="4">
        <v>2</v>
      </c>
      <c r="O13" s="4">
        <v>2</v>
      </c>
      <c r="P13" s="4">
        <f t="shared" ref="P13" si="5">SUM(N13:O13)</f>
        <v>4</v>
      </c>
      <c r="Q13" s="4" t="str">
        <f>VLOOKUP(P13,Inputs!$E$2:$F$12,2,FALSE)</f>
        <v>Bajo</v>
      </c>
      <c r="R13" s="4" t="s">
        <v>66</v>
      </c>
      <c r="S13" s="13" t="s">
        <v>38</v>
      </c>
      <c r="T13" s="3" t="s">
        <v>83</v>
      </c>
      <c r="U13" s="3" t="s">
        <v>47</v>
      </c>
      <c r="V13" s="5" t="s">
        <v>84</v>
      </c>
      <c r="W13" s="3" t="s">
        <v>85</v>
      </c>
      <c r="X13" s="1"/>
    </row>
    <row r="14" spans="1:24" ht="96" x14ac:dyDescent="0.2">
      <c r="A14" s="7">
        <v>10</v>
      </c>
      <c r="B14" s="4" t="s">
        <v>64</v>
      </c>
      <c r="C14" s="4" t="s">
        <v>23</v>
      </c>
      <c r="D14" s="4" t="s">
        <v>34</v>
      </c>
      <c r="E14" s="4" t="s">
        <v>69</v>
      </c>
      <c r="F14" s="5" t="s">
        <v>86</v>
      </c>
      <c r="G14" s="5" t="s">
        <v>81</v>
      </c>
      <c r="H14" s="4">
        <v>2</v>
      </c>
      <c r="I14" s="4">
        <v>3</v>
      </c>
      <c r="J14" s="4">
        <v>5</v>
      </c>
      <c r="K14" s="4" t="str">
        <f>VLOOKUP(J14,Inputs!$E$2:$F$12,2,FALSE)</f>
        <v>Medio</v>
      </c>
      <c r="L14" s="4" t="s">
        <v>27</v>
      </c>
      <c r="M14" s="5" t="s">
        <v>87</v>
      </c>
      <c r="N14" s="4">
        <v>2</v>
      </c>
      <c r="O14" s="4">
        <v>2</v>
      </c>
      <c r="P14" s="4">
        <f t="shared" ref="P14" si="6">SUM(N14:O14)</f>
        <v>4</v>
      </c>
      <c r="Q14" s="4" t="str">
        <f>VLOOKUP(P14,Inputs!$E$2:$F$12,2,FALSE)</f>
        <v>Bajo</v>
      </c>
      <c r="R14" s="4" t="s">
        <v>66</v>
      </c>
      <c r="S14" s="13" t="s">
        <v>38</v>
      </c>
      <c r="T14" s="3" t="s">
        <v>88</v>
      </c>
      <c r="U14" s="3" t="s">
        <v>79</v>
      </c>
      <c r="V14" s="5" t="s">
        <v>89</v>
      </c>
      <c r="W14" s="3" t="s">
        <v>85</v>
      </c>
      <c r="X14" s="1"/>
    </row>
    <row r="15" spans="1:24" ht="55" x14ac:dyDescent="0.2">
      <c r="A15" s="7">
        <v>11</v>
      </c>
      <c r="B15" s="4" t="s">
        <v>64</v>
      </c>
      <c r="C15" s="4" t="s">
        <v>68</v>
      </c>
      <c r="D15" s="4" t="s">
        <v>34</v>
      </c>
      <c r="E15" s="4" t="s">
        <v>69</v>
      </c>
      <c r="F15" s="23" t="s">
        <v>136</v>
      </c>
      <c r="G15" s="23" t="s">
        <v>141</v>
      </c>
      <c r="H15" s="4">
        <v>4</v>
      </c>
      <c r="I15" s="4">
        <v>3</v>
      </c>
      <c r="J15" s="4">
        <v>7</v>
      </c>
      <c r="K15" s="4" t="str">
        <f>VLOOKUP(J15,Inputs!$E$2:$F$12,2,FALSE)</f>
        <v>Alto</v>
      </c>
      <c r="L15" s="4" t="s">
        <v>72</v>
      </c>
      <c r="M15" s="5" t="s">
        <v>90</v>
      </c>
      <c r="N15" s="4">
        <v>4</v>
      </c>
      <c r="O15" s="4">
        <v>1</v>
      </c>
      <c r="P15" s="4">
        <f t="shared" ref="P15" si="7">SUM(N15:O15)</f>
        <v>5</v>
      </c>
      <c r="Q15" s="4" t="str">
        <f>VLOOKUP(P15,Inputs!$E$2:$F$12,2,FALSE)</f>
        <v>Medio</v>
      </c>
      <c r="R15" s="4" t="s">
        <v>66</v>
      </c>
      <c r="S15" s="4" t="s">
        <v>72</v>
      </c>
      <c r="T15" s="3" t="s">
        <v>91</v>
      </c>
      <c r="U15" s="3" t="s">
        <v>92</v>
      </c>
      <c r="V15" s="5" t="s">
        <v>93</v>
      </c>
      <c r="W15" s="3" t="s">
        <v>85</v>
      </c>
      <c r="X15" s="1"/>
    </row>
    <row r="16" spans="1:24" ht="64.25" customHeight="1" x14ac:dyDescent="0.2">
      <c r="A16" s="7">
        <v>12</v>
      </c>
      <c r="B16" s="4" t="s">
        <v>64</v>
      </c>
      <c r="C16" s="4" t="s">
        <v>68</v>
      </c>
      <c r="D16" s="4" t="s">
        <v>34</v>
      </c>
      <c r="E16" s="4" t="s">
        <v>69</v>
      </c>
      <c r="F16" s="5" t="s">
        <v>94</v>
      </c>
      <c r="G16" s="5" t="s">
        <v>95</v>
      </c>
      <c r="H16" s="4">
        <v>3</v>
      </c>
      <c r="I16" s="4">
        <v>4</v>
      </c>
      <c r="J16" s="4">
        <v>7</v>
      </c>
      <c r="K16" s="4" t="str">
        <f>VLOOKUP(J16,Inputs!$E$2:$F$12,2,FALSE)</f>
        <v>Alto</v>
      </c>
      <c r="L16" s="4" t="s">
        <v>72</v>
      </c>
      <c r="M16" s="5" t="s">
        <v>96</v>
      </c>
      <c r="N16" s="4">
        <v>3</v>
      </c>
      <c r="O16" s="4">
        <v>4</v>
      </c>
      <c r="P16" s="4">
        <f t="shared" ref="P16" si="8">SUM(N16:O16)</f>
        <v>7</v>
      </c>
      <c r="Q16" s="4" t="str">
        <f>VLOOKUP(P16,Inputs!$E$2:$F$12,2,FALSE)</f>
        <v>Alto</v>
      </c>
      <c r="R16" s="4" t="s">
        <v>66</v>
      </c>
      <c r="S16" s="4" t="s">
        <v>72</v>
      </c>
      <c r="T16" s="3" t="s">
        <v>97</v>
      </c>
      <c r="U16" s="3" t="s">
        <v>98</v>
      </c>
      <c r="V16" s="5" t="s">
        <v>99</v>
      </c>
      <c r="W16" s="3" t="s">
        <v>85</v>
      </c>
      <c r="X16" s="1"/>
    </row>
    <row r="17" spans="1:24" ht="125" customHeight="1" x14ac:dyDescent="0.2">
      <c r="A17" s="7">
        <v>13</v>
      </c>
      <c r="B17" s="4" t="s">
        <v>64</v>
      </c>
      <c r="C17" s="4" t="s">
        <v>23</v>
      </c>
      <c r="D17" s="4" t="s">
        <v>34</v>
      </c>
      <c r="E17" s="4" t="s">
        <v>69</v>
      </c>
      <c r="F17" s="5" t="s">
        <v>100</v>
      </c>
      <c r="G17" s="5" t="s">
        <v>95</v>
      </c>
      <c r="H17" s="4">
        <v>2</v>
      </c>
      <c r="I17" s="4">
        <v>5</v>
      </c>
      <c r="J17" s="4">
        <v>7</v>
      </c>
      <c r="K17" s="4" t="str">
        <f>VLOOKUP(J17,Inputs!$E$2:$F$12,2,FALSE)</f>
        <v>Alto</v>
      </c>
      <c r="L17" s="4" t="s">
        <v>38</v>
      </c>
      <c r="M17" s="23" t="s">
        <v>142</v>
      </c>
      <c r="N17" s="4">
        <v>2</v>
      </c>
      <c r="O17" s="4">
        <v>3</v>
      </c>
      <c r="P17" s="4">
        <f t="shared" ref="P17" si="9">SUM(N17:O17)</f>
        <v>5</v>
      </c>
      <c r="Q17" s="4" t="str">
        <f>VLOOKUP(P17,Inputs!$E$2:$F$12,2,FALSE)</f>
        <v>Medio</v>
      </c>
      <c r="R17" s="4" t="s">
        <v>66</v>
      </c>
      <c r="S17" s="4" t="s">
        <v>82</v>
      </c>
      <c r="T17" s="3" t="s">
        <v>101</v>
      </c>
      <c r="U17" s="3" t="s">
        <v>98</v>
      </c>
      <c r="V17" s="23" t="s">
        <v>143</v>
      </c>
      <c r="W17" s="3" t="s">
        <v>85</v>
      </c>
      <c r="X17" s="1"/>
    </row>
    <row r="18" spans="1:24" ht="120" x14ac:dyDescent="0.2">
      <c r="A18" s="7">
        <v>14</v>
      </c>
      <c r="B18" s="8" t="s">
        <v>64</v>
      </c>
      <c r="C18" s="8" t="s">
        <v>68</v>
      </c>
      <c r="D18" s="8" t="s">
        <v>34</v>
      </c>
      <c r="E18" s="8" t="s">
        <v>102</v>
      </c>
      <c r="F18" s="9" t="s">
        <v>103</v>
      </c>
      <c r="G18" s="9" t="s">
        <v>104</v>
      </c>
      <c r="H18" s="10">
        <v>3</v>
      </c>
      <c r="I18" s="10">
        <v>3</v>
      </c>
      <c r="J18" s="10">
        <f t="shared" ref="J18" si="10">SUM(H18:I18)</f>
        <v>6</v>
      </c>
      <c r="K18" s="10" t="str">
        <f>VLOOKUP(J18,[1]Inputs!$E$2:$F$12,2,FALSE)</f>
        <v>Alto</v>
      </c>
      <c r="L18" s="14" t="s">
        <v>77</v>
      </c>
      <c r="M18" s="9" t="s">
        <v>105</v>
      </c>
      <c r="N18" s="10">
        <v>4</v>
      </c>
      <c r="O18" s="10">
        <v>2</v>
      </c>
      <c r="P18" s="10">
        <f t="shared" ref="P18:P20" si="11">SUM(N18:O18)</f>
        <v>6</v>
      </c>
      <c r="Q18" s="10" t="str">
        <f>VLOOKUP(P18,[1]Inputs!$E$2:$F$12,2,FALSE)</f>
        <v>Alto</v>
      </c>
      <c r="R18" s="10" t="s">
        <v>66</v>
      </c>
      <c r="S18" s="14" t="s">
        <v>77</v>
      </c>
      <c r="T18" s="11" t="s">
        <v>106</v>
      </c>
      <c r="U18" s="11" t="s">
        <v>107</v>
      </c>
      <c r="V18" s="9" t="s">
        <v>108</v>
      </c>
      <c r="W18" s="11" t="s">
        <v>109</v>
      </c>
    </row>
    <row r="19" spans="1:24" ht="192" x14ac:dyDescent="0.2">
      <c r="A19" s="7">
        <v>15</v>
      </c>
      <c r="B19" s="8" t="s">
        <v>22</v>
      </c>
      <c r="C19" s="8" t="s">
        <v>23</v>
      </c>
      <c r="D19" s="8" t="s">
        <v>34</v>
      </c>
      <c r="E19" s="8" t="s">
        <v>69</v>
      </c>
      <c r="F19" s="25" t="s">
        <v>148</v>
      </c>
      <c r="G19" s="9" t="s">
        <v>110</v>
      </c>
      <c r="H19" s="10">
        <v>2</v>
      </c>
      <c r="I19" s="10">
        <v>3</v>
      </c>
      <c r="J19" s="10">
        <v>5</v>
      </c>
      <c r="K19" s="10" t="str">
        <f>VLOOKUP(J19,[1]Inputs!$E$2:$F$12,2,FALSE)</f>
        <v>Medio</v>
      </c>
      <c r="L19" s="14" t="s">
        <v>77</v>
      </c>
      <c r="M19" s="25" t="s">
        <v>149</v>
      </c>
      <c r="N19" s="10">
        <v>2</v>
      </c>
      <c r="O19" s="10">
        <v>2</v>
      </c>
      <c r="P19" s="10">
        <f t="shared" si="11"/>
        <v>4</v>
      </c>
      <c r="Q19" s="10" t="str">
        <f>VLOOKUP(P19,[1]Inputs!$E$2:$F$12,2,FALSE)</f>
        <v>Bajo</v>
      </c>
      <c r="R19" s="10" t="s">
        <v>54</v>
      </c>
      <c r="S19" s="14" t="s">
        <v>77</v>
      </c>
      <c r="T19" s="11" t="s">
        <v>111</v>
      </c>
      <c r="U19" s="11" t="s">
        <v>112</v>
      </c>
      <c r="V19" s="25" t="s">
        <v>144</v>
      </c>
      <c r="W19" s="11" t="s">
        <v>42</v>
      </c>
    </row>
    <row r="20" spans="1:24" s="27" customFormat="1" ht="141.5" customHeight="1" x14ac:dyDescent="0.2">
      <c r="A20" s="7">
        <v>16</v>
      </c>
      <c r="B20" s="24" t="s">
        <v>64</v>
      </c>
      <c r="C20" s="24" t="s">
        <v>23</v>
      </c>
      <c r="D20" s="24" t="s">
        <v>34</v>
      </c>
      <c r="E20" s="24" t="s">
        <v>69</v>
      </c>
      <c r="F20" s="23" t="s">
        <v>129</v>
      </c>
      <c r="G20" s="23" t="s">
        <v>130</v>
      </c>
      <c r="H20" s="24">
        <v>3</v>
      </c>
      <c r="I20" s="24">
        <v>4</v>
      </c>
      <c r="J20" s="24">
        <f t="shared" ref="J20" si="12">SUM(H20:I20)</f>
        <v>7</v>
      </c>
      <c r="K20" s="24" t="str">
        <f>VLOOKUP(J20,[2]Inputs!$E$2:$F$12,2,FALSE)</f>
        <v>Alto</v>
      </c>
      <c r="L20" s="24" t="s">
        <v>77</v>
      </c>
      <c r="M20" s="23" t="s">
        <v>145</v>
      </c>
      <c r="N20" s="24">
        <v>2</v>
      </c>
      <c r="O20" s="24">
        <v>3</v>
      </c>
      <c r="P20" s="24">
        <f t="shared" si="11"/>
        <v>5</v>
      </c>
      <c r="Q20" s="24" t="str">
        <f>VLOOKUP(P20,[2]Inputs!$E$2:$F$12,2,FALSE)</f>
        <v>Medio</v>
      </c>
      <c r="R20" s="24" t="s">
        <v>66</v>
      </c>
      <c r="S20" s="24" t="s">
        <v>77</v>
      </c>
      <c r="T20" s="26" t="s">
        <v>128</v>
      </c>
      <c r="U20" s="26" t="s">
        <v>131</v>
      </c>
      <c r="V20" s="23" t="s">
        <v>132</v>
      </c>
      <c r="W20" s="26" t="s">
        <v>42</v>
      </c>
    </row>
    <row r="21" spans="1:24" x14ac:dyDescent="0.2">
      <c r="L21" s="15"/>
    </row>
    <row r="22" spans="1:24" x14ac:dyDescent="0.2">
      <c r="L22" s="15"/>
    </row>
  </sheetData>
  <autoFilter ref="A4:X4" xr:uid="{DB0AB363-8061-4B3D-93AF-68E45DFD6D78}"/>
  <mergeCells count="25">
    <mergeCell ref="M2:M4"/>
    <mergeCell ref="V3:V4"/>
    <mergeCell ref="W3:W4"/>
    <mergeCell ref="V2:W2"/>
    <mergeCell ref="N3:N4"/>
    <mergeCell ref="O3:O4"/>
    <mergeCell ref="P3:P4"/>
    <mergeCell ref="Q3:Q4"/>
    <mergeCell ref="N2:Q2"/>
    <mergeCell ref="R2:R4"/>
    <mergeCell ref="S2:S4"/>
    <mergeCell ref="T2:T4"/>
    <mergeCell ref="U2:U4"/>
    <mergeCell ref="L2:L4"/>
    <mergeCell ref="A2:A4"/>
    <mergeCell ref="B2:B4"/>
    <mergeCell ref="C2:C4"/>
    <mergeCell ref="D2:D4"/>
    <mergeCell ref="E2:E4"/>
    <mergeCell ref="F2:F4"/>
    <mergeCell ref="G2:G4"/>
    <mergeCell ref="H2:H4"/>
    <mergeCell ref="I2:I4"/>
    <mergeCell ref="J2:J4"/>
    <mergeCell ref="K2:K4"/>
  </mergeCells>
  <dataValidations count="1">
    <dataValidation type="whole" allowBlank="1" showInputMessage="1" showErrorMessage="1" sqref="H5:I20"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5">
        <x14:dataValidation type="list" allowBlank="1" showInputMessage="1" showErrorMessage="1" xr:uid="{9123A81A-E507-4F43-B34D-7656186D05DE}">
          <x14:formula1>
            <xm:f>Inputs!$A$2:$A$3</xm:f>
          </x14:formula1>
          <xm:sqref>B5:B17</xm:sqref>
        </x14:dataValidation>
        <x14:dataValidation type="list" allowBlank="1" showInputMessage="1" showErrorMessage="1" xr:uid="{95EE6C98-F7AC-486D-B740-DB28DBE19C72}">
          <x14:formula1>
            <xm:f>Inputs!$B$2:$B$3</xm:f>
          </x14:formula1>
          <xm:sqref>C5:C17</xm:sqref>
        </x14:dataValidation>
        <x14:dataValidation type="list" allowBlank="1" showInputMessage="1" showErrorMessage="1" xr:uid="{9477A186-4711-46B8-B6AD-F4EC6EF4AD44}">
          <x14:formula1>
            <xm:f>Inputs!$C$2:$C$5</xm:f>
          </x14:formula1>
          <xm:sqref>D5:D17</xm:sqref>
        </x14:dataValidation>
        <x14:dataValidation type="list" allowBlank="1" showInputMessage="1" showErrorMessage="1" xr:uid="{1787F152-6795-4BDA-9DA9-DED08C54302B}">
          <x14:formula1>
            <xm:f>Inputs!$D$2:$D$9</xm:f>
          </x14:formula1>
          <xm:sqref>E5:E17</xm:sqref>
        </x14:dataValidation>
        <x14:dataValidation type="list" allowBlank="1" showInputMessage="1" showErrorMessage="1" xr:uid="{5D1A932B-7F79-4672-A285-9833E1179E84}">
          <x14:formula1>
            <xm:f>Inputs!$H$1:$H$12</xm:f>
          </x14:formula1>
          <xm:sqref>L9:L17 S5:S17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5" defaultRowHeight="15" x14ac:dyDescent="0.2"/>
  <cols>
    <col min="8" max="8" width="55.83203125" customWidth="1"/>
  </cols>
  <sheetData>
    <row r="1" spans="1:8" x14ac:dyDescent="0.2">
      <c r="A1" s="2" t="s">
        <v>2</v>
      </c>
      <c r="B1" s="2" t="s">
        <v>3</v>
      </c>
      <c r="C1" s="2" t="s">
        <v>4</v>
      </c>
      <c r="D1" s="2" t="s">
        <v>5</v>
      </c>
      <c r="E1" s="2" t="s">
        <v>113</v>
      </c>
      <c r="F1" s="2" t="s">
        <v>114</v>
      </c>
      <c r="G1">
        <v>1</v>
      </c>
      <c r="H1" t="s">
        <v>27</v>
      </c>
    </row>
    <row r="2" spans="1:8" x14ac:dyDescent="0.2">
      <c r="A2" t="s">
        <v>22</v>
      </c>
      <c r="B2" t="s">
        <v>68</v>
      </c>
      <c r="C2" t="s">
        <v>115</v>
      </c>
      <c r="D2" t="s">
        <v>25</v>
      </c>
      <c r="E2">
        <v>0</v>
      </c>
      <c r="F2" t="s">
        <v>116</v>
      </c>
      <c r="G2">
        <v>2</v>
      </c>
      <c r="H2" t="s">
        <v>38</v>
      </c>
    </row>
    <row r="3" spans="1:8" x14ac:dyDescent="0.2">
      <c r="A3" t="s">
        <v>64</v>
      </c>
      <c r="B3" t="s">
        <v>23</v>
      </c>
      <c r="C3" t="s">
        <v>24</v>
      </c>
      <c r="D3" t="s">
        <v>117</v>
      </c>
      <c r="E3">
        <v>1</v>
      </c>
      <c r="F3" t="s">
        <v>116</v>
      </c>
      <c r="G3">
        <v>3</v>
      </c>
      <c r="H3" t="s">
        <v>72</v>
      </c>
    </row>
    <row r="4" spans="1:8" x14ac:dyDescent="0.2">
      <c r="C4" t="s">
        <v>118</v>
      </c>
      <c r="D4" t="s">
        <v>69</v>
      </c>
      <c r="E4">
        <v>2</v>
      </c>
      <c r="F4" t="s">
        <v>116</v>
      </c>
      <c r="G4">
        <v>4</v>
      </c>
      <c r="H4" t="s">
        <v>82</v>
      </c>
    </row>
    <row r="5" spans="1:8" x14ac:dyDescent="0.2">
      <c r="C5" t="s">
        <v>34</v>
      </c>
      <c r="D5" t="s">
        <v>102</v>
      </c>
      <c r="E5">
        <v>3</v>
      </c>
      <c r="F5" t="s">
        <v>116</v>
      </c>
      <c r="G5">
        <v>5</v>
      </c>
      <c r="H5" t="s">
        <v>119</v>
      </c>
    </row>
    <row r="6" spans="1:8" x14ac:dyDescent="0.2">
      <c r="D6" t="s">
        <v>120</v>
      </c>
      <c r="E6">
        <v>4</v>
      </c>
      <c r="F6" t="s">
        <v>116</v>
      </c>
      <c r="H6" t="s">
        <v>77</v>
      </c>
    </row>
    <row r="7" spans="1:8" x14ac:dyDescent="0.2">
      <c r="D7" t="s">
        <v>121</v>
      </c>
      <c r="E7">
        <v>5</v>
      </c>
      <c r="F7" t="s">
        <v>122</v>
      </c>
      <c r="H7" t="s">
        <v>60</v>
      </c>
    </row>
    <row r="8" spans="1:8" x14ac:dyDescent="0.2">
      <c r="D8" t="s">
        <v>123</v>
      </c>
      <c r="E8">
        <v>6</v>
      </c>
      <c r="F8" t="s">
        <v>124</v>
      </c>
    </row>
    <row r="9" spans="1:8" x14ac:dyDescent="0.2">
      <c r="D9" t="s">
        <v>125</v>
      </c>
      <c r="E9">
        <v>7</v>
      </c>
      <c r="F9" t="s">
        <v>124</v>
      </c>
    </row>
    <row r="10" spans="1:8" x14ac:dyDescent="0.2">
      <c r="E10">
        <v>8</v>
      </c>
      <c r="F10" t="s">
        <v>126</v>
      </c>
    </row>
    <row r="11" spans="1:8" x14ac:dyDescent="0.2">
      <c r="E11">
        <v>9</v>
      </c>
      <c r="F11" t="s">
        <v>126</v>
      </c>
    </row>
    <row r="12" spans="1:8" x14ac:dyDescent="0.2">
      <c r="E12">
        <v>10</v>
      </c>
      <c r="F12" t="s">
        <v>126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72BFA13C6A0F9448CECB19B03019FA1" ma:contentTypeVersion="3" ma:contentTypeDescription="Crear nuevo documento." ma:contentTypeScope="" ma:versionID="6ef76f9a9c08786b803e418970242405">
  <xsd:schema xmlns:xsd="http://www.w3.org/2001/XMLSchema" xmlns:xs="http://www.w3.org/2001/XMLSchema" xmlns:p="http://schemas.microsoft.com/office/2006/metadata/properties" xmlns:ns2="a373fffd-2e3f-4980-93d1-7850226dfb9c" targetNamespace="http://schemas.microsoft.com/office/2006/metadata/properties" ma:root="true" ma:fieldsID="39a53642997ee96f16fbd14708f23d17" ns2:_="">
    <xsd:import namespace="a373fffd-2e3f-4980-93d1-7850226dfb9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73fffd-2e3f-4980-93d1-7850226df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9A9B8370-29C0-46D8-808B-0DC5F481B989}"/>
</file>

<file path=customXml/itemProps3.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Willian Javier Ruiz Salas</cp:lastModifiedBy>
  <cp:revision/>
  <dcterms:created xsi:type="dcterms:W3CDTF">2020-08-08T21:11:53Z</dcterms:created>
  <dcterms:modified xsi:type="dcterms:W3CDTF">2025-04-23T15:08:27Z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0x010100772BFA13C6A0F9448CECB19B03019FA1</vt:lpwstr>
  </property>
</Properties>
</file>