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:\Mi unidad\21. FIC - MEDINA Y PARATEBUENO\1. PREPLIEGO\"/>
    </mc:Choice>
  </mc:AlternateContent>
  <xr:revisionPtr revIDLastSave="0" documentId="13_ncr:1_{E5DE6276-691B-4007-B932-3CB309A0806C}" xr6:coauthVersionLast="47" xr6:coauthVersionMax="47" xr10:uidLastSave="{00000000-0000-0000-0000-000000000000}"/>
  <bookViews>
    <workbookView xWindow="-108" yWindow="-108" windowWidth="23256" windowHeight="12456" tabRatio="906" activeTab="1" xr2:uid="{00000000-000D-0000-FFFF-FFFF00000000}"/>
  </bookViews>
  <sheets>
    <sheet name="PRESUPUESTO OFICIAL (Entidad)" sheetId="265" r:id="rId1"/>
    <sheet name="PROPUESTA ECONOMICA(Proponente)" sheetId="26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(Entidad)'!$I$7:$I$36</definedName>
    <definedName name="_xlnm._FilterDatabase" localSheetId="1" hidden="1">'PROPUESTA ECONOMICA(Proponente)'!$G$9:$G$160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(Entidad)'!$B$1:$L$54</definedName>
    <definedName name="_xlnm.Print_Area" localSheetId="1">'PROPUESTA ECONOMICA(Proponente)'!$B$2:$J$230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(Entidad)'!$K$38</definedName>
    <definedName name="solver_adj" localSheetId="1" hidden="1">'PROPUESTA ECONOMICA(Proponente)'!$I$212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(Entidad)'!$K$50</definedName>
    <definedName name="solver_lhs1" localSheetId="1" hidden="1">'PROPUESTA ECONOMICA(Proponente)'!$I$224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(Entidad)'!$K$50</definedName>
    <definedName name="solver_opt" localSheetId="1" hidden="1">'PROPUESTA ECONOMICA(Proponente)'!$I$224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(Entidad)'!$K$51</definedName>
    <definedName name="solver_rhs1" localSheetId="1" hidden="1">'PROPUESTA ECONOMICA(Proponente)'!$I$225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2" i="269" l="1"/>
  <c r="I159" i="269" l="1"/>
  <c r="I141" i="269"/>
  <c r="I142" i="269"/>
  <c r="I144" i="269"/>
  <c r="I145" i="269"/>
  <c r="I146" i="269"/>
  <c r="I147" i="269"/>
  <c r="I149" i="269"/>
  <c r="I150" i="269"/>
  <c r="I152" i="269"/>
  <c r="I154" i="269"/>
  <c r="I155" i="269"/>
  <c r="I156" i="269"/>
  <c r="I157" i="269"/>
  <c r="I158" i="269"/>
  <c r="I13" i="269"/>
  <c r="I14" i="269"/>
  <c r="I15" i="269"/>
  <c r="I16" i="269"/>
  <c r="I17" i="269"/>
  <c r="I19" i="269"/>
  <c r="I20" i="269"/>
  <c r="I21" i="269"/>
  <c r="I22" i="269"/>
  <c r="I24" i="269"/>
  <c r="I25" i="269"/>
  <c r="I26" i="269"/>
  <c r="I27" i="269"/>
  <c r="I28" i="269"/>
  <c r="I30" i="269"/>
  <c r="I32" i="269"/>
  <c r="I33" i="269"/>
  <c r="I34" i="269"/>
  <c r="I36" i="269"/>
  <c r="I37" i="269"/>
  <c r="I38" i="269"/>
  <c r="I39" i="269"/>
  <c r="I40" i="269"/>
  <c r="I41" i="269"/>
  <c r="I42" i="269"/>
  <c r="I43" i="269"/>
  <c r="I44" i="269"/>
  <c r="I46" i="269"/>
  <c r="I47" i="269"/>
  <c r="I48" i="269"/>
  <c r="I49" i="269"/>
  <c r="I50" i="269"/>
  <c r="I52" i="269"/>
  <c r="I53" i="269"/>
  <c r="I54" i="269"/>
  <c r="I55" i="269"/>
  <c r="I56" i="269"/>
  <c r="I57" i="269"/>
  <c r="I58" i="269"/>
  <c r="I59" i="269"/>
  <c r="I60" i="269"/>
  <c r="I61" i="269"/>
  <c r="I62" i="269"/>
  <c r="I64" i="269"/>
  <c r="I65" i="269"/>
  <c r="I66" i="269"/>
  <c r="I67" i="269"/>
  <c r="I68" i="269"/>
  <c r="I69" i="269"/>
  <c r="I70" i="269"/>
  <c r="I71" i="269"/>
  <c r="I72" i="269"/>
  <c r="I73" i="269"/>
  <c r="I74" i="269"/>
  <c r="I75" i="269"/>
  <c r="I76" i="269"/>
  <c r="I77" i="269"/>
  <c r="I78" i="269"/>
  <c r="I79" i="269"/>
  <c r="I80" i="269"/>
  <c r="I81" i="269"/>
  <c r="I82" i="269"/>
  <c r="I83" i="269"/>
  <c r="I84" i="269"/>
  <c r="I85" i="269"/>
  <c r="I86" i="269"/>
  <c r="I87" i="269"/>
  <c r="I88" i="269"/>
  <c r="I89" i="269"/>
  <c r="I90" i="269"/>
  <c r="I91" i="269"/>
  <c r="I92" i="269"/>
  <c r="I93" i="269"/>
  <c r="I94" i="269"/>
  <c r="I95" i="269"/>
  <c r="I96" i="269"/>
  <c r="I97" i="269"/>
  <c r="I98" i="269"/>
  <c r="I99" i="269"/>
  <c r="I100" i="269"/>
  <c r="I101" i="269"/>
  <c r="I102" i="269"/>
  <c r="I103" i="269"/>
  <c r="I104" i="269"/>
  <c r="I105" i="269"/>
  <c r="I106" i="269"/>
  <c r="I107" i="269"/>
  <c r="I109" i="269"/>
  <c r="I110" i="269"/>
  <c r="I111" i="269"/>
  <c r="I112" i="269"/>
  <c r="I113" i="269"/>
  <c r="I114" i="269"/>
  <c r="I115" i="269"/>
  <c r="I116" i="269"/>
  <c r="I118" i="269"/>
  <c r="I119" i="269"/>
  <c r="I120" i="269"/>
  <c r="I122" i="269"/>
  <c r="I123" i="269"/>
  <c r="I124" i="269"/>
  <c r="I125" i="269"/>
  <c r="I126" i="269"/>
  <c r="I127" i="269"/>
  <c r="I128" i="269"/>
  <c r="I129" i="269"/>
  <c r="I130" i="269"/>
  <c r="I131" i="269"/>
  <c r="I132" i="269"/>
  <c r="I133" i="269"/>
  <c r="I134" i="269"/>
  <c r="I136" i="269"/>
  <c r="I137" i="269"/>
  <c r="I138" i="269"/>
  <c r="I139" i="269"/>
  <c r="I12" i="269"/>
</calcChain>
</file>

<file path=xl/sharedStrings.xml><?xml version="1.0" encoding="utf-8"?>
<sst xmlns="http://schemas.openxmlformats.org/spreadsheetml/2006/main" count="406" uniqueCount="236">
  <si>
    <t xml:space="preserve">Formulario 1 - Propuesta económica  -  Licitación de obra pública de infraestructura social </t>
  </si>
  <si>
    <t xml:space="preserve">version 2 del 21 de agosto de 2025 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</si>
  <si>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</si>
  <si>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</si>
  <si>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</si>
  <si>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</si>
  <si>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</si>
  <si>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</si>
  <si>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</si>
  <si>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</si>
  <si>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</si>
  <si>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</si>
  <si>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</si>
  <si>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</si>
  <si>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</si>
  <si>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</si>
  <si>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</si>
  <si>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</si>
  <si>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</si>
  <si>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</si>
  <si>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</si>
  <si>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</si>
  <si>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</si>
  <si>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</si>
  <si>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t>[Determinar por la Entidad]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</si>
  <si>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</si>
  <si>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</si>
  <si>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</si>
  <si>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</si>
  <si>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</si>
  <si>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</si>
  <si>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</si>
  <si>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FORMULARIO 1</t>
  </si>
  <si>
    <t>PROPUESTA ECONÓMICA</t>
  </si>
  <si>
    <t>[Ofrecimiento del Proponente]</t>
  </si>
  <si>
    <t xml:space="preserve">	Firma del Proponente o de su representante legal</t>
  </si>
  <si>
    <t>REFERENCIA</t>
  </si>
  <si>
    <t>PRELIMINARES</t>
  </si>
  <si>
    <t>DEMOLICIÓN MUROS EN MAMPOSTERÍA 0.15 M, INC RETIRO</t>
  </si>
  <si>
    <t>M2</t>
  </si>
  <si>
    <t>DEMOLICIÓN PLACA PISO 0.15 M, INC RETIRO</t>
  </si>
  <si>
    <t>DESCAPOTE MANUAL Y RETIRO  E= 0.20 M APILE A 15 M</t>
  </si>
  <si>
    <t>DESMONTE DE CUBIERTAS (ASBESTO CEMENTO), INC RETIRO</t>
  </si>
  <si>
    <t>LOCALIZACIÓN Y REPLANTEO DE CIMIENTOS CON ELEMENTOS DE
PRESICIÓN</t>
  </si>
  <si>
    <t>RETIRO DE SOBRANTES A UNA DISTANCIA DE 5 KM (INCLUYE CARGUE Y BOTADERO AUTORIZADO)</t>
  </si>
  <si>
    <t>M3</t>
  </si>
  <si>
    <t>EXCAVACIONES Y RELLENOS</t>
  </si>
  <si>
    <t>EXCAVACIÓN MANUAL EN MATERIAL COMÚN H=0.0-2.0 M (INCLUYE
RETIRO DE SOBRANTES A UNA DISTANCIA MENOR DE 5 KM)</t>
  </si>
  <si>
    <t>RELLENO EN RECEBO COMÚN COMPACTADO MECÁNICAMENTE</t>
  </si>
  <si>
    <t>EXCAVACIONES VARIAS A MÁQUINA SIN CLASIFICAR (INCLUYE RETIRO DE SOBRANTES A UNA DISTANCIA MENOR DE 5 KM)</t>
  </si>
  <si>
    <t>SUBBASE GRANULAR (NORMA INVIAS 320)</t>
  </si>
  <si>
    <t>CIMENTACION</t>
  </si>
  <si>
    <t>BASE EN CONCRETO POBRE 1500 PSI</t>
  </si>
  <si>
    <t>CONCRETO CICLÓPEO 2000 PSI, 40% RAJÓN</t>
  </si>
  <si>
    <t>VIGA DE AMARRE EN CONCRETO 3500 PSI</t>
  </si>
  <si>
    <t>ENTREPISO PLACA MACIZA 3500 PSI E=0.15 M</t>
  </si>
  <si>
    <t>ACERO FIGURADO 60000 PSI</t>
  </si>
  <si>
    <t>KG</t>
  </si>
  <si>
    <t>PISOS BASE</t>
  </si>
  <si>
    <t>PLACA BASE CONCRETO 0.10 2500 PSI</t>
  </si>
  <si>
    <t xml:space="preserve">ESTRUCTURA MUROS </t>
  </si>
  <si>
    <t>APU1</t>
  </si>
  <si>
    <t>SUM E INSATAL PERFILERIA ESTRUCTURAL EN FRIO CORTADO, PERFORADO Y LISTO PARA ENSAMBLAR + REMACHES DE ENSAMBLE + PERNOS DE EXPANSION PARA ANCLAJE 1/2 X 4" + PERNOS CUÑA + PLATINAS DE ENSAMBLE + TORNILLOS CABEZA PLANA Y HEXAGONAL PARA ENSAMBLE + PLANOS DE TALLER + MOB.</t>
  </si>
  <si>
    <t>APU2</t>
  </si>
  <si>
    <t>SUMINISTRO E INSTALACION DE FRESCASA 2 1/2" 7.62X1.22</t>
  </si>
  <si>
    <t>APU3</t>
  </si>
  <si>
    <t>MURO EN SUPERBOARD DE 10 MM  INCLUYE, MASILLA , CINTA Y PRIMERA MANO DE PINTURA , VISTO DOS CARAS ( PUESTO SOBRE ESTRUCTURA STEEL FRAMING) , NO INCLUYE ESTRUCTURA</t>
  </si>
  <si>
    <t>INSTALACIONES HIDROSANITARIAS</t>
  </si>
  <si>
    <t>ACOMETIDA EN PVC 3/4" 5M. INC CHEQUE , REGISTRO, ACCESORIOS</t>
  </si>
  <si>
    <t>UN</t>
  </si>
  <si>
    <t>PUNTO HIDÁULICO PVC-P/PARAL 3/4"</t>
  </si>
  <si>
    <t>PUNTO HIDRÁULICO PVC-P/PARAL 1/2"</t>
  </si>
  <si>
    <t>REJILLA SIFÓN CON SOSCO 4.5CM X 3.5CM</t>
  </si>
  <si>
    <t>APU30</t>
  </si>
  <si>
    <t>SUMINISTRO E INSTALACION DE CARCAMOS A= 15CM POR 1,00M PARA EVACUACION DE AGUAS EN COCINA. INCL. TAPA EN REJILLA Y TAPAS LATERALES</t>
  </si>
  <si>
    <t>REGISTRO 1/2". INC ACCESORIOS</t>
  </si>
  <si>
    <t>APU31</t>
  </si>
  <si>
    <t>CHEQUE P/D RED WHITE  Ø 1/2" Ó EQUIVALENTE</t>
  </si>
  <si>
    <t>REJILLA PLÁSTICA SOSCO 3X2</t>
  </si>
  <si>
    <t>APU42</t>
  </si>
  <si>
    <t>POCETA DE ASEO PREFABRICADA</t>
  </si>
  <si>
    <t>APARATOS SANITARIOS</t>
  </si>
  <si>
    <t>SUMINISTRO E INSTALACIÓN SANITARIO TANQUE (INCLUYE GRIFERÍA)</t>
  </si>
  <si>
    <t>SUMINISTRO E INSTALACIÓN LAVAMANOS PEDESTAL (INCLUYE GRIFERÍA)</t>
  </si>
  <si>
    <t>APU28</t>
  </si>
  <si>
    <t>SUMINISTRO E INSTALACION POCETA ACERO INOX. 35X40 + GRIFERIA TIPO PUSH. INCLUYE ACOPLE Y SIFON BOTELLA</t>
  </si>
  <si>
    <t>SUMINISTRO E INSTALACIÓN LAVAPLATOS DE EMPOTRAR EN ACERO INOXIDABLE 45 X 49 cm (INCLUYE ACCESORIOS Y GRIFERÍA)</t>
  </si>
  <si>
    <t xml:space="preserve">SUMINISTRO E INSTALACIÓN ORINAL DE LLAVE (INCLUYE GRIFERÍA) </t>
  </si>
  <si>
    <t>DESAGUES</t>
  </si>
  <si>
    <t>POZO SÉPTICO ETERNIT 1000 LT</t>
  </si>
  <si>
    <t>CAÑUELA CONCRETO 2000 PSI 0.20X0.12</t>
  </si>
  <si>
    <t>ML</t>
  </si>
  <si>
    <t>RED SUMINISTRO PVC 2". INC ACCESORIOS</t>
  </si>
  <si>
    <t>RED SANITARIA PVC-S 2". INC ACCESORIOS</t>
  </si>
  <si>
    <t>RED SANITARIA PVC-S 3". INC ACCESORIOS</t>
  </si>
  <si>
    <t>RED SANITARIA PVC-S 4". INC ACCESORIOS</t>
  </si>
  <si>
    <t>SALIDA SANITARIA PVC-S/PARAL 2"</t>
  </si>
  <si>
    <t>SALIDA SANITARIA PVC-S/PARAL 4"</t>
  </si>
  <si>
    <t>TUBERÍA PVC ALCANTARILLADO 8"</t>
  </si>
  <si>
    <t>CAJA DE INSPECCIÓN DE 60X60</t>
  </si>
  <si>
    <t>APU4</t>
  </si>
  <si>
    <t>TRAMPA DE GRASAS 1.2 X 1.5 M  X 1.00 M (INCLUYE TODO LO NECESARIO PARA SU CORRECTO FUNCIONAMIENTO)</t>
  </si>
  <si>
    <t>REDES ELECTRICAS, VOZ Y DATOS</t>
  </si>
  <si>
    <t xml:space="preserve">SALIDA INTERRUPTOR SENCILLO 10A - 250V, INCLUYE: CAJA, ELEMENTOS DE FIJACIÓN, TRAMO DE 4m DE TUBERÍA PVC 1/2" Y CIRCUITO RAMAL </t>
  </si>
  <si>
    <t>SALIDA LÁMPARA TOMA PVC COMPLETA. INC INTERRUPTOR</t>
  </si>
  <si>
    <t>LÁMPARA A PRUEBA DE HUMEDAD TIPO TORTUGA</t>
  </si>
  <si>
    <t xml:space="preserve">SALIDA TOMACORRIENTE DOBLE - 2P + T - 15A - 127V (NEMA 5-15R), INCLUYE: CAJA, ELEMENTOS DE FIJACIÓN, TRAMO DE 4m DE TUBERÍA PVC 1/2" Y CIRCUITO RAMAL </t>
  </si>
  <si>
    <t>TUBERÍA PVC CONDUIT 3/4". INC ACCESORIOS</t>
  </si>
  <si>
    <t>CIRCUITO RAMAL 2xNo.12AWG-CU-LH-FR-LS + 1xNo.12AWG(T)-CU desnudo</t>
  </si>
  <si>
    <t>CIRCUITO RAMAL 2xNo.10AWG-CU-LH-FR-LS + 1xNo.12AWG(T)-CU desnudo</t>
  </si>
  <si>
    <t>TABLERO DISTRIBUCIÓN TRIFÁSICO - 5 H - 200A - 600V - 12 CIRCUITOS (SIN BREAKERS), CON PUERTA, CHAPA Y ESPACIO PARA TOTALIZADOR</t>
  </si>
  <si>
    <t>INTERRUPTOR TERMOMAGNÉTICO ENCHUFABLE - MONOPOLAR 20A - 30A - 10kA - 120/240V</t>
  </si>
  <si>
    <t>INTERRUPTOR TERMOMAGNÉTICO INDUSTRIAL (MCCB) - TRIPOLAR 50A - 60A - 25kA - 240V</t>
  </si>
  <si>
    <t>CABLE UTP CATEGORÍA 6A</t>
  </si>
  <si>
    <t>PATCH CORD 2M CATEGORÍA 6A</t>
  </si>
  <si>
    <t>SALIDA DE DATOS COMPLETA (INCLUYE FACE PLATE Y MARCACIÓN)</t>
  </si>
  <si>
    <t>APU11</t>
  </si>
  <si>
    <t>TOMACORRIENTE DOBLE  POLO A TIERRA REGULADA COLOR NARANJA EN CANALETA,  INCLUYE TROQUEL Y APARATO ELECTRICO, CONDUCTORES COBRE #12 AWG, PE, HF, FR, LS, CT Y DEMÁS ACCESORIOS NECESARIOS PARA SU CORRECTA INSTALACIÓN.</t>
  </si>
  <si>
    <t>PUNTA CAPTORA 1,00m CON BASE PARA APANTALLAMIENTO</t>
  </si>
  <si>
    <t xml:space="preserve">CAJA DE INSPECCIÓN SENCILLA CS275 PARA REDES MT - BT, INCLUYE:  MARCO Y TAPA </t>
  </si>
  <si>
    <t>CABLE COBRE DESNUDO 2/0AWG</t>
  </si>
  <si>
    <t>APU12</t>
  </si>
  <si>
    <t>SUMINISTRO E INSTALACION DE CONEXIÓN EXOTÉRMICA VARILLA-CABLE. INCLUYE SUMINISTRO DE MOLDE FUNDENTE Y DEMÁS ACCESORIOS.</t>
  </si>
  <si>
    <t>APU13</t>
  </si>
  <si>
    <t xml:space="preserve">SUMINISTRO E INSTALACION DE CAJA DE INSPECCION PARA ELECTRODO DE PUESTA A TIERRA 30 X 30. INCLUYE MARCO Y TAPA </t>
  </si>
  <si>
    <t>ALAMBRÓN DE ALUMINIO 8mm PARA APANTALLAMIENTO</t>
  </si>
  <si>
    <t>APU15</t>
  </si>
  <si>
    <t>TENDIDO CANALIZACION ELECTRICA SUBTERRANEA TUBERIA PVC TIPO DUCTO ELECTRICO DB 1 X 1"  PVC (SUMINISTRO E INSTALACIÓN)</t>
  </si>
  <si>
    <t>APU16</t>
  </si>
  <si>
    <t>TENDIDO CANALIZACION ELECTRICA SUBTERRANEA TUBERIA PVC TIPO DUCTO ELECTRICO DB 2 X 2"  PVC (SUMINISTRO E INSTALACIÓN)</t>
  </si>
  <si>
    <t xml:space="preserve">CAJA DE INSPECCIÓN CS274 PARA ACOMETIDAS DE BAJA TENSIÓN, INCLUYE:  MARCO Y TAPA </t>
  </si>
  <si>
    <t>SENSOR DE HUMO FOTOELÉCTRICO</t>
  </si>
  <si>
    <t>APU17</t>
  </si>
  <si>
    <t>SUMINISTRO E INSTALACION ESTACION MANUAL DOBLE ACCION, SWITCH ROTATIVO MARCA LEXAN, BOSCH O EQUIVALENTE</t>
  </si>
  <si>
    <t>SIRENA DE 110 V. INC FUSIBLE</t>
  </si>
  <si>
    <t>APU18</t>
  </si>
  <si>
    <t>SUMINISTRO E INSTALACION DE CABLE 2X16 BLINDADO FPL (ENTERRADO DIRECTO) COLOR NEGRO</t>
  </si>
  <si>
    <t>12,110.</t>
  </si>
  <si>
    <t>LUMINARIA PANEL LED RECTANGULAR - 40W - 4000K/6000K - IP20 - 120V - DE INCRUSTAR 120cmX30cm</t>
  </si>
  <si>
    <t>APU20</t>
  </si>
  <si>
    <t>SALIDA + INTERRUPTOR SENCILLO CONMUTABLE LUMINEX O EQUIVALENTE - INCLUYE CAJA, TUBERIA PVC  DE 3/4", CONDUCTORES DE COBRE #12 AWG, PE, HF, FR, LS, CT, APARATO ELECTRICO CORRESPONDIENTE Y DEMÁS ACCESORIOS NECESARIOS PARA SU CORRECTA INSTALACIÓN. SALIDA HASTA UNA DISTANCIA DE 3,00M</t>
  </si>
  <si>
    <t xml:space="preserve">SALIDA TOMACORRIENTE DOBLE - 2P + T - CON PROTECCIÓN GFCI - 15A - 127V (NEMA 5-15R), INCLUYE: CAJA, ELEMENTOS DE FIJACIÓN, TRAMO DE 4m DE TUBERÍA PVC 1/2" Y CIRCUITO RAMAL </t>
  </si>
  <si>
    <t>APU21</t>
  </si>
  <si>
    <t>SALIDA + SENSOR DE MOVIMIENTO INFRAROJO 360 GRADO O EQUIVALENTE - INCLUYE CAJA, TUBERIA PVC DE 1/2", CONDUCTORES DE COBRE 2#12 AWG+ 1#12 AWG, LS ZH, APARATO ELECTRICO CORRESPONDIENTE Y DEMÁS ACCESORIOS NECESARIOS PARA SU CORRECTA INSTALACIÓN. SALIDA HASTA UNA DISTANCIA DE 3,00M</t>
  </si>
  <si>
    <t>APU22</t>
  </si>
  <si>
    <t>TUBERIA PVC 1/2" EMBEBIDA. INC. ACCESORIOS</t>
  </si>
  <si>
    <t>M</t>
  </si>
  <si>
    <t xml:space="preserve">UPS TRIFÁSICA - 10kVA - 208/120V - 60Hz </t>
  </si>
  <si>
    <t>APU23</t>
  </si>
  <si>
    <t>SUMINISTRO E INSTALACION DE UN KIT DE MONTAJE PARA PUNTA CAPTADORA COMPUESTO DE LOS SIGUIENTES ELEMENTOS: BASE EN BRONCE CON TORNILLOS DE FIJACIÓN A LA SUPERFICIE DE CONCRETO. PUNTA CAPTADORA FRANKLIN DE 1.00 M. DE ALTURA. EN ACERO INOXIDABLE DE Ø 3/8 “ TIPO 1 “. ABRA</t>
  </si>
  <si>
    <t xml:space="preserve">SALIDA INTERRUPTOR DOBLE 10A - 250V, INCLUYE: CAJA, ELEMENTOS DE FIJACIÓN, TRAMO DE 4m DE TUBERÍA PVC 1/2" Y CIRCUITO RAMAL </t>
  </si>
  <si>
    <t xml:space="preserve">SALIDA INTERRUPTOR TRIPLE 10A - 250V, INCLUYE: CAJA, ELEMENTOS DE FIJACIÓN, TRAMO DE 4m DE TUBERÍA PVC 1/2" Y CIRCUITO RAMAL </t>
  </si>
  <si>
    <t>TUBERÍA PVC CONDUIT 1/2". INC ACCESORIOS</t>
  </si>
  <si>
    <t>CIRCUITO RAMAL 2xNo.12AWG-CU-THHN/THWN-2 + 1xNo.12AWG(T)-CU desnudo</t>
  </si>
  <si>
    <t>CIRCUITO RAMAL 2xNo.10AWG-CU-THHN/THWN-2 + 1xNo.12AWG(T)-CU desnudo</t>
  </si>
  <si>
    <t>APU33</t>
  </si>
  <si>
    <t>INTERRUPTOR AUTOMATICO ENCHUFABLE 2 POLO 15/30 A (SUMINISTRO E INSTALACIÓN)</t>
  </si>
  <si>
    <t>INTERRUPTOR TERMOMAGNÉTICO ENCHUFABLE - TRIPOLAR 50A - 60A - 10kA - 120/240V</t>
  </si>
  <si>
    <t>SALIDA T.V PVC COMPLETA.</t>
  </si>
  <si>
    <t>12,20,.</t>
  </si>
  <si>
    <t>LÍNEA A TIERRA TABLERO GENERAL (VARILLA COOPER WELL)</t>
  </si>
  <si>
    <t>APU14</t>
  </si>
  <si>
    <t>SUMINISTRO, TRANSPORTE E INSTALACIÓN DE CABLE DE ALUMINIO DESNUDO 1/0 AWG, PARA ANILLO SUPERIOR Y BAJANTE DE PUESTA A TIERRA, INCLUYE SOPORTES TIPO CLIP Y CONECTORES</t>
  </si>
  <si>
    <t>REDES DE GAS</t>
  </si>
  <si>
    <t>ACOMETIDA GAS 1/2"  (INCLUYE TUBERIA 1/2" SCH 40, MEDIDOR, VALVULA, REGULADOR, ELEVADOR, ACCESORIOS)</t>
  </si>
  <si>
    <t>APU5</t>
  </si>
  <si>
    <t>SUMINISTRO E INSTALACION DE CAJA MEDIDOR GAS 45X45, INCLUYE COMPUERTA</t>
  </si>
  <si>
    <t>APU6</t>
  </si>
  <si>
    <t>CONDUCTO EVACUACION GAS 15 X 22 (SUMISTRO E INSTALACIÓN)</t>
  </si>
  <si>
    <t>APU7</t>
  </si>
  <si>
    <t>COPA DE COBRE 1" X 3/4" (SUMISTRO E INSTALACIÓN)</t>
  </si>
  <si>
    <t>APU8</t>
  </si>
  <si>
    <t>SUMINISTRO E INSTALACION DE ELEVADOR DE GAS Ø 1" (SUMISTRO E INSTALACIÓN)</t>
  </si>
  <si>
    <t>TUBERÍA COBRE 1/2" TIPO L (INCLUYE ACCESORIOS)</t>
  </si>
  <si>
    <t>APU9</t>
  </si>
  <si>
    <t>PUNTO DE GAS DE 3/4"  (INCLUYE ACCESORIOS E INCLUYE RECORRIDO VERTICAL, Y/O CAMBIO DE DIAMETRO) (SUMISTRO E INSTALACIÓN)</t>
  </si>
  <si>
    <t>VÁLVULA DE BOLA GAS 3/4"</t>
  </si>
  <si>
    <t>PINTURAS</t>
  </si>
  <si>
    <t>PINTURA EPÓXICA</t>
  </si>
  <si>
    <t>VINILO SOBRE PAÑETE 2 MANOS</t>
  </si>
  <si>
    <t>PINTURA TIPO KORAZA PARA EXTERIOR</t>
  </si>
  <si>
    <t>PISOS, ACABADOS, ENCHAPES Y ACCESORIOS</t>
  </si>
  <si>
    <t>ALISTADO ENDURECIDO 1:3, E=0.04</t>
  </si>
  <si>
    <t>CERÁMICA PISO TRÁFICO 5, CALIDAD PRIMERA</t>
  </si>
  <si>
    <t>GUARDAESCOBA GRANO MÁRMOL P2; PAYANDE FONDO BLANCO</t>
  </si>
  <si>
    <t>APU19</t>
  </si>
  <si>
    <t>SUMINISTRO E INSTALACIÓN DE LUMINARIA DE EMERGENCIA 2X1,6W 100-240 V, 6500 K, IRC 70, FLUJO LUMINOSO 125 O MÁS. INCLUYE CONECTORES DE RESORTE, CINTA , ACCESORIOS DE FIJACIÓN Y SOPORTE. MATERIAL CERTIFICADO, GARANTIZADO E INSTALADO SEGÚN REGLAMENTACIÓN NTC 2050.</t>
  </si>
  <si>
    <t>BALDOSA INSTITUCIONAL GRANO MARMOL P2; PAYANDE FONDO BLANCO. INCLUYE ALISTADO</t>
  </si>
  <si>
    <t>APU24</t>
  </si>
  <si>
    <t xml:space="preserve">MEDIA CAÑA EN CEMENTO MORTERO 1:3 </t>
  </si>
  <si>
    <t>APU25</t>
  </si>
  <si>
    <t>SUMINISTRO, TRANSPORTE E INSTALACION DE MEDIA CAÑA EN PVC DE 9 CM, INCLUYE FIJACIÓN, MASILLA Y TODO LO NECESARIO PARA SU CORRECTA EJECUCIÓN.</t>
  </si>
  <si>
    <t>BALDOSA CERÁMICA PISO-PARED 20X20 CALIDAD PRIMERA</t>
  </si>
  <si>
    <t>ACABADO EN GRANITO (INCLUYE DILATACIÓN EN BRONCE Y PULIDA)</t>
  </si>
  <si>
    <t>ALISTADO IMPERMEABILIZADO PISOS 1:3, E = 0.04</t>
  </si>
  <si>
    <t>TABLETA DE GRES 25X25</t>
  </si>
  <si>
    <t>MEDIA CAÑA EN GRANITO  - PREFABRICADA</t>
  </si>
  <si>
    <t>APU40</t>
  </si>
  <si>
    <t>GRANITO PULIDO MESONES LAVAMANOS -  B =  60 CM. (SUMINISTRO E INSTALACIÓN)</t>
  </si>
  <si>
    <t>CARPINTERIA METALICA</t>
  </si>
  <si>
    <t>VENTANA EN ALUMINIO  CORREDIZA</t>
  </si>
  <si>
    <t>MARCO PARA PUERTA EN LÁMINA CAL 18 -0.8</t>
  </si>
  <si>
    <t>PUERTA EN LÁMINA CAL 18 INC. ANTICORROSIVO</t>
  </si>
  <si>
    <t>DIVISIÓN PARA BAÑO EN ACERO INOXIDABLE 304 CAL.20 (INCLUYE PUERTAS Y ACCESORIOS)</t>
  </si>
  <si>
    <t>CARPINTERIA EN MADERA</t>
  </si>
  <si>
    <t>APU26</t>
  </si>
  <si>
    <t>SUMINISTRO E INSTALACION DE PUERTA ENTAMBORADO C.R. C18  + MARCOS PUERTA  LAMINA C.R. C18 ENTRE  2,00 - 2.15X 0,90  -1.00M + MONTANTE C.R C18 TIPO PERSIANA,  INCLUYE  VISILLO EN VIDRIO LAMINADO 3+3 (0.10X0.75M),CERROJO LLAVE - MARIPOSA PARA AULAS REF. KENT DE YALE O EQUIVALENTE,  ANTICORROSIVO, ESMALTE, ANCLAJE, BISAGRAS TIPO PESADO Y CARGUE EN MORTERO</t>
  </si>
  <si>
    <t>APU27</t>
  </si>
  <si>
    <t>SUMINISTRO E INSTALACION DE JUEGO PARA PUERTA SENCILLA COMPUESTO DE: UNA(1) BARRA ANTIPANICO PUSH DE UN PUNTO INCLUYENDO MANIJA CON LLAVE, Y UN (1) BRAZO HIDRAULICO CIERRAPUERTAS. ELEMENTOS MARCA STANLEY O EQUIVALENTE</t>
  </si>
  <si>
    <t>JG</t>
  </si>
  <si>
    <t>CUBIERTA</t>
  </si>
  <si>
    <t>TEJA UPVC 2,5MM CRESTA 37MM</t>
  </si>
  <si>
    <t>CANAL PVC RAINGO</t>
  </si>
  <si>
    <t>CANAL EN LÁMINA GALVANIZADA CAL. 22; DS=50</t>
  </si>
  <si>
    <t>BAJANTE AGUAS LLUVIAS PVC 4". INC ACCESORIOS</t>
  </si>
  <si>
    <t>CIELO RASO</t>
  </si>
  <si>
    <t>CIELO RASO PLANO DRYWALL (INCLUYE PINTURA)</t>
  </si>
  <si>
    <t>APU29</t>
  </si>
  <si>
    <t>CIELO RASO EN RF, e= 1/2 Pulg + PINTURA EPÒXICA. INCLUYE ESTRUCTURA DE SOPORTE Y ANCLAJE</t>
  </si>
  <si>
    <t>MESONES</t>
  </si>
  <si>
    <t>MESONES EN CONCRETO 2500 PSI, E=0.1M (INC. REFUERZO)</t>
  </si>
  <si>
    <t>URNBANISMO</t>
  </si>
  <si>
    <t>BORDILLO DE 8X15 CM FUNDIDO EN CONCRETO DE 2500 PSI</t>
  </si>
  <si>
    <t>CERRAMIENTO MALLA ESLABONADA C. 10 INC. ÁNGULO (PARAL EN TUBO ESTRUCTURAL GALVANIZADO 2")</t>
  </si>
  <si>
    <t>Piso Caucho recicl 3cm (EPDM 1cm+SBR 2cm)  inc. Color</t>
  </si>
  <si>
    <t xml:space="preserve">CUNETA DE CONCRETO CLASE E, 2500 PSI FUNDIDA EN EL LUGAR </t>
  </si>
  <si>
    <t>APU44</t>
  </si>
  <si>
    <t>SUMINISTRO E INSTALACION PARQUE INFANTIL</t>
  </si>
  <si>
    <t/>
  </si>
  <si>
    <t>CONCENTRACION RURAL BRASILIA</t>
  </si>
  <si>
    <r>
      <rPr>
        <b/>
        <sz val="12"/>
        <rFont val="Gotham Narrow Book"/>
        <family val="3"/>
      </rPr>
      <t xml:space="preserve">NOTA 1: </t>
    </r>
    <r>
      <rPr>
        <sz val="12"/>
        <rFont val="Gotham Narrow Book"/>
        <family val="3"/>
      </rPr>
      <t xml:space="preserve"> Se debe tener en cuenta que el PRECIO UNITARIO incluye el valor de A.I.U. </t>
    </r>
  </si>
  <si>
    <r>
      <rPr>
        <b/>
        <sz val="12"/>
        <rFont val="Gotham Narrow Book"/>
        <family val="3"/>
      </rPr>
      <t>NOTA 2:</t>
    </r>
    <r>
      <rPr>
        <sz val="12"/>
        <rFont val="Gotham Narrow Book"/>
        <family val="3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</si>
  <si>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2"/>
        <rFont val="Gotham Narrow Book"/>
        <family val="3"/>
      </rPr>
      <t>NOTA 3:</t>
    </r>
    <r>
      <rPr>
        <sz val="12"/>
        <rFont val="Gotham Narrow Book"/>
        <family val="3"/>
      </rPr>
      <t xml:space="preserve"> El A.I.U y su discriminación deben estar en porcentaje (%). </t>
    </r>
  </si>
  <si>
    <t>SUBTOTAL OBRAS CONCENTRACION RURAL BRASILIA</t>
  </si>
  <si>
    <t>REVISION, AJUSTE Y/O ACTUALIZACION Y/O COMPLEMENTACION DE LOS ESTUDIOS Y DISEÑOS - CONCENTRACION RURAL BRASILIA</t>
  </si>
  <si>
    <t>CERITIFICACIÓN RETIE - CONCENTRACION RURAL BRASILIA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</si>
</sst>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8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0.0%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_-[$$-240A]* #,##0.00_-;\-[$$-240A]* #,##0.00_-;_-[$$-240A]* &quot;-&quot;??_-;_-@_-"/>
    <numFmt numFmtId="187" formatCode="##0"/>
    <numFmt numFmtId="188" formatCode="0.000"/>
    <numFmt numFmtId="189" formatCode="0.0000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</numFmts>
  <fonts count="4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0"/>
      <name val="Verdana"/>
      <family val="2"/>
    </font>
    <font>
      <b/>
      <sz val="11"/>
      <name val="Verdana"/>
      <family val="2"/>
    </font>
    <font>
      <sz val="12"/>
      <name val="Verdana"/>
      <family val="2"/>
    </font>
    <font>
      <sz val="11"/>
      <name val="Verdana"/>
      <family val="2"/>
    </font>
    <font>
      <b/>
      <u/>
      <sz val="11"/>
      <name val="Verdana"/>
      <family val="2"/>
    </font>
    <font>
      <sz val="8"/>
      <name val="Verdana"/>
      <family val="2"/>
    </font>
    <font>
      <b/>
      <sz val="11"/>
      <color rgb="FFFF0000"/>
      <name val="Verdana"/>
      <family val="2"/>
    </font>
    <font>
      <b/>
      <sz val="12"/>
      <color theme="1"/>
      <name val="Gotham Narrow Book"/>
      <family val="3"/>
    </font>
    <font>
      <sz val="12"/>
      <name val="Gotham Narrow Book"/>
      <family val="3"/>
    </font>
    <font>
      <b/>
      <sz val="12"/>
      <name val="Gotham Narrow Book"/>
      <family val="3"/>
    </font>
    <font>
      <b/>
      <sz val="12"/>
      <color rgb="FFFF0000"/>
      <name val="Gotham Narrow Book"/>
      <family val="3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theme="0"/>
      </patternFill>
    </fill>
  </fills>
  <borders count="6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3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2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7" fontId="6" fillId="0" borderId="46">
      <alignment horizontal="right"/>
    </xf>
    <xf numFmtId="187" fontId="6" fillId="0" borderId="46">
      <alignment horizontal="right"/>
    </xf>
    <xf numFmtId="2" fontId="6" fillId="0" borderId="0"/>
    <xf numFmtId="2" fontId="6" fillId="0" borderId="0"/>
    <xf numFmtId="2" fontId="6" fillId="0" borderId="0"/>
    <xf numFmtId="188" fontId="6" fillId="0" borderId="0"/>
    <xf numFmtId="188" fontId="6" fillId="0" borderId="0"/>
    <xf numFmtId="188" fontId="6" fillId="0" borderId="0"/>
    <xf numFmtId="189" fontId="7" fillId="0" borderId="0"/>
    <xf numFmtId="189" fontId="7" fillId="0" borderId="0"/>
    <xf numFmtId="189" fontId="7" fillId="0" borderId="0"/>
    <xf numFmtId="187" fontId="6" fillId="0" borderId="46">
      <alignment horizontal="right"/>
    </xf>
    <xf numFmtId="3" fontId="29" fillId="0" borderId="0" applyFont="0" applyFill="0" applyBorder="0" applyAlignment="0" applyProtection="0"/>
    <xf numFmtId="190" fontId="4" fillId="0" borderId="0">
      <protection locked="0"/>
    </xf>
    <xf numFmtId="191" fontId="29" fillId="0" borderId="0" applyFont="0" applyFill="0" applyBorder="0" applyAlignment="0" applyProtection="0"/>
    <xf numFmtId="192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4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5" fontId="4" fillId="0" borderId="0">
      <protection locked="0"/>
    </xf>
    <xf numFmtId="195" fontId="4" fillId="0" borderId="0">
      <protection locked="0"/>
    </xf>
    <xf numFmtId="0" fontId="16" fillId="3" borderId="0" applyNumberFormat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0" fontId="6" fillId="0" borderId="0" applyFont="0" applyFill="0" applyBorder="0" applyAlignment="0">
      <alignment horizontal="center"/>
    </xf>
    <xf numFmtId="200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5" fontId="4" fillId="0" borderId="51">
      <protection locked="0"/>
    </xf>
  </cellStyleXfs>
  <cellXfs count="306">
    <xf numFmtId="0" fontId="0" fillId="0" borderId="0" xfId="0"/>
    <xf numFmtId="0" fontId="7" fillId="0" borderId="64" xfId="0" applyFont="1" applyBorder="1" applyAlignment="1">
      <alignment horizontal="left" vertical="center"/>
    </xf>
    <xf numFmtId="0" fontId="6" fillId="0" borderId="64" xfId="0" applyFont="1" applyBorder="1" applyAlignment="1">
      <alignment horizontal="left" vertical="center"/>
    </xf>
    <xf numFmtId="0" fontId="40" fillId="0" borderId="0" xfId="89" applyFont="1"/>
    <xf numFmtId="0" fontId="40" fillId="0" borderId="34" xfId="89" applyFont="1" applyBorder="1"/>
    <xf numFmtId="0" fontId="40" fillId="0" borderId="35" xfId="89" applyFont="1" applyBorder="1"/>
    <xf numFmtId="0" fontId="41" fillId="0" borderId="0" xfId="89" applyFont="1"/>
    <xf numFmtId="0" fontId="40" fillId="25" borderId="0" xfId="89" applyFont="1" applyFill="1"/>
    <xf numFmtId="0" fontId="40" fillId="25" borderId="66" xfId="89" applyFont="1" applyFill="1" applyBorder="1"/>
    <xf numFmtId="0" fontId="40" fillId="25" borderId="35" xfId="89" applyFont="1" applyFill="1" applyBorder="1"/>
    <xf numFmtId="0" fontId="41" fillId="25" borderId="0" xfId="89" applyFont="1" applyFill="1"/>
    <xf numFmtId="0" fontId="40" fillId="0" borderId="66" xfId="89" applyFont="1" applyBorder="1"/>
    <xf numFmtId="0" fontId="39" fillId="0" borderId="18" xfId="126" applyFont="1" applyBorder="1" applyAlignment="1">
      <alignment horizontal="center" vertical="center" wrapText="1"/>
    </xf>
    <xf numFmtId="0" fontId="39" fillId="24" borderId="39" xfId="73" applyFont="1" applyFill="1" applyBorder="1" applyAlignment="1">
      <alignment vertical="center"/>
    </xf>
    <xf numFmtId="0" fontId="39" fillId="24" borderId="41" xfId="73" applyFont="1" applyFill="1" applyBorder="1" applyAlignment="1">
      <alignment vertical="center"/>
    </xf>
    <xf numFmtId="0" fontId="39" fillId="24" borderId="42" xfId="73" applyFont="1" applyFill="1" applyBorder="1" applyAlignment="1">
      <alignment vertical="center"/>
    </xf>
    <xf numFmtId="0" fontId="41" fillId="0" borderId="49" xfId="73" applyFont="1" applyBorder="1" applyAlignment="1">
      <alignment horizontal="center" vertical="center"/>
    </xf>
    <xf numFmtId="0" fontId="41" fillId="0" borderId="17" xfId="74" applyFont="1" applyBorder="1" applyAlignment="1">
      <alignment horizontal="center" vertical="center"/>
    </xf>
    <xf numFmtId="0" fontId="41" fillId="0" borderId="17" xfId="74" applyFont="1" applyBorder="1" applyAlignment="1">
      <alignment horizontal="left" vertical="center" wrapText="1"/>
    </xf>
    <xf numFmtId="4" fontId="41" fillId="0" borderId="17" xfId="39" applyNumberFormat="1" applyFont="1" applyBorder="1" applyAlignment="1">
      <alignment vertical="center" wrapText="1"/>
    </xf>
    <xf numFmtId="166" fontId="41" fillId="0" borderId="17" xfId="62" applyNumberFormat="1" applyFont="1" applyBorder="1" applyAlignment="1">
      <alignment horizontal="right" vertical="center" wrapText="1"/>
    </xf>
    <xf numFmtId="166" fontId="41" fillId="0" borderId="44" xfId="62" applyNumberFormat="1" applyFont="1" applyBorder="1" applyAlignment="1">
      <alignment horizontal="right" vertical="center" wrapText="1"/>
    </xf>
    <xf numFmtId="0" fontId="41" fillId="0" borderId="12" xfId="73" applyFont="1" applyBorder="1" applyAlignment="1">
      <alignment horizontal="left" vertical="center"/>
    </xf>
    <xf numFmtId="0" fontId="41" fillId="0" borderId="13" xfId="74" applyFont="1" applyBorder="1" applyAlignment="1">
      <alignment horizontal="center" vertical="center"/>
    </xf>
    <xf numFmtId="0" fontId="41" fillId="0" borderId="13" xfId="74" applyFont="1" applyBorder="1" applyAlignment="1">
      <alignment horizontal="left" vertical="center" wrapText="1"/>
    </xf>
    <xf numFmtId="166" fontId="41" fillId="0" borderId="22" xfId="62" applyNumberFormat="1" applyFont="1" applyBorder="1" applyAlignment="1">
      <alignment horizontal="right" vertical="center" wrapText="1"/>
    </xf>
    <xf numFmtId="175" fontId="39" fillId="0" borderId="38" xfId="39" applyNumberFormat="1" applyFont="1" applyBorder="1" applyAlignment="1">
      <alignment horizontal="right" vertical="center"/>
    </xf>
    <xf numFmtId="0" fontId="41" fillId="0" borderId="17" xfId="74" applyFont="1" applyBorder="1" applyAlignment="1">
      <alignment horizontal="left" vertical="center"/>
    </xf>
    <xf numFmtId="166" fontId="41" fillId="0" borderId="28" xfId="62" applyNumberFormat="1" applyFont="1" applyBorder="1" applyAlignment="1">
      <alignment horizontal="right" vertical="center" wrapText="1"/>
    </xf>
    <xf numFmtId="0" fontId="41" fillId="0" borderId="17" xfId="135" applyFont="1" applyBorder="1" applyAlignment="1">
      <alignment horizontal="center" vertical="center"/>
    </xf>
    <xf numFmtId="0" fontId="41" fillId="0" borderId="17" xfId="135" applyFont="1" applyBorder="1" applyAlignment="1">
      <alignment horizontal="left" vertical="center"/>
    </xf>
    <xf numFmtId="0" fontId="41" fillId="0" borderId="34" xfId="89" applyFont="1" applyBorder="1"/>
    <xf numFmtId="0" fontId="41" fillId="0" borderId="35" xfId="89" applyFont="1" applyBorder="1"/>
    <xf numFmtId="0" fontId="41" fillId="0" borderId="13" xfId="89" applyFont="1" applyBorder="1"/>
    <xf numFmtId="0" fontId="41" fillId="0" borderId="13" xfId="89" applyFont="1" applyBorder="1" applyAlignment="1">
      <alignment horizontal="center"/>
    </xf>
    <xf numFmtId="0" fontId="41" fillId="0" borderId="17" xfId="73" applyFont="1" applyBorder="1" applyAlignment="1">
      <alignment horizontal="center" vertical="center"/>
    </xf>
    <xf numFmtId="0" fontId="41" fillId="0" borderId="17" xfId="73" applyFont="1" applyBorder="1" applyAlignment="1">
      <alignment horizontal="left" vertical="center" wrapText="1"/>
    </xf>
    <xf numFmtId="166" fontId="41" fillId="0" borderId="33" xfId="62" applyNumberFormat="1" applyFont="1" applyBorder="1" applyAlignment="1">
      <alignment horizontal="right" vertical="center" wrapText="1"/>
    </xf>
    <xf numFmtId="0" fontId="41" fillId="0" borderId="17" xfId="126" applyFont="1" applyBorder="1" applyAlignment="1">
      <alignment horizontal="center" vertical="center"/>
    </xf>
    <xf numFmtId="0" fontId="41" fillId="0" borderId="17" xfId="135" applyFont="1" applyBorder="1" applyAlignment="1">
      <alignment horizontal="left" vertical="center" wrapText="1"/>
    </xf>
    <xf numFmtId="166" fontId="41" fillId="0" borderId="17" xfId="62" quotePrefix="1" applyNumberFormat="1" applyFont="1" applyBorder="1" applyAlignment="1">
      <alignment horizontal="right" vertical="center" wrapText="1"/>
    </xf>
    <xf numFmtId="0" fontId="41" fillId="0" borderId="49" xfId="135" applyFont="1" applyBorder="1" applyAlignment="1">
      <alignment horizontal="center" vertical="center"/>
    </xf>
    <xf numFmtId="0" fontId="41" fillId="0" borderId="17" xfId="73" applyFont="1" applyBorder="1" applyAlignment="1">
      <alignment horizontal="center" vertical="center" wrapText="1"/>
    </xf>
    <xf numFmtId="0" fontId="41" fillId="0" borderId="48" xfId="73" applyFont="1" applyBorder="1" applyAlignment="1">
      <alignment horizontal="left" vertical="center"/>
    </xf>
    <xf numFmtId="0" fontId="41" fillId="0" borderId="0" xfId="73" applyFont="1" applyAlignment="1">
      <alignment horizontal="center" vertical="center"/>
    </xf>
    <xf numFmtId="0" fontId="41" fillId="0" borderId="0" xfId="73" applyFont="1" applyAlignment="1">
      <alignment horizontal="left" vertical="center" wrapText="1"/>
    </xf>
    <xf numFmtId="166" fontId="41" fillId="0" borderId="43" xfId="62" applyNumberFormat="1" applyFont="1" applyBorder="1" applyAlignment="1">
      <alignment horizontal="right" vertical="center" wrapText="1"/>
    </xf>
    <xf numFmtId="175" fontId="39" fillId="0" borderId="47" xfId="39" applyNumberFormat="1" applyFont="1" applyBorder="1" applyAlignment="1">
      <alignment horizontal="right" vertical="center"/>
    </xf>
    <xf numFmtId="0" fontId="41" fillId="0" borderId="31" xfId="73" applyFont="1" applyBorder="1" applyAlignment="1">
      <alignment horizontal="center" vertical="center"/>
    </xf>
    <xf numFmtId="2" fontId="41" fillId="0" borderId="13" xfId="73" applyNumberFormat="1" applyFont="1" applyBorder="1" applyAlignment="1">
      <alignment horizontal="center" vertical="center"/>
    </xf>
    <xf numFmtId="0" fontId="41" fillId="0" borderId="13" xfId="73" applyFont="1" applyBorder="1" applyAlignment="1">
      <alignment horizontal="left" vertical="center"/>
    </xf>
    <xf numFmtId="0" fontId="41" fillId="0" borderId="13" xfId="73" applyFont="1" applyBorder="1" applyAlignment="1">
      <alignment horizontal="center" vertical="center"/>
    </xf>
    <xf numFmtId="0" fontId="41" fillId="0" borderId="13" xfId="73" applyFont="1" applyBorder="1" applyAlignment="1">
      <alignment horizontal="left" vertical="center" wrapText="1"/>
    </xf>
    <xf numFmtId="0" fontId="40" fillId="0" borderId="0" xfId="90" applyFont="1"/>
    <xf numFmtId="0" fontId="40" fillId="0" borderId="34" xfId="90" applyFont="1" applyBorder="1"/>
    <xf numFmtId="186" fontId="39" fillId="24" borderId="42" xfId="73" applyNumberFormat="1" applyFont="1" applyFill="1" applyBorder="1" applyAlignment="1">
      <alignment vertical="center"/>
    </xf>
    <xf numFmtId="0" fontId="40" fillId="0" borderId="35" xfId="90" applyFont="1" applyBorder="1"/>
    <xf numFmtId="0" fontId="43" fillId="0" borderId="0" xfId="90" applyFont="1"/>
    <xf numFmtId="49" fontId="39" fillId="0" borderId="0" xfId="131" applyNumberFormat="1" applyFont="1" applyAlignment="1">
      <alignment horizontal="right" vertical="center"/>
    </xf>
    <xf numFmtId="185" fontId="39" fillId="0" borderId="0" xfId="131" applyNumberFormat="1" applyFont="1" applyAlignment="1">
      <alignment vertical="center"/>
    </xf>
    <xf numFmtId="0" fontId="41" fillId="0" borderId="0" xfId="128" applyFont="1"/>
    <xf numFmtId="0" fontId="41" fillId="0" borderId="0" xfId="128" applyFont="1" applyAlignment="1">
      <alignment horizontal="center"/>
    </xf>
    <xf numFmtId="0" fontId="44" fillId="0" borderId="16" xfId="128" applyFont="1" applyBorder="1" applyAlignment="1">
      <alignment horizontal="right" vertical="center"/>
    </xf>
    <xf numFmtId="180" fontId="41" fillId="0" borderId="33" xfId="129" applyNumberFormat="1" applyFont="1" applyBorder="1" applyAlignment="1">
      <alignment vertical="center"/>
    </xf>
    <xf numFmtId="0" fontId="41" fillId="0" borderId="19" xfId="128" applyFont="1" applyBorder="1" applyAlignment="1">
      <alignment horizontal="left" vertical="center"/>
    </xf>
    <xf numFmtId="179" fontId="41" fillId="0" borderId="20" xfId="129" applyNumberFormat="1" applyFont="1" applyBorder="1" applyAlignment="1">
      <alignment horizontal="center" vertical="center"/>
    </xf>
    <xf numFmtId="0" fontId="39" fillId="0" borderId="20" xfId="128" applyFont="1" applyBorder="1" applyAlignment="1">
      <alignment vertical="center"/>
    </xf>
    <xf numFmtId="0" fontId="39" fillId="0" borderId="21" xfId="128" applyFont="1" applyBorder="1" applyAlignment="1">
      <alignment horizontal="right" vertical="center"/>
    </xf>
    <xf numFmtId="180" fontId="41" fillId="0" borderId="28" xfId="129" applyNumberFormat="1" applyFont="1" applyBorder="1" applyAlignment="1">
      <alignment vertical="center"/>
    </xf>
    <xf numFmtId="0" fontId="41" fillId="0" borderId="0" xfId="126" applyFont="1" applyAlignment="1">
      <alignment horizontal="center" vertical="center"/>
    </xf>
    <xf numFmtId="9" fontId="41" fillId="0" borderId="20" xfId="129" applyNumberFormat="1" applyFont="1" applyBorder="1" applyAlignment="1">
      <alignment horizontal="center" vertical="center"/>
    </xf>
    <xf numFmtId="180" fontId="41" fillId="0" borderId="20" xfId="129" applyNumberFormat="1" applyFont="1" applyBorder="1" applyAlignment="1">
      <alignment vertical="center"/>
    </xf>
    <xf numFmtId="0" fontId="41" fillId="0" borderId="21" xfId="128" applyFont="1" applyBorder="1" applyAlignment="1">
      <alignment vertical="center"/>
    </xf>
    <xf numFmtId="0" fontId="39" fillId="0" borderId="19" xfId="128" applyFont="1" applyBorder="1" applyAlignment="1">
      <alignment horizontal="left" vertical="center"/>
    </xf>
    <xf numFmtId="180" fontId="39" fillId="0" borderId="28" xfId="129" applyNumberFormat="1" applyFont="1" applyBorder="1" applyAlignment="1">
      <alignment vertical="center"/>
    </xf>
    <xf numFmtId="0" fontId="41" fillId="0" borderId="19" xfId="128" applyFont="1" applyBorder="1" applyAlignment="1">
      <alignment horizontal="left" vertical="center" wrapText="1"/>
    </xf>
    <xf numFmtId="0" fontId="41" fillId="0" borderId="21" xfId="128" applyFont="1" applyBorder="1" applyAlignment="1">
      <alignment horizontal="right" vertical="center"/>
    </xf>
    <xf numFmtId="0" fontId="41" fillId="0" borderId="0" xfId="128" applyFont="1" applyAlignment="1">
      <alignment horizontal="center" vertical="center" wrapText="1"/>
    </xf>
    <xf numFmtId="0" fontId="39" fillId="0" borderId="25" xfId="128" applyFont="1" applyBorder="1" applyAlignment="1">
      <alignment horizontal="left" vertical="center"/>
    </xf>
    <xf numFmtId="9" fontId="41" fillId="0" borderId="29" xfId="129" applyNumberFormat="1" applyFont="1" applyBorder="1" applyAlignment="1">
      <alignment horizontal="center" vertical="center"/>
    </xf>
    <xf numFmtId="180" fontId="39" fillId="0" borderId="29" xfId="129" applyNumberFormat="1" applyFont="1" applyBorder="1" applyAlignment="1">
      <alignment vertical="center"/>
    </xf>
    <xf numFmtId="0" fontId="41" fillId="0" borderId="26" xfId="128" applyFont="1" applyBorder="1" applyAlignment="1">
      <alignment vertical="center"/>
    </xf>
    <xf numFmtId="2" fontId="41" fillId="0" borderId="0" xfId="128" applyNumberFormat="1" applyFont="1"/>
    <xf numFmtId="180" fontId="41" fillId="0" borderId="0" xfId="129" applyNumberFormat="1" applyFont="1"/>
    <xf numFmtId="39" fontId="39" fillId="0" borderId="0" xfId="129" applyNumberFormat="1" applyFont="1" applyAlignment="1">
      <alignment vertical="center"/>
    </xf>
    <xf numFmtId="0" fontId="39" fillId="0" borderId="32" xfId="79" applyFont="1" applyBorder="1" applyAlignment="1">
      <alignment vertical="center"/>
    </xf>
    <xf numFmtId="181" fontId="40" fillId="0" borderId="35" xfId="90" applyNumberFormat="1" applyFont="1" applyBorder="1"/>
    <xf numFmtId="185" fontId="39" fillId="26" borderId="44" xfId="60" applyNumberFormat="1" applyFont="1" applyFill="1" applyBorder="1" applyAlignment="1">
      <alignment horizontal="center" vertical="center"/>
    </xf>
    <xf numFmtId="183" fontId="40" fillId="0" borderId="35" xfId="90" applyNumberFormat="1" applyFont="1" applyBorder="1"/>
    <xf numFmtId="185" fontId="39" fillId="26" borderId="17" xfId="60" applyNumberFormat="1" applyFont="1" applyFill="1" applyBorder="1" applyAlignment="1">
      <alignment horizontal="center" vertical="center"/>
    </xf>
    <xf numFmtId="9" fontId="41" fillId="27" borderId="28" xfId="95" applyFont="1" applyFill="1" applyBorder="1" applyAlignment="1">
      <alignment horizontal="center" vertical="center"/>
    </xf>
    <xf numFmtId="0" fontId="41" fillId="0" borderId="55" xfId="0" applyFont="1" applyBorder="1" applyAlignment="1">
      <alignment vertical="center" wrapText="1"/>
    </xf>
    <xf numFmtId="0" fontId="38" fillId="0" borderId="0" xfId="90" applyFont="1"/>
    <xf numFmtId="0" fontId="41" fillId="0" borderId="52" xfId="0" applyFont="1" applyBorder="1" applyAlignment="1">
      <alignment vertical="center" wrapText="1"/>
    </xf>
    <xf numFmtId="0" fontId="41" fillId="0" borderId="56" xfId="0" applyFont="1" applyBorder="1" applyAlignment="1">
      <alignment vertical="center" wrapText="1"/>
    </xf>
    <xf numFmtId="0" fontId="41" fillId="0" borderId="11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43" xfId="0" applyFont="1" applyBorder="1" applyAlignment="1">
      <alignment vertical="center" wrapText="1"/>
    </xf>
    <xf numFmtId="0" fontId="41" fillId="0" borderId="12" xfId="0" applyFont="1" applyBorder="1" applyAlignment="1">
      <alignment vertical="center" wrapText="1"/>
    </xf>
    <xf numFmtId="0" fontId="41" fillId="0" borderId="13" xfId="0" applyFont="1" applyBorder="1" applyAlignment="1">
      <alignment vertical="center" wrapText="1"/>
    </xf>
    <xf numFmtId="0" fontId="41" fillId="0" borderId="22" xfId="0" applyFont="1" applyBorder="1" applyAlignment="1">
      <alignment vertical="center" wrapText="1"/>
    </xf>
    <xf numFmtId="0" fontId="40" fillId="0" borderId="60" xfId="90" applyFont="1" applyBorder="1"/>
    <xf numFmtId="0" fontId="40" fillId="0" borderId="61" xfId="89" applyFont="1" applyBorder="1"/>
    <xf numFmtId="0" fontId="40" fillId="0" borderId="61" xfId="89" applyFont="1" applyBorder="1" applyAlignment="1">
      <alignment horizontal="center"/>
    </xf>
    <xf numFmtId="184" fontId="40" fillId="0" borderId="61" xfId="34" applyNumberFormat="1" applyFont="1" applyBorder="1"/>
    <xf numFmtId="0" fontId="40" fillId="0" borderId="62" xfId="89" applyFont="1" applyBorder="1"/>
    <xf numFmtId="0" fontId="40" fillId="0" borderId="0" xfId="89" applyFont="1" applyAlignment="1">
      <alignment horizontal="center"/>
    </xf>
    <xf numFmtId="0" fontId="41" fillId="0" borderId="0" xfId="89" applyFont="1" applyAlignment="1">
      <alignment horizontal="center"/>
    </xf>
    <xf numFmtId="0" fontId="39" fillId="0" borderId="13" xfId="130" applyFont="1" applyBorder="1" applyAlignment="1">
      <alignment horizontal="center"/>
    </xf>
    <xf numFmtId="0" fontId="39" fillId="0" borderId="0" xfId="130" applyFont="1" applyAlignment="1">
      <alignment horizontal="center" vertical="top"/>
    </xf>
    <xf numFmtId="0" fontId="6" fillId="0" borderId="63" xfId="89" applyFont="1" applyBorder="1" applyAlignment="1">
      <alignment horizontal="center" wrapText="1"/>
    </xf>
    <xf numFmtId="0" fontId="37" fillId="0" borderId="63" xfId="89" applyFont="1" applyBorder="1" applyAlignment="1">
      <alignment horizontal="center" wrapText="1"/>
    </xf>
    <xf numFmtId="0" fontId="39" fillId="25" borderId="30" xfId="73" applyFont="1" applyFill="1" applyBorder="1" applyAlignment="1">
      <alignment horizontal="center" vertical="center" wrapText="1"/>
    </xf>
    <xf numFmtId="0" fontId="39" fillId="25" borderId="45" xfId="73" applyFont="1" applyFill="1" applyBorder="1" applyAlignment="1">
      <alignment horizontal="center" vertical="center" wrapText="1"/>
    </xf>
    <xf numFmtId="0" fontId="39" fillId="25" borderId="27" xfId="73" applyFont="1" applyFill="1" applyBorder="1" applyAlignment="1">
      <alignment horizontal="center" vertical="center" wrapText="1"/>
    </xf>
    <xf numFmtId="0" fontId="39" fillId="25" borderId="18" xfId="73" applyFont="1" applyFill="1" applyBorder="1" applyAlignment="1">
      <alignment horizontal="center" vertical="center" wrapText="1"/>
    </xf>
    <xf numFmtId="0" fontId="39" fillId="0" borderId="27" xfId="126" applyFont="1" applyBorder="1" applyAlignment="1">
      <alignment horizontal="center" vertical="center" wrapText="1"/>
    </xf>
    <xf numFmtId="0" fontId="41" fillId="27" borderId="49" xfId="89" applyFont="1" applyFill="1" applyBorder="1" applyAlignment="1">
      <alignment horizontal="left" vertical="center" wrapText="1"/>
    </xf>
    <xf numFmtId="0" fontId="41" fillId="27" borderId="23" xfId="89" applyFont="1" applyFill="1" applyBorder="1" applyAlignment="1">
      <alignment horizontal="left" vertical="center" wrapText="1"/>
    </xf>
    <xf numFmtId="0" fontId="41" fillId="27" borderId="44" xfId="89" applyFont="1" applyFill="1" applyBorder="1" applyAlignment="1">
      <alignment horizontal="left" vertical="center" wrapText="1"/>
    </xf>
    <xf numFmtId="0" fontId="41" fillId="27" borderId="31" xfId="89" applyFont="1" applyFill="1" applyBorder="1" applyAlignment="1">
      <alignment horizontal="left" vertical="center" wrapText="1"/>
    </xf>
    <xf numFmtId="0" fontId="41" fillId="27" borderId="17" xfId="89" applyFont="1" applyFill="1" applyBorder="1" applyAlignment="1">
      <alignment horizontal="left" vertical="center" wrapText="1"/>
    </xf>
    <xf numFmtId="0" fontId="41" fillId="27" borderId="28" xfId="89" applyFont="1" applyFill="1" applyBorder="1" applyAlignment="1">
      <alignment horizontal="left" vertical="center" wrapText="1"/>
    </xf>
    <xf numFmtId="0" fontId="41" fillId="26" borderId="19" xfId="89" applyFont="1" applyFill="1" applyBorder="1" applyAlignment="1">
      <alignment horizontal="center" vertical="center" wrapText="1"/>
    </xf>
    <xf numFmtId="0" fontId="41" fillId="26" borderId="20" xfId="89" applyFont="1" applyFill="1" applyBorder="1" applyAlignment="1">
      <alignment horizontal="center" vertical="center" wrapText="1"/>
    </xf>
    <xf numFmtId="0" fontId="41" fillId="26" borderId="53" xfId="89" applyFont="1" applyFill="1" applyBorder="1" applyAlignment="1">
      <alignment horizontal="center" vertical="center" wrapText="1"/>
    </xf>
    <xf numFmtId="0" fontId="41" fillId="26" borderId="31" xfId="130" applyFont="1" applyFill="1" applyBorder="1" applyAlignment="1">
      <alignment vertical="center" wrapText="1"/>
    </xf>
    <xf numFmtId="0" fontId="41" fillId="26" borderId="17" xfId="130" applyFont="1" applyFill="1" applyBorder="1" applyAlignment="1">
      <alignment vertical="center" wrapText="1"/>
    </xf>
    <xf numFmtId="0" fontId="39" fillId="24" borderId="12" xfId="73" applyFont="1" applyFill="1" applyBorder="1" applyAlignment="1">
      <alignment horizontal="left" vertical="center"/>
    </xf>
    <xf numFmtId="0" fontId="39" fillId="24" borderId="13" xfId="73" applyFont="1" applyFill="1" applyBorder="1" applyAlignment="1">
      <alignment horizontal="left" vertical="center"/>
    </xf>
    <xf numFmtId="0" fontId="39" fillId="24" borderId="14" xfId="73" applyFont="1" applyFill="1" applyBorder="1" applyAlignment="1">
      <alignment horizontal="left" vertical="center"/>
    </xf>
    <xf numFmtId="0" fontId="39" fillId="24" borderId="39" xfId="73" applyFont="1" applyFill="1" applyBorder="1" applyAlignment="1">
      <alignment horizontal="right" vertical="center"/>
    </xf>
    <xf numFmtId="0" fontId="39" fillId="24" borderId="41" xfId="73" applyFont="1" applyFill="1" applyBorder="1" applyAlignment="1">
      <alignment horizontal="right" vertical="center"/>
    </xf>
    <xf numFmtId="0" fontId="39" fillId="24" borderId="50" xfId="73" applyFont="1" applyFill="1" applyBorder="1" applyAlignment="1">
      <alignment horizontal="right" vertical="center"/>
    </xf>
    <xf numFmtId="3" fontId="39" fillId="26" borderId="23" xfId="130" applyNumberFormat="1" applyFont="1" applyFill="1" applyBorder="1" applyAlignment="1">
      <alignment horizontal="center" vertical="center" wrapText="1"/>
    </xf>
    <xf numFmtId="3" fontId="39" fillId="26" borderId="17" xfId="130" applyNumberFormat="1" applyFont="1" applyFill="1" applyBorder="1" applyAlignment="1">
      <alignment horizontal="center" vertical="center"/>
    </xf>
    <xf numFmtId="0" fontId="41" fillId="0" borderId="15" xfId="79" applyFont="1" applyBorder="1" applyAlignment="1">
      <alignment horizontal="center" vertical="center"/>
    </xf>
    <xf numFmtId="0" fontId="41" fillId="0" borderId="24" xfId="79" applyFont="1" applyBorder="1" applyAlignment="1">
      <alignment horizontal="center" vertical="center"/>
    </xf>
    <xf numFmtId="0" fontId="41" fillId="0" borderId="32" xfId="128" applyFont="1" applyBorder="1" applyAlignment="1">
      <alignment horizontal="left" vertical="center" wrapText="1"/>
    </xf>
    <xf numFmtId="0" fontId="41" fillId="0" borderId="15" xfId="128" applyFont="1" applyBorder="1" applyAlignment="1">
      <alignment horizontal="left" vertical="center" wrapText="1"/>
    </xf>
    <xf numFmtId="0" fontId="41" fillId="0" borderId="16" xfId="128" applyFont="1" applyBorder="1" applyAlignment="1">
      <alignment horizontal="left" vertical="center" wrapText="1"/>
    </xf>
    <xf numFmtId="4" fontId="39" fillId="25" borderId="27" xfId="73" applyNumberFormat="1" applyFont="1" applyFill="1" applyBorder="1" applyAlignment="1">
      <alignment horizontal="center" vertical="center" wrapText="1"/>
    </xf>
    <xf numFmtId="4" fontId="39" fillId="25" borderId="18" xfId="73" applyNumberFormat="1" applyFont="1" applyFill="1" applyBorder="1" applyAlignment="1">
      <alignment horizontal="center" vertical="center" wrapText="1"/>
    </xf>
    <xf numFmtId="4" fontId="39" fillId="25" borderId="33" xfId="73" applyNumberFormat="1" applyFont="1" applyFill="1" applyBorder="1" applyAlignment="1">
      <alignment horizontal="center" vertical="center" wrapText="1"/>
    </xf>
    <xf numFmtId="4" fontId="39" fillId="25" borderId="40" xfId="73" applyNumberFormat="1" applyFont="1" applyFill="1" applyBorder="1" applyAlignment="1">
      <alignment horizontal="center" vertical="center" wrapText="1"/>
    </xf>
    <xf numFmtId="0" fontId="41" fillId="25" borderId="18" xfId="130" applyFont="1" applyFill="1" applyBorder="1" applyAlignment="1">
      <alignment horizontal="center" vertical="center" wrapText="1"/>
    </xf>
    <xf numFmtId="0" fontId="41" fillId="25" borderId="40" xfId="130" applyFont="1" applyFill="1" applyBorder="1" applyAlignment="1">
      <alignment horizontal="center" vertical="center" wrapText="1"/>
    </xf>
    <xf numFmtId="0" fontId="39" fillId="26" borderId="17" xfId="130" applyFont="1" applyFill="1" applyBorder="1" applyAlignment="1">
      <alignment horizontal="center" vertical="center" wrapText="1"/>
    </xf>
    <xf numFmtId="0" fontId="39" fillId="26" borderId="17" xfId="130" applyFont="1" applyFill="1" applyBorder="1" applyAlignment="1">
      <alignment horizontal="center" vertical="center"/>
    </xf>
    <xf numFmtId="3" fontId="39" fillId="26" borderId="17" xfId="130" applyNumberFormat="1" applyFont="1" applyFill="1" applyBorder="1" applyAlignment="1">
      <alignment horizontal="center" vertical="center" wrapText="1"/>
    </xf>
    <xf numFmtId="0" fontId="46" fillId="0" borderId="0" xfId="89" applyFont="1"/>
    <xf numFmtId="0" fontId="46" fillId="0" borderId="0" xfId="89" applyFont="1" applyAlignment="1">
      <alignment horizontal="center"/>
    </xf>
    <xf numFmtId="0" fontId="46" fillId="0" borderId="0" xfId="89" applyFont="1" applyAlignment="1">
      <alignment horizontal="left"/>
    </xf>
    <xf numFmtId="0" fontId="46" fillId="0" borderId="0" xfId="89" applyFont="1" applyAlignment="1">
      <alignment horizontal="right"/>
    </xf>
    <xf numFmtId="0" fontId="46" fillId="0" borderId="36" xfId="89" applyFont="1" applyBorder="1"/>
    <xf numFmtId="0" fontId="46" fillId="0" borderId="59" xfId="89" applyFont="1" applyBorder="1"/>
    <xf numFmtId="0" fontId="46" fillId="0" borderId="59" xfId="89" applyFont="1" applyBorder="1" applyAlignment="1">
      <alignment horizontal="center"/>
    </xf>
    <xf numFmtId="0" fontId="46" fillId="0" borderId="59" xfId="89" applyFont="1" applyBorder="1" applyAlignment="1">
      <alignment horizontal="left"/>
    </xf>
    <xf numFmtId="0" fontId="46" fillId="0" borderId="59" xfId="89" applyFont="1" applyBorder="1" applyAlignment="1">
      <alignment horizontal="right"/>
    </xf>
    <xf numFmtId="0" fontId="46" fillId="0" borderId="37" xfId="89" applyFont="1" applyBorder="1"/>
    <xf numFmtId="0" fontId="46" fillId="0" borderId="34" xfId="89" applyFont="1" applyBorder="1"/>
    <xf numFmtId="0" fontId="46" fillId="0" borderId="35" xfId="89" applyFont="1" applyBorder="1"/>
    <xf numFmtId="0" fontId="46" fillId="25" borderId="0" xfId="89" applyFont="1" applyFill="1"/>
    <xf numFmtId="0" fontId="46" fillId="25" borderId="66" xfId="89" applyFont="1" applyFill="1" applyBorder="1"/>
    <xf numFmtId="0" fontId="46" fillId="25" borderId="35" xfId="89" applyFont="1" applyFill="1" applyBorder="1"/>
    <xf numFmtId="0" fontId="46" fillId="0" borderId="66" xfId="89" applyFont="1" applyBorder="1"/>
    <xf numFmtId="0" fontId="46" fillId="0" borderId="0" xfId="90" applyFont="1"/>
    <xf numFmtId="0" fontId="46" fillId="0" borderId="34" xfId="90" applyFont="1" applyBorder="1"/>
    <xf numFmtId="0" fontId="46" fillId="0" borderId="35" xfId="90" applyFont="1" applyBorder="1"/>
    <xf numFmtId="181" fontId="46" fillId="0" borderId="35" xfId="90" applyNumberFormat="1" applyFont="1" applyBorder="1"/>
    <xf numFmtId="183" fontId="46" fillId="0" borderId="35" xfId="90" applyNumberFormat="1" applyFont="1" applyBorder="1"/>
    <xf numFmtId="183" fontId="46" fillId="0" borderId="65" xfId="90" applyNumberFormat="1" applyFont="1" applyBorder="1"/>
    <xf numFmtId="0" fontId="46" fillId="0" borderId="60" xfId="90" applyFont="1" applyBorder="1"/>
    <xf numFmtId="0" fontId="46" fillId="0" borderId="61" xfId="89" applyFont="1" applyBorder="1"/>
    <xf numFmtId="0" fontId="46" fillId="0" borderId="61" xfId="89" applyFont="1" applyBorder="1" applyAlignment="1">
      <alignment horizontal="center"/>
    </xf>
    <xf numFmtId="184" fontId="46" fillId="0" borderId="61" xfId="34" applyNumberFormat="1" applyFont="1" applyBorder="1" applyAlignment="1">
      <alignment horizontal="left"/>
    </xf>
    <xf numFmtId="0" fontId="46" fillId="0" borderId="61" xfId="89" applyFont="1" applyBorder="1" applyAlignment="1">
      <alignment horizontal="right"/>
    </xf>
    <xf numFmtId="0" fontId="46" fillId="0" borderId="62" xfId="89" applyFont="1" applyBorder="1"/>
    <xf numFmtId="0" fontId="46" fillId="0" borderId="63" xfId="89" applyFont="1" applyBorder="1" applyAlignment="1">
      <alignment horizontal="center" wrapText="1"/>
    </xf>
    <xf numFmtId="0" fontId="47" fillId="0" borderId="64" xfId="0" applyFont="1" applyBorder="1" applyAlignment="1">
      <alignment horizontal="left" vertical="center"/>
    </xf>
    <xf numFmtId="0" fontId="47" fillId="0" borderId="0" xfId="130" applyFont="1" applyAlignment="1">
      <alignment horizontal="center" vertical="center"/>
    </xf>
    <xf numFmtId="0" fontId="47" fillId="0" borderId="13" xfId="130" applyFont="1" applyBorder="1" applyAlignment="1">
      <alignment horizontal="center"/>
    </xf>
    <xf numFmtId="0" fontId="47" fillId="27" borderId="30" xfId="89" applyFont="1" applyFill="1" applyBorder="1" applyAlignment="1">
      <alignment horizontal="center" vertical="center" wrapText="1"/>
    </xf>
    <xf numFmtId="0" fontId="47" fillId="27" borderId="27" xfId="89" applyFont="1" applyFill="1" applyBorder="1" applyAlignment="1">
      <alignment horizontal="center" vertical="center" wrapText="1"/>
    </xf>
    <xf numFmtId="0" fontId="47" fillId="27" borderId="33" xfId="89" applyFont="1" applyFill="1" applyBorder="1" applyAlignment="1">
      <alignment horizontal="center" vertical="center" wrapText="1"/>
    </xf>
    <xf numFmtId="0" fontId="47" fillId="27" borderId="45" xfId="89" applyFont="1" applyFill="1" applyBorder="1" applyAlignment="1">
      <alignment horizontal="center" vertical="center" wrapText="1"/>
    </xf>
    <xf numFmtId="0" fontId="47" fillId="27" borderId="18" xfId="89" applyFont="1" applyFill="1" applyBorder="1" applyAlignment="1">
      <alignment horizontal="center" vertical="center" wrapText="1"/>
    </xf>
    <xf numFmtId="0" fontId="47" fillId="27" borderId="40" xfId="89" applyFont="1" applyFill="1" applyBorder="1" applyAlignment="1">
      <alignment horizontal="center" vertical="center" wrapText="1"/>
    </xf>
    <xf numFmtId="0" fontId="47" fillId="25" borderId="30" xfId="73" applyFont="1" applyFill="1" applyBorder="1" applyAlignment="1">
      <alignment horizontal="center" vertical="center" wrapText="1"/>
    </xf>
    <xf numFmtId="0" fontId="47" fillId="0" borderId="27" xfId="126" applyFont="1" applyBorder="1" applyAlignment="1">
      <alignment horizontal="center" vertical="center" wrapText="1"/>
    </xf>
    <xf numFmtId="0" fontId="47" fillId="25" borderId="30" xfId="73" applyFont="1" applyFill="1" applyBorder="1" applyAlignment="1">
      <alignment horizontal="left" vertical="center" wrapText="1"/>
    </xf>
    <xf numFmtId="0" fontId="47" fillId="25" borderId="27" xfId="73" applyFont="1" applyFill="1" applyBorder="1" applyAlignment="1">
      <alignment horizontal="center" vertical="center" wrapText="1"/>
    </xf>
    <xf numFmtId="4" fontId="47" fillId="25" borderId="27" xfId="73" applyNumberFormat="1" applyFont="1" applyFill="1" applyBorder="1" applyAlignment="1">
      <alignment horizontal="center" vertical="center" wrapText="1"/>
    </xf>
    <xf numFmtId="4" fontId="47" fillId="25" borderId="33" xfId="73" applyNumberFormat="1" applyFont="1" applyFill="1" applyBorder="1" applyAlignment="1">
      <alignment horizontal="center" vertical="center" wrapText="1"/>
    </xf>
    <xf numFmtId="0" fontId="47" fillId="25" borderId="45" xfId="73" applyFont="1" applyFill="1" applyBorder="1" applyAlignment="1">
      <alignment horizontal="center" vertical="center" wrapText="1"/>
    </xf>
    <xf numFmtId="0" fontId="47" fillId="0" borderId="18" xfId="126" applyFont="1" applyBorder="1" applyAlignment="1">
      <alignment horizontal="center" vertical="center" wrapText="1"/>
    </xf>
    <xf numFmtId="0" fontId="47" fillId="25" borderId="45" xfId="73" applyFont="1" applyFill="1" applyBorder="1" applyAlignment="1">
      <alignment horizontal="left" vertical="center" wrapText="1"/>
    </xf>
    <xf numFmtId="0" fontId="47" fillId="25" borderId="18" xfId="73" applyFont="1" applyFill="1" applyBorder="1" applyAlignment="1">
      <alignment horizontal="center" vertical="center" wrapText="1"/>
    </xf>
    <xf numFmtId="4" fontId="47" fillId="25" borderId="18" xfId="73" applyNumberFormat="1" applyFont="1" applyFill="1" applyBorder="1" applyAlignment="1">
      <alignment horizontal="center" vertical="center" wrapText="1"/>
    </xf>
    <xf numFmtId="4" fontId="47" fillId="25" borderId="40" xfId="73" applyNumberFormat="1" applyFont="1" applyFill="1" applyBorder="1" applyAlignment="1">
      <alignment horizontal="center" vertical="center" wrapText="1"/>
    </xf>
    <xf numFmtId="0" fontId="47" fillId="28" borderId="23" xfId="73" applyFont="1" applyFill="1" applyBorder="1" applyAlignment="1">
      <alignment horizontal="center" vertical="center" wrapText="1"/>
    </xf>
    <xf numFmtId="0" fontId="47" fillId="28" borderId="46" xfId="126" applyFont="1" applyFill="1" applyBorder="1" applyAlignment="1">
      <alignment horizontal="center" vertical="center" wrapText="1"/>
    </xf>
    <xf numFmtId="0" fontId="47" fillId="28" borderId="43" xfId="73" applyFont="1" applyFill="1" applyBorder="1" applyAlignment="1">
      <alignment horizontal="left" vertical="center" wrapText="1"/>
    </xf>
    <xf numFmtId="0" fontId="47" fillId="28" borderId="46" xfId="73" applyFont="1" applyFill="1" applyBorder="1" applyAlignment="1">
      <alignment horizontal="center" vertical="center" wrapText="1"/>
    </xf>
    <xf numFmtId="4" fontId="47" fillId="28" borderId="46" xfId="73" applyNumberFormat="1" applyFont="1" applyFill="1" applyBorder="1" applyAlignment="1">
      <alignment horizontal="right" vertical="center" wrapText="1"/>
    </xf>
    <xf numFmtId="4" fontId="47" fillId="28" borderId="23" xfId="73" applyNumberFormat="1" applyFont="1" applyFill="1" applyBorder="1" applyAlignment="1">
      <alignment horizontal="right" vertical="center" wrapText="1"/>
    </xf>
    <xf numFmtId="0" fontId="46" fillId="25" borderId="17" xfId="73" applyFont="1" applyFill="1" applyBorder="1" applyAlignment="1">
      <alignment horizontal="center" vertical="center" wrapText="1"/>
    </xf>
    <xf numFmtId="175" fontId="46" fillId="25" borderId="17" xfId="73" applyNumberFormat="1" applyFont="1" applyFill="1" applyBorder="1" applyAlignment="1">
      <alignment horizontal="right" vertical="center" wrapText="1"/>
    </xf>
    <xf numFmtId="0" fontId="47" fillId="28" borderId="17" xfId="73" applyFont="1" applyFill="1" applyBorder="1" applyAlignment="1">
      <alignment horizontal="center" vertical="center" wrapText="1"/>
    </xf>
    <xf numFmtId="4" fontId="47" fillId="28" borderId="17" xfId="73" applyNumberFormat="1" applyFont="1" applyFill="1" applyBorder="1" applyAlignment="1">
      <alignment horizontal="right" vertical="center" wrapText="1"/>
    </xf>
    <xf numFmtId="0" fontId="46" fillId="0" borderId="17" xfId="73" applyFont="1" applyBorder="1" applyAlignment="1">
      <alignment horizontal="center" vertical="center"/>
    </xf>
    <xf numFmtId="0" fontId="46" fillId="0" borderId="17" xfId="74" applyFont="1" applyBorder="1" applyAlignment="1">
      <alignment horizontal="center" vertical="center"/>
    </xf>
    <xf numFmtId="0" fontId="46" fillId="0" borderId="17" xfId="74" applyFont="1" applyBorder="1" applyAlignment="1">
      <alignment horizontal="left" vertical="center" wrapText="1"/>
    </xf>
    <xf numFmtId="4" fontId="46" fillId="0" borderId="17" xfId="39" applyNumberFormat="1" applyFont="1" applyBorder="1" applyAlignment="1">
      <alignment vertical="center" wrapText="1"/>
    </xf>
    <xf numFmtId="175" fontId="46" fillId="0" borderId="17" xfId="62" applyNumberFormat="1" applyFont="1" applyBorder="1" applyAlignment="1">
      <alignment horizontal="right" vertical="center" wrapText="1"/>
    </xf>
    <xf numFmtId="0" fontId="46" fillId="0" borderId="49" xfId="73" applyFont="1" applyBorder="1" applyAlignment="1">
      <alignment horizontal="center" vertical="center"/>
    </xf>
    <xf numFmtId="0" fontId="46" fillId="0" borderId="17" xfId="74" applyFont="1" applyBorder="1" applyAlignment="1">
      <alignment horizontal="left" vertical="center"/>
    </xf>
    <xf numFmtId="0" fontId="46" fillId="0" borderId="17" xfId="135" applyFont="1" applyBorder="1" applyAlignment="1">
      <alignment horizontal="center" vertical="center"/>
    </xf>
    <xf numFmtId="0" fontId="46" fillId="0" borderId="17" xfId="135" applyFont="1" applyBorder="1" applyAlignment="1">
      <alignment horizontal="left" vertical="center"/>
    </xf>
    <xf numFmtId="0" fontId="46" fillId="0" borderId="17" xfId="73" applyFont="1" applyBorder="1" applyAlignment="1">
      <alignment horizontal="left" vertical="center" wrapText="1"/>
    </xf>
    <xf numFmtId="0" fontId="46" fillId="0" borderId="17" xfId="126" applyFont="1" applyBorder="1" applyAlignment="1">
      <alignment horizontal="center" vertical="center"/>
    </xf>
    <xf numFmtId="0" fontId="46" fillId="0" borderId="17" xfId="135" applyFont="1" applyBorder="1" applyAlignment="1">
      <alignment horizontal="left" vertical="center" wrapText="1"/>
    </xf>
    <xf numFmtId="175" fontId="46" fillId="0" borderId="17" xfId="62" quotePrefix="1" applyNumberFormat="1" applyFont="1" applyBorder="1" applyAlignment="1">
      <alignment horizontal="right" vertical="center" wrapText="1"/>
    </xf>
    <xf numFmtId="0" fontId="46" fillId="0" borderId="49" xfId="135" applyFont="1" applyBorder="1" applyAlignment="1">
      <alignment horizontal="center" vertical="center"/>
    </xf>
    <xf numFmtId="0" fontId="46" fillId="0" borderId="17" xfId="73" applyFont="1" applyBorder="1" applyAlignment="1">
      <alignment horizontal="center" vertical="center" wrapText="1"/>
    </xf>
    <xf numFmtId="0" fontId="46" fillId="0" borderId="31" xfId="73" applyFont="1" applyBorder="1" applyAlignment="1">
      <alignment horizontal="center" vertical="center"/>
    </xf>
    <xf numFmtId="175" fontId="47" fillId="25" borderId="17" xfId="73" applyNumberFormat="1" applyFont="1" applyFill="1" applyBorder="1" applyAlignment="1">
      <alignment horizontal="right" vertical="center" wrapText="1"/>
    </xf>
    <xf numFmtId="166" fontId="46" fillId="0" borderId="28" xfId="62" applyNumberFormat="1" applyFont="1" applyBorder="1" applyAlignment="1">
      <alignment horizontal="right" vertical="center" wrapText="1"/>
    </xf>
    <xf numFmtId="4" fontId="47" fillId="25" borderId="17" xfId="73" applyNumberFormat="1" applyFont="1" applyFill="1" applyBorder="1" applyAlignment="1">
      <alignment horizontal="right" vertical="center" wrapText="1"/>
    </xf>
    <xf numFmtId="0" fontId="47" fillId="25" borderId="17" xfId="73" applyFont="1" applyFill="1" applyBorder="1" applyAlignment="1">
      <alignment horizontal="center" vertical="center" wrapText="1"/>
    </xf>
    <xf numFmtId="0" fontId="47" fillId="0" borderId="58" xfId="126" applyFont="1" applyBorder="1" applyAlignment="1">
      <alignment horizontal="center" vertical="center" wrapText="1"/>
    </xf>
    <xf numFmtId="0" fontId="47" fillId="25" borderId="56" xfId="73" applyFont="1" applyFill="1" applyBorder="1" applyAlignment="1">
      <alignment horizontal="left" vertical="center" wrapText="1"/>
    </xf>
    <xf numFmtId="0" fontId="47" fillId="25" borderId="58" xfId="73" applyFont="1" applyFill="1" applyBorder="1" applyAlignment="1">
      <alignment horizontal="center" vertical="center" wrapText="1"/>
    </xf>
    <xf numFmtId="4" fontId="47" fillId="25" borderId="58" xfId="73" applyNumberFormat="1" applyFont="1" applyFill="1" applyBorder="1" applyAlignment="1">
      <alignment horizontal="right" vertical="center" wrapText="1"/>
    </xf>
    <xf numFmtId="166" fontId="46" fillId="0" borderId="17" xfId="62" applyNumberFormat="1" applyFont="1" applyBorder="1" applyAlignment="1">
      <alignment horizontal="right" vertical="center" wrapText="1"/>
    </xf>
    <xf numFmtId="166" fontId="46" fillId="0" borderId="44" xfId="62" applyNumberFormat="1" applyFont="1" applyBorder="1" applyAlignment="1">
      <alignment horizontal="right" vertical="center" wrapText="1"/>
    </xf>
    <xf numFmtId="166" fontId="46" fillId="0" borderId="17" xfId="62" quotePrefix="1" applyNumberFormat="1" applyFont="1" applyBorder="1" applyAlignment="1">
      <alignment horizontal="right" vertical="center" wrapText="1"/>
    </xf>
    <xf numFmtId="49" fontId="47" fillId="0" borderId="0" xfId="131" applyNumberFormat="1" applyFont="1" applyAlignment="1">
      <alignment horizontal="right" vertical="center"/>
    </xf>
    <xf numFmtId="49" fontId="47" fillId="0" borderId="0" xfId="131" applyNumberFormat="1" applyFont="1" applyAlignment="1">
      <alignment horizontal="left" vertical="center"/>
    </xf>
    <xf numFmtId="185" fontId="47" fillId="0" borderId="0" xfId="131" applyNumberFormat="1" applyFont="1" applyAlignment="1">
      <alignment horizontal="right" vertical="center"/>
    </xf>
    <xf numFmtId="0" fontId="46" fillId="0" borderId="0" xfId="128" applyFont="1"/>
    <xf numFmtId="0" fontId="46" fillId="0" borderId="32" xfId="128" applyFont="1" applyBorder="1" applyAlignment="1">
      <alignment horizontal="left" vertical="center" wrapText="1"/>
    </xf>
    <xf numFmtId="0" fontId="46" fillId="0" borderId="15" xfId="128" applyFont="1" applyBorder="1" applyAlignment="1">
      <alignment horizontal="left" vertical="center" wrapText="1"/>
    </xf>
    <xf numFmtId="0" fontId="46" fillId="0" borderId="16" xfId="128" applyFont="1" applyBorder="1" applyAlignment="1">
      <alignment horizontal="left" vertical="center" wrapText="1"/>
    </xf>
    <xf numFmtId="0" fontId="48" fillId="0" borderId="16" xfId="128" applyFont="1" applyBorder="1" applyAlignment="1">
      <alignment horizontal="right" vertical="center"/>
    </xf>
    <xf numFmtId="180" fontId="46" fillId="0" borderId="33" xfId="129" applyNumberFormat="1" applyFont="1" applyBorder="1" applyAlignment="1">
      <alignment horizontal="right" vertical="center"/>
    </xf>
    <xf numFmtId="0" fontId="46" fillId="0" borderId="19" xfId="128" applyFont="1" applyBorder="1" applyAlignment="1">
      <alignment horizontal="left" vertical="center"/>
    </xf>
    <xf numFmtId="179" fontId="46" fillId="0" borderId="20" xfId="129" applyNumberFormat="1" applyFont="1" applyBorder="1" applyAlignment="1">
      <alignment horizontal="center" vertical="center"/>
    </xf>
    <xf numFmtId="0" fontId="47" fillId="0" borderId="20" xfId="128" applyFont="1" applyBorder="1" applyAlignment="1">
      <alignment vertical="center"/>
    </xf>
    <xf numFmtId="0" fontId="47" fillId="0" borderId="21" xfId="128" applyFont="1" applyBorder="1" applyAlignment="1">
      <alignment horizontal="right" vertical="center"/>
    </xf>
    <xf numFmtId="180" fontId="46" fillId="0" borderId="28" xfId="129" applyNumberFormat="1" applyFont="1" applyBorder="1" applyAlignment="1">
      <alignment horizontal="right" vertical="center"/>
    </xf>
    <xf numFmtId="0" fontId="46" fillId="0" borderId="0" xfId="126" applyFont="1" applyAlignment="1">
      <alignment horizontal="center" vertical="center"/>
    </xf>
    <xf numFmtId="9" fontId="46" fillId="0" borderId="20" xfId="129" applyNumberFormat="1" applyFont="1" applyBorder="1" applyAlignment="1">
      <alignment horizontal="center" vertical="center"/>
    </xf>
    <xf numFmtId="180" fontId="46" fillId="0" borderId="20" xfId="129" applyNumberFormat="1" applyFont="1" applyBorder="1" applyAlignment="1">
      <alignment vertical="center"/>
    </xf>
    <xf numFmtId="0" fontId="46" fillId="0" borderId="21" xfId="128" applyFont="1" applyBorder="1" applyAlignment="1">
      <alignment horizontal="right" vertical="center"/>
    </xf>
    <xf numFmtId="0" fontId="47" fillId="0" borderId="19" xfId="128" applyFont="1" applyBorder="1" applyAlignment="1">
      <alignment horizontal="left" vertical="center"/>
    </xf>
    <xf numFmtId="180" fontId="47" fillId="0" borderId="28" xfId="129" applyNumberFormat="1" applyFont="1" applyBorder="1" applyAlignment="1">
      <alignment horizontal="right" vertical="center"/>
    </xf>
    <xf numFmtId="0" fontId="46" fillId="0" borderId="19" xfId="128" applyFont="1" applyBorder="1" applyAlignment="1">
      <alignment horizontal="left" vertical="center" wrapText="1"/>
    </xf>
    <xf numFmtId="0" fontId="47" fillId="0" borderId="19" xfId="128" applyFont="1" applyBorder="1" applyAlignment="1">
      <alignment horizontal="left" vertical="center" wrapText="1"/>
    </xf>
    <xf numFmtId="0" fontId="47" fillId="0" borderId="25" xfId="128" applyFont="1" applyBorder="1" applyAlignment="1">
      <alignment horizontal="left" vertical="center"/>
    </xf>
    <xf numFmtId="9" fontId="46" fillId="0" borderId="29" xfId="129" applyNumberFormat="1" applyFont="1" applyBorder="1" applyAlignment="1">
      <alignment horizontal="center" vertical="center"/>
    </xf>
    <xf numFmtId="180" fontId="47" fillId="0" borderId="29" xfId="129" applyNumberFormat="1" applyFont="1" applyBorder="1" applyAlignment="1">
      <alignment vertical="center"/>
    </xf>
    <xf numFmtId="0" fontId="46" fillId="0" borderId="26" xfId="128" applyFont="1" applyBorder="1" applyAlignment="1">
      <alignment horizontal="right" vertical="center"/>
    </xf>
    <xf numFmtId="186" fontId="47" fillId="24" borderId="42" xfId="73" applyNumberFormat="1" applyFont="1" applyFill="1" applyBorder="1" applyAlignment="1">
      <alignment horizontal="right" vertical="center"/>
    </xf>
    <xf numFmtId="0" fontId="46" fillId="0" borderId="0" xfId="128" applyFont="1" applyAlignment="1">
      <alignment horizontal="center"/>
    </xf>
    <xf numFmtId="0" fontId="46" fillId="0" borderId="0" xfId="128" applyFont="1" applyAlignment="1">
      <alignment horizontal="left"/>
    </xf>
    <xf numFmtId="2" fontId="46" fillId="0" borderId="0" xfId="128" applyNumberFormat="1" applyFont="1"/>
    <xf numFmtId="180" fontId="46" fillId="0" borderId="0" xfId="129" applyNumberFormat="1" applyFont="1" applyAlignment="1">
      <alignment horizontal="right"/>
    </xf>
    <xf numFmtId="39" fontId="47" fillId="0" borderId="0" xfId="129" applyNumberFormat="1" applyFont="1" applyAlignment="1">
      <alignment horizontal="right" vertical="center"/>
    </xf>
    <xf numFmtId="0" fontId="47" fillId="0" borderId="32" xfId="79" applyFont="1" applyBorder="1" applyAlignment="1">
      <alignment vertical="center"/>
    </xf>
    <xf numFmtId="0" fontId="46" fillId="0" borderId="15" xfId="79" applyFont="1" applyBorder="1" applyAlignment="1">
      <alignment horizontal="center" vertical="center"/>
    </xf>
    <xf numFmtId="0" fontId="46" fillId="0" borderId="24" xfId="79" applyFont="1" applyBorder="1" applyAlignment="1">
      <alignment horizontal="center" vertical="center"/>
    </xf>
    <xf numFmtId="0" fontId="46" fillId="26" borderId="31" xfId="130" applyFont="1" applyFill="1" applyBorder="1" applyAlignment="1">
      <alignment vertical="center" wrapText="1"/>
    </xf>
    <xf numFmtId="0" fontId="46" fillId="26" borderId="17" xfId="130" applyFont="1" applyFill="1" applyBorder="1" applyAlignment="1">
      <alignment vertical="center" wrapText="1"/>
    </xf>
    <xf numFmtId="3" fontId="47" fillId="26" borderId="23" xfId="130" applyNumberFormat="1" applyFont="1" applyFill="1" applyBorder="1" applyAlignment="1">
      <alignment horizontal="center" vertical="center" wrapText="1"/>
    </xf>
    <xf numFmtId="185" fontId="47" fillId="26" borderId="44" xfId="60" applyNumberFormat="1" applyFont="1" applyFill="1" applyBorder="1" applyAlignment="1">
      <alignment horizontal="right" vertical="center"/>
    </xf>
    <xf numFmtId="3" fontId="47" fillId="26" borderId="17" xfId="130" applyNumberFormat="1" applyFont="1" applyFill="1" applyBorder="1" applyAlignment="1">
      <alignment horizontal="center" vertical="center"/>
    </xf>
    <xf numFmtId="185" fontId="47" fillId="26" borderId="17" xfId="60" applyNumberFormat="1" applyFont="1" applyFill="1" applyBorder="1" applyAlignment="1">
      <alignment horizontal="right" vertical="center"/>
    </xf>
    <xf numFmtId="9" fontId="46" fillId="27" borderId="28" xfId="95" applyFont="1" applyFill="1" applyBorder="1" applyAlignment="1">
      <alignment horizontal="right" vertical="center"/>
    </xf>
    <xf numFmtId="0" fontId="47" fillId="26" borderId="17" xfId="130" applyFont="1" applyFill="1" applyBorder="1" applyAlignment="1">
      <alignment horizontal="center" vertical="center" wrapText="1"/>
    </xf>
    <xf numFmtId="0" fontId="47" fillId="26" borderId="17" xfId="130" applyFont="1" applyFill="1" applyBorder="1" applyAlignment="1">
      <alignment horizontal="center" vertical="center"/>
    </xf>
    <xf numFmtId="0" fontId="46" fillId="0" borderId="55" xfId="0" applyFont="1" applyBorder="1" applyAlignment="1">
      <alignment vertical="center" wrapText="1"/>
    </xf>
    <xf numFmtId="0" fontId="46" fillId="0" borderId="52" xfId="0" applyFont="1" applyBorder="1" applyAlignment="1">
      <alignment vertical="center" wrapText="1"/>
    </xf>
    <xf numFmtId="0" fontId="46" fillId="0" borderId="56" xfId="0" applyFont="1" applyBorder="1" applyAlignment="1">
      <alignment horizontal="left" vertical="center" wrapText="1"/>
    </xf>
    <xf numFmtId="3" fontId="47" fillId="26" borderId="17" xfId="130" applyNumberFormat="1" applyFont="1" applyFill="1" applyBorder="1" applyAlignment="1">
      <alignment horizontal="center" vertical="center" wrapText="1"/>
    </xf>
    <xf numFmtId="0" fontId="46" fillId="0" borderId="11" xfId="0" applyFont="1" applyBorder="1" applyAlignment="1">
      <alignment vertical="center" wrapText="1"/>
    </xf>
    <xf numFmtId="0" fontId="46" fillId="0" borderId="0" xfId="0" applyFont="1" applyAlignment="1">
      <alignment vertical="center" wrapText="1"/>
    </xf>
    <xf numFmtId="0" fontId="46" fillId="0" borderId="43" xfId="0" applyFont="1" applyBorder="1" applyAlignment="1">
      <alignment horizontal="left" vertical="center" wrapText="1"/>
    </xf>
    <xf numFmtId="0" fontId="46" fillId="0" borderId="13" xfId="0" applyFont="1" applyBorder="1" applyAlignment="1">
      <alignment vertical="center" wrapText="1"/>
    </xf>
    <xf numFmtId="0" fontId="46" fillId="0" borderId="22" xfId="0" applyFont="1" applyBorder="1" applyAlignment="1">
      <alignment horizontal="left" vertical="center" wrapText="1"/>
    </xf>
    <xf numFmtId="0" fontId="46" fillId="25" borderId="58" xfId="130" applyFont="1" applyFill="1" applyBorder="1" applyAlignment="1">
      <alignment horizontal="center" vertical="center" wrapText="1"/>
    </xf>
    <xf numFmtId="0" fontId="46" fillId="25" borderId="57" xfId="130" applyFont="1" applyFill="1" applyBorder="1" applyAlignment="1">
      <alignment horizontal="center" vertical="center" wrapText="1"/>
    </xf>
    <xf numFmtId="0" fontId="46" fillId="25" borderId="54" xfId="130" applyFont="1" applyFill="1" applyBorder="1" applyAlignment="1">
      <alignment horizontal="center" vertical="center" wrapText="1"/>
    </xf>
    <xf numFmtId="0" fontId="46" fillId="25" borderId="0" xfId="130" applyFont="1" applyFill="1" applyAlignment="1">
      <alignment horizontal="center" vertical="center" wrapText="1"/>
    </xf>
    <xf numFmtId="0" fontId="46" fillId="25" borderId="0" xfId="130" applyFont="1" applyFill="1" applyAlignment="1">
      <alignment horizontal="left" vertical="center" wrapText="1"/>
    </xf>
    <xf numFmtId="0" fontId="46" fillId="25" borderId="54" xfId="130" applyFont="1" applyFill="1" applyBorder="1" applyAlignment="1">
      <alignment horizontal="right" vertical="center" wrapText="1"/>
    </xf>
    <xf numFmtId="0" fontId="47" fillId="25" borderId="52" xfId="130" applyFont="1" applyFill="1" applyBorder="1" applyAlignment="1">
      <alignment horizontal="left" vertical="center" wrapText="1"/>
    </xf>
    <xf numFmtId="0" fontId="46" fillId="25" borderId="0" xfId="130" applyFont="1" applyFill="1" applyAlignment="1">
      <alignment horizontal="right" vertical="center" wrapText="1"/>
    </xf>
    <xf numFmtId="0" fontId="47" fillId="0" borderId="0" xfId="89" applyFont="1"/>
    <xf numFmtId="4" fontId="46" fillId="25" borderId="17" xfId="73" applyNumberFormat="1" applyFont="1" applyFill="1" applyBorder="1" applyAlignment="1">
      <alignment horizontal="right" vertical="center" wrapText="1"/>
    </xf>
    <xf numFmtId="0" fontId="46" fillId="0" borderId="17" xfId="126" applyFont="1" applyBorder="1" applyAlignment="1">
      <alignment horizontal="center" vertical="center" wrapText="1"/>
    </xf>
    <xf numFmtId="0" fontId="46" fillId="25" borderId="17" xfId="73" applyFont="1" applyFill="1" applyBorder="1" applyAlignment="1">
      <alignment horizontal="left" vertical="center" wrapText="1"/>
    </xf>
    <xf numFmtId="0" fontId="47" fillId="28" borderId="17" xfId="126" applyFont="1" applyFill="1" applyBorder="1" applyAlignment="1">
      <alignment horizontal="center" vertical="center" wrapText="1"/>
    </xf>
    <xf numFmtId="0" fontId="47" fillId="28" borderId="17" xfId="73" applyFont="1" applyFill="1" applyBorder="1" applyAlignment="1">
      <alignment horizontal="left" vertical="center" wrapText="1"/>
    </xf>
    <xf numFmtId="0" fontId="45" fillId="29" borderId="17" xfId="0" applyFont="1" applyFill="1" applyBorder="1" applyAlignment="1">
      <alignment horizontal="right" vertical="center"/>
    </xf>
    <xf numFmtId="0" fontId="47" fillId="0" borderId="17" xfId="73" applyFont="1" applyBorder="1" applyAlignment="1">
      <alignment horizontal="right" vertical="center"/>
    </xf>
  </cellXfs>
  <cellStyles count="253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34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 [2]" xfId="35" xr:uid="{00000000-0005-0000-0000-000065000000}"/>
    <cellStyle name="Millares [2] 2" xfId="201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2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3" xr:uid="{00000000-0005-0000-0000-000070000000}"/>
    <cellStyle name="Millares 2 5" xfId="42" xr:uid="{00000000-0005-0000-0000-000071000000}"/>
    <cellStyle name="Millares 2_APU´S_NO_PREVISTOS (1)" xfId="204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5" xr:uid="{00000000-0005-0000-0000-00007A000000}"/>
    <cellStyle name="Millares 4_APU´S_NO_PREVISTOS (1)" xfId="206" xr:uid="{00000000-0005-0000-0000-00007B000000}"/>
    <cellStyle name="Millares 5" xfId="50" xr:uid="{00000000-0005-0000-0000-00007C000000}"/>
    <cellStyle name="Millares 5 2" xfId="207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 10 2" xfId="61" xr:uid="{00000000-0005-0000-0000-00008B000000}"/>
    <cellStyle name="Moneda 2" xfId="62" xr:uid="{00000000-0005-0000-0000-00008C000000}"/>
    <cellStyle name="Moneda 2 10" xfId="211" xr:uid="{00000000-0005-0000-0000-00008D000000}"/>
    <cellStyle name="Moneda 2 11" xfId="212" xr:uid="{00000000-0005-0000-0000-00008E000000}"/>
    <cellStyle name="Moneda 2 12" xfId="213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4" xr:uid="{00000000-0005-0000-0000-000097000000}"/>
    <cellStyle name="Moneda 2 3" xfId="69" xr:uid="{00000000-0005-0000-0000-000098000000}"/>
    <cellStyle name="Moneda 2 4" xfId="215" xr:uid="{00000000-0005-0000-0000-000099000000}"/>
    <cellStyle name="Moneda 2 5" xfId="216" xr:uid="{00000000-0005-0000-0000-00009A000000}"/>
    <cellStyle name="Moneda 2 6" xfId="217" xr:uid="{00000000-0005-0000-0000-00009B000000}"/>
    <cellStyle name="Moneda 2 7" xfId="218" xr:uid="{00000000-0005-0000-0000-00009C000000}"/>
    <cellStyle name="Moneda 2 8" xfId="219" xr:uid="{00000000-0005-0000-0000-00009D000000}"/>
    <cellStyle name="Moneda 2 9" xfId="220" xr:uid="{00000000-0005-0000-0000-00009E000000}"/>
    <cellStyle name="Moneda 2_APU´S_NO_PREVISTOS (1)" xfId="221" xr:uid="{00000000-0005-0000-0000-00009F000000}"/>
    <cellStyle name="Moneda 3" xfId="70" xr:uid="{00000000-0005-0000-0000-0000A0000000}"/>
    <cellStyle name="Moneda 4" xfId="222" xr:uid="{00000000-0005-0000-0000-0000A1000000}"/>
    <cellStyle name="Monetario0" xfId="223" xr:uid="{00000000-0005-0000-0000-0000A2000000}"/>
    <cellStyle name="Neutral" xfId="71" builtinId="28" customBuiltin="1"/>
    <cellStyle name="Neutral 2" xfId="72" xr:uid="{00000000-0005-0000-0000-0000A4000000}"/>
    <cellStyle name="Neutral 3" xfId="224" xr:uid="{00000000-0005-0000-0000-0000A5000000}"/>
    <cellStyle name="No. punto" xfId="225" xr:uid="{00000000-0005-0000-0000-0000A6000000}"/>
    <cellStyle name="No. punto 2" xfId="226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7" xr:uid="{00000000-0005-0000-0000-0000B2000000}"/>
    <cellStyle name="Normal 2 2 3" xfId="228" xr:uid="{00000000-0005-0000-0000-0000B3000000}"/>
    <cellStyle name="Normal 2 3" xfId="80" xr:uid="{00000000-0005-0000-0000-0000B4000000}"/>
    <cellStyle name="Normal 2 3 2" xfId="229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0" xr:uid="{00000000-0005-0000-0000-0000C2000000}"/>
    <cellStyle name="Normal 3_APU´S_NO_PREVISTOS (1)" xfId="231" xr:uid="{00000000-0005-0000-0000-0000C3000000}"/>
    <cellStyle name="Normal 4" xfId="91" xr:uid="{00000000-0005-0000-0000-0000C4000000}"/>
    <cellStyle name="Normal 4 2" xfId="92" xr:uid="{00000000-0005-0000-0000-0000C5000000}"/>
    <cellStyle name="Normal 4 2 2" xfId="232" xr:uid="{00000000-0005-0000-0000-0000C6000000}"/>
    <cellStyle name="Normal 5" xfId="133" xr:uid="{00000000-0005-0000-0000-0000C7000000}"/>
    <cellStyle name="Normal 6" xfId="233" xr:uid="{00000000-0005-0000-0000-0000C8000000}"/>
    <cellStyle name="Normal 6 2" xfId="234" xr:uid="{00000000-0005-0000-0000-0000C9000000}"/>
    <cellStyle name="Normal 7" xfId="235" xr:uid="{00000000-0005-0000-0000-0000CA000000}"/>
    <cellStyle name="Normal 8" xfId="236" xr:uid="{00000000-0005-0000-0000-0000CB000000}"/>
    <cellStyle name="Normal 9" xfId="237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8" xr:uid="{00000000-0005-0000-0000-0000D1000000}"/>
    <cellStyle name="Percent" xfId="95" xr:uid="{00000000-0005-0000-0000-0000D2000000}"/>
    <cellStyle name="Porcentaje 2" xfId="239" xr:uid="{00000000-0005-0000-0000-0000D4000000}"/>
    <cellStyle name="Porcentaje 3" xfId="94" xr:uid="{00000000-0005-0000-0000-0000D5000000}"/>
    <cellStyle name="Porcentaje 4" xfId="240" xr:uid="{00000000-0005-0000-0000-0000D6000000}"/>
    <cellStyle name="Porcentaje 5" xfId="241" xr:uid="{00000000-0005-0000-0000-0000D7000000}"/>
    <cellStyle name="Porcentaje 5 2" xfId="242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3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4" xr:uid="{00000000-0005-0000-0000-0000EF000000}"/>
    <cellStyle name="Salida 2" xfId="116" xr:uid="{00000000-0005-0000-0000-0000F0000000}"/>
    <cellStyle name="Salida 3" xfId="245" xr:uid="{00000000-0005-0000-0000-0000F1000000}"/>
    <cellStyle name="Texto de advertencia 2" xfId="117" xr:uid="{00000000-0005-0000-0000-0000F2000000}"/>
    <cellStyle name="Texto de advertencia 3" xfId="246" xr:uid="{00000000-0005-0000-0000-0000F3000000}"/>
    <cellStyle name="Texto explicativo 2" xfId="118" xr:uid="{00000000-0005-0000-0000-0000F4000000}"/>
    <cellStyle name="Texto explicativo 3" xfId="247" xr:uid="{00000000-0005-0000-0000-0000F5000000}"/>
    <cellStyle name="Título 1 2" xfId="119" xr:uid="{00000000-0005-0000-0000-0000F6000000}"/>
    <cellStyle name="Título 1 3" xfId="248" xr:uid="{00000000-0005-0000-0000-0000F7000000}"/>
    <cellStyle name="Título 2 2" xfId="120" xr:uid="{00000000-0005-0000-0000-0000F8000000}"/>
    <cellStyle name="Título 2 3" xfId="249" xr:uid="{00000000-0005-0000-0000-0000F9000000}"/>
    <cellStyle name="Título 3 2" xfId="121" xr:uid="{00000000-0005-0000-0000-0000FA000000}"/>
    <cellStyle name="Título 3 3" xfId="250" xr:uid="{00000000-0005-0000-0000-0000FB000000}"/>
    <cellStyle name="Título 4" xfId="122" xr:uid="{00000000-0005-0000-0000-0000FC000000}"/>
    <cellStyle name="Título 5" xfId="251" xr:uid="{00000000-0005-0000-0000-0000FD000000}"/>
    <cellStyle name="Total" xfId="123" builtinId="25" customBuiltin="1"/>
    <cellStyle name="Total 2" xfId="124" xr:uid="{00000000-0005-0000-0000-0000FF000000}"/>
    <cellStyle name="Total 3" xfId="252" xr:uid="{00000000-0005-0000-0000-00000001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7.%202025/02.%20Actualizaciones%20sector%20social/01.%20Licitacion%20sector%20social/01.%20Licitacion%20de%20obra%20publica%20Infraestructura%20social/09.%20Envio%20a%20Estandarizar%20Licitaci&#243;n%20P&#250;blica/Factura13?189B9E40" TargetMode="External"/><Relationship Id="rId1" Type="http://schemas.openxmlformats.org/officeDocument/2006/relationships/externalLinkPath" Target="file:///\\189B9E40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Documents%20and%20Settings/USER/Mis%20documentos/Eduin_Clavijo/CONSORCIO_INTERCO/Programacion%20y%20Control/Prog.%20y%20control.xls" TargetMode="External"/><Relationship Id="rId1" Type="http://schemas.openxmlformats.org/officeDocument/2006/relationships/externalLinkPath" Target="/Documents%20and%20Settings/USER/Mis%20documentos/Eduin_Clavijo/CONSORCIO_INTERCO/Programacion%20y%20Control/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Documents%20and%20Settings/USER/Mis%20documentos/Eduin_Clavijo/CONSORCIO_INTERCO/Programacion%20y%20Control/Prog.%20y%20control_INTERCO.xls" TargetMode="External"/><Relationship Id="rId1" Type="http://schemas.openxmlformats.org/officeDocument/2006/relationships/externalLinkPath" Target="/Documents%20and%20Settings/USER/Mis%20documentos/Eduin_Clavijo/CONSORCIO_INTERCO/Programacion%20y%20Control/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Mis%20documentos/Eduin%20Clavijo/ECO_BRAS/a-%20Prog.%20y%20control/Prog.%20y%20Control_ECOBRAS_V1.xls" TargetMode="External"/><Relationship Id="rId1" Type="http://schemas.openxmlformats.org/officeDocument/2006/relationships/externalLinkPath" Target="/Mis%20documentos/Eduin%20Clavijo/ECO_BRAS/a-%20Prog.%20y%20control/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DM%20VIAL%2003%20-%20CORDOBA/ESTADO%20DE%20RED/2103mar%20.xls" TargetMode="External"/><Relationship Id="rId1" Type="http://schemas.openxmlformats.org/officeDocument/2006/relationships/externalLinkPath" Target="/ADM%20VIAL%2003%20-%20CORDOBA/ESTADO%20DE%20RED/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SABANA"/>
      <sheetName val="CURVA_S"/>
      <sheetName val="Curva_&quot;S&quot;_General"/>
      <sheetName val="mto_electr_"/>
      <sheetName val="M_O_"/>
      <sheetName val="1__MODELO_60KB"/>
      <sheetName val="CURVA_S1"/>
      <sheetName val="mto_electr_1"/>
      <sheetName val="Curva_&quot;S&quot;_General1"/>
      <sheetName val="1__MODELO_60KB1"/>
      <sheetName val="data"/>
      <sheetName val="API93"/>
      <sheetName val="MOD-DEV.XLS"/>
      <sheetName val="RESUMEN"/>
      <sheetName val="Proforma Guia"/>
      <sheetName val="BDD Operadores"/>
      <sheetName val="Hoja6"/>
      <sheetName val="Suministros"/>
      <sheetName val="Recursos HH"/>
      <sheetName val="Recursos HE"/>
      <sheetName val="Transporte"/>
      <sheetName val="Civil"/>
      <sheetName val="A_A310"/>
      <sheetName val="A_G105"/>
      <sheetName val="A_G200"/>
      <sheetName val="PS P-514"/>
      <sheetName val="E21"/>
      <sheetName val="main"/>
      <sheetName val="LISTA DE LAS MACROS 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ZONAS 1 - 2 - 3"/>
      <sheetName val="Especificaciones  "/>
      <sheetName val="HOJA DE COSTOS"/>
      <sheetName val="LISTAS DESPLEGABLES"/>
      <sheetName val="DIAM TUB"/>
      <sheetName val="HERRAM"/>
      <sheetName val="cantidades pH3"/>
      <sheetName val="PxQ 2006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CURVA_S4"/>
      <sheetName val="mto_electr_4"/>
      <sheetName val="Curva_&quot;S&quot;_General4"/>
      <sheetName val="1__MODELO_60KB4"/>
      <sheetName val="M_O_3"/>
      <sheetName val="MOD-DEV_XLS2"/>
      <sheetName val="LISTA_DE_LAS_MACROS_2"/>
      <sheetName val="Proforma_Guia2"/>
      <sheetName val="BDD_Operadores2"/>
      <sheetName val="Recursos_HH2"/>
      <sheetName val="Recursos_HE2"/>
      <sheetName val="RES_GASOL2"/>
      <sheetName val="PDM_RUN2"/>
      <sheetName val="EQUIPOS_CIVILES2"/>
      <sheetName val="PS_P-5142"/>
      <sheetName val="Data_Tables2"/>
      <sheetName val="Pilares_e_iniciativas2"/>
      <sheetName val="Wind_Loads2"/>
      <sheetName val="Fab__152"/>
      <sheetName val="Datos-No_imprimir2"/>
      <sheetName val="Reaj__(CHAL_)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ACTUAL"/>
      <sheetName val="Param"/>
      <sheetName val="PS"/>
      <sheetName val="Info-Portaf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INST"/>
      <sheetName val="ID 200123"/>
      <sheetName val="ID 200124"/>
      <sheetName val="LISTAS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CURVA &quot;S&quot;"/>
      <sheetName val="APU 17"/>
      <sheetName val="APU 18"/>
      <sheetName val="APU 19"/>
      <sheetName val="port"/>
      <sheetName val="Inicio"/>
      <sheetName val="OT-AC-reembolsa-"/>
      <sheetName val="Hoja2"/>
      <sheetName val="lodos"/>
      <sheetName val="barreras"/>
      <sheetName val="201.15"/>
      <sheetName val="201.21"/>
      <sheetName val="201.7"/>
      <sheetName val="201.8"/>
      <sheetName val="330.1P (7801)"/>
      <sheetName val="632.1P "/>
      <sheetName val="632.4P"/>
      <sheetName val="7.1.8.1.1"/>
      <sheetName val="Indice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Maestras_OCyT"/>
      <sheetName val="Form5 _Pág_ 1"/>
      <sheetName val="precios"/>
      <sheetName val="proyeccion"/>
      <sheetName val="M&amp;E"/>
      <sheetName val="KWHCEC"/>
      <sheetName val="Ppto-Resumen"/>
      <sheetName val="RDO"/>
      <sheetName val="Avance Diario"/>
      <sheetName val="Avance Programado"/>
      <sheetName val="Unitarios"/>
      <sheetName val="MOI"/>
      <sheetName val="Arbitrage"/>
      <sheetName val="4. SUMINISTRO EQUI AUX"/>
      <sheetName val="1. CO"/>
      <sheetName val="2. CC"/>
      <sheetName val="FORM DE PRECIOS ESTRUCT CHINÚ"/>
      <sheetName val="Reservas de Petróleo"/>
      <sheetName val="R Y T"/>
      <sheetName val="P2000"/>
      <sheetName val="CUADRO DE HISTOGRAMA"/>
      <sheetName val="Detail"/>
      <sheetName val="GENERAL"/>
      <sheetName val="#¡REF"/>
      <sheetName val="Stl-B"/>
      <sheetName val="GGRALES "/>
      <sheetName val="CURVA S DE COSTOS MANT. VIAS"/>
      <sheetName val="CUADRO_DE_HISTOGRAMA3"/>
      <sheetName val="GGRALES_3"/>
      <sheetName val="CURVA_S_DE_COSTOS_MANT__VIAS3"/>
      <sheetName val="CUADRO_DE_HISTOGRAMA"/>
      <sheetName val="GGRALES_"/>
      <sheetName val="CURVA_S_DE_COSTOS_MANT__VIAS"/>
      <sheetName val="CUADRO_DE_HISTOGRAMA1"/>
      <sheetName val="GGRALES_1"/>
      <sheetName val="CURVA_S_DE_COSTOS_MANT__VIAS1"/>
      <sheetName val="CUADRO_DE_HISTOGRAMA2"/>
      <sheetName val="GGRALES_2"/>
      <sheetName val="CURVA_S_DE_COSTOS_MANT__VIAS2"/>
      <sheetName val="CUADRO_DE_HISTOGRAMA4"/>
      <sheetName val="GGRALES_4"/>
      <sheetName val="CURVA_S_DE_COSTOS_MANT__VIAS4"/>
      <sheetName val="MOTIVOS PPC"/>
      <sheetName val="CUADRO_DE_HISTOGRAMA5"/>
      <sheetName val="GGRALES_5"/>
      <sheetName val="CURVA_S_DE_COSTOS_MANT__VIAS5"/>
      <sheetName val="Wind_Loads8"/>
      <sheetName val="Fab__158"/>
      <sheetName val="Datos-No_imprimir8"/>
      <sheetName val="Reaj__(CHAL_)8"/>
      <sheetName val="CUADRO_DE_HISTOGRAMA8"/>
      <sheetName val="GGRALES_8"/>
      <sheetName val="CURVA_S_DE_COSTOS_MANT__VIAS8"/>
      <sheetName val="CUADRO_DE_HISTOGRAMA6"/>
      <sheetName val="GGRALES_6"/>
      <sheetName val="CURVA_S_DE_COSTOS_MANT__VIAS6"/>
      <sheetName val="Wind_Loads7"/>
      <sheetName val="Fab__157"/>
      <sheetName val="Datos-No_imprimir7"/>
      <sheetName val="Reaj__(CHAL_)7"/>
      <sheetName val="CUADRO_DE_HISTOGRAMA7"/>
      <sheetName val="GGRALES_7"/>
      <sheetName val="CURVA_S_DE_COSTOS_MANT__VIAS7"/>
      <sheetName val="Wind_Loads9"/>
      <sheetName val="Fab__159"/>
      <sheetName val="Datos-No_imprimir9"/>
      <sheetName val="Reaj__(CHAL_)9"/>
      <sheetName val="CUADRO_DE_HISTOGRAMA9"/>
      <sheetName val="GGRALES_9"/>
      <sheetName val="CURVA_S_DE_COSTOS_MANT__VIAS9"/>
      <sheetName val="APU"/>
      <sheetName val="Resultado Operativo"/>
      <sheetName val="POSESIÓN 2003"/>
      <sheetName val="ANALISIS ALQUILER FERREYROS"/>
      <sheetName val="Tarifas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POSESIÓN_2003"/>
      <sheetName val="A1_SUMSET_PRINCIPALES"/>
      <sheetName val="A2_SUMSET_COMPLEM"/>
      <sheetName val="A3_Sumin_Alim"/>
      <sheetName val="B1_MONT_SET"/>
      <sheetName val="B2_Monta_Alim"/>
      <sheetName val="C_Obras_Civiles"/>
      <sheetName val="Resultado_Operativo"/>
      <sheetName val="Resultado_Operativo1"/>
      <sheetName val="Resultado_Operativo3"/>
      <sheetName val="Resultado_Operativo2"/>
      <sheetName val="Resultado_Operativo4"/>
      <sheetName val="Resultado_Operativo7"/>
      <sheetName val="Resultado_Operativo5"/>
      <sheetName val="Resultado_Operativo6"/>
      <sheetName val="Resultado_Operativo8"/>
      <sheetName val="CURVA_S9"/>
      <sheetName val="M_O_8"/>
      <sheetName val="mto_electr_9"/>
      <sheetName val="Curva_&quot;S&quot;_General9"/>
      <sheetName val="1__MODELO_60KB9"/>
      <sheetName val="PDM_RUN7"/>
      <sheetName val="MOD-DEV_XLS7"/>
      <sheetName val="LISTA_DE_LAS_MACROS_7"/>
      <sheetName val="BDD_Operadores7"/>
      <sheetName val="Recursos_HH7"/>
      <sheetName val="Recursos_HE7"/>
      <sheetName val="Proforma_Guia7"/>
      <sheetName val="RES_GASOL7"/>
      <sheetName val="EQUIPOS_CIVILES7"/>
      <sheetName val="Data_Tables7"/>
      <sheetName val="Pilares_e_iniciativas7"/>
      <sheetName val="PS_P-5147"/>
      <sheetName val="ZONAS_1_-_2_-_37"/>
      <sheetName val="Especificaciones__5"/>
      <sheetName val="Curva_S_Llanos5"/>
      <sheetName val="Page_25"/>
      <sheetName val="HOJA_DE_COSTOS5"/>
      <sheetName val="LISTAS_DESPLEGABLES5"/>
      <sheetName val="DIAM_TUB5"/>
      <sheetName val="cantidades_pH35"/>
      <sheetName val="PxQ_20065"/>
      <sheetName val="API_-_218274"/>
      <sheetName val="Resumen_tarifas_PERSONAL4"/>
      <sheetName val="Tabla_de_Salarios4"/>
      <sheetName val="Tarifas_EQUIPOS4"/>
      <sheetName val="Aprobado_20193"/>
      <sheetName val="Resumen_Act_193"/>
      <sheetName val="ACT__PARC__RB-9353"/>
      <sheetName val="ACT__PARC__RB-2453"/>
      <sheetName val="ACT__PARC__RB-2923"/>
      <sheetName val="ACT__PARC__RB-7703"/>
      <sheetName val="ACT__PARC__RB-4423"/>
      <sheetName val="ACT__PARC__RB-0833"/>
      <sheetName val="ACT__PARC__RB-13"/>
      <sheetName val="ACT__PARC__RB-23"/>
      <sheetName val="ACT__PARC__RB-33"/>
      <sheetName val="ACT__PARC__RB-43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íario2"/>
      <sheetName val="ID_2001231"/>
      <sheetName val="ID_2001241"/>
      <sheetName val="Frentes_o_cuadrillas1"/>
      <sheetName val="C_C"/>
      <sheetName val="Inf__Sem"/>
      <sheetName val="CURVA_&quot;S&quot;"/>
      <sheetName val="INUNDABLE_"/>
      <sheetName val="TUBERIA_ENTERRADA_"/>
      <sheetName val="Administrador_de_desplegables"/>
      <sheetName val="Per_"/>
      <sheetName val="AUX_ESTUDIOS"/>
      <sheetName val="Form5__Pág__1"/>
      <sheetName val="APU_17"/>
      <sheetName val="APU_18"/>
      <sheetName val="APU_19"/>
      <sheetName val="Avance_Diario"/>
      <sheetName val="Avance_Programado"/>
      <sheetName val="CURVA_S12"/>
      <sheetName val="Curva_&quot;S&quot;_General12"/>
      <sheetName val="mto_electr_12"/>
      <sheetName val="M_O_11"/>
      <sheetName val="1__MODELO_60KB12"/>
      <sheetName val="MOD-DEV_XLS10"/>
      <sheetName val="LISTA_DE_LAS_MACROS_10"/>
      <sheetName val="Proforma_Guia10"/>
      <sheetName val="RES_GASOL10"/>
      <sheetName val="PDM_RUN10"/>
      <sheetName val="EQUIPOS_CIVILES10"/>
      <sheetName val="BDD_Operadores10"/>
      <sheetName val="Recursos_HH10"/>
      <sheetName val="Recursos_HE10"/>
      <sheetName val="Data_Tables10"/>
      <sheetName val="Pilares_e_iniciativas10"/>
      <sheetName val="Wind_Loads10"/>
      <sheetName val="Fab__1510"/>
      <sheetName val="Datos-No_imprimir10"/>
      <sheetName val="Reaj__(CHAL_)10"/>
      <sheetName val="PS_P-51410"/>
      <sheetName val="cantidades_pH38"/>
      <sheetName val="Curva_S_Llanos8"/>
      <sheetName val="Page_28"/>
      <sheetName val="HOJA_DE_COSTOS8"/>
      <sheetName val="LISTAS_DESPLEGABLES8"/>
      <sheetName val="DIAM_TUB8"/>
      <sheetName val="PxQ_20068"/>
      <sheetName val="ZONAS_1_-_2_-_310"/>
      <sheetName val="Especificaciones__8"/>
      <sheetName val="Resumen_tarifas_PERSONAL7"/>
      <sheetName val="Tabla_de_Salarios7"/>
      <sheetName val="Tarifas_EQUIPOS7"/>
      <sheetName val="API_-_218277"/>
      <sheetName val="Aprobado_20196"/>
      <sheetName val="Resumen_Act_196"/>
      <sheetName val="ACT__PARC__RB-9356"/>
      <sheetName val="ACT__PARC__RB-2456"/>
      <sheetName val="ACT__PARC__RB-2926"/>
      <sheetName val="ACT__PARC__RB-7706"/>
      <sheetName val="ACT__PARC__RB-4426"/>
      <sheetName val="ACT__PARC__RB-0836"/>
      <sheetName val="ACT__PARC__RB-16"/>
      <sheetName val="ACT__PARC__RB-26"/>
      <sheetName val="ACT__PARC__RB-36"/>
      <sheetName val="ACT__PARC__RB-46"/>
      <sheetName val="Informe_díario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Frentes_o_cuadrillas4"/>
      <sheetName val="CURVA_S10"/>
      <sheetName val="Curva_&quot;S&quot;_General10"/>
      <sheetName val="mto_electr_10"/>
      <sheetName val="M_O_9"/>
      <sheetName val="1__MODELO_60KB10"/>
      <sheetName val="MOD-DEV_XLS8"/>
      <sheetName val="LISTA_DE_LAS_MACROS_8"/>
      <sheetName val="Proforma_Guia8"/>
      <sheetName val="RES_GASOL8"/>
      <sheetName val="PDM_RUN8"/>
      <sheetName val="EQUIPOS_CIVILES8"/>
      <sheetName val="BDD_Operadores8"/>
      <sheetName val="Recursos_HH8"/>
      <sheetName val="Recursos_HE8"/>
      <sheetName val="Data_Tables8"/>
      <sheetName val="Pilares_e_iniciativas8"/>
      <sheetName val="PS_P-5148"/>
      <sheetName val="cantidades_pH36"/>
      <sheetName val="Curva_S_Llanos6"/>
      <sheetName val="Page_26"/>
      <sheetName val="HOJA_DE_COSTOS6"/>
      <sheetName val="LISTAS_DESPLEGABLES6"/>
      <sheetName val="DIAM_TUB6"/>
      <sheetName val="PxQ_20066"/>
      <sheetName val="ZONAS_1_-_2_-_38"/>
      <sheetName val="Especificaciones__6"/>
      <sheetName val="Resumen_tarifas_PERSONAL5"/>
      <sheetName val="Tabla_de_Salarios5"/>
      <sheetName val="Tarifas_EQUIPOS5"/>
      <sheetName val="API_-_218275"/>
      <sheetName val="Aprobado_20194"/>
      <sheetName val="Resumen_Act_194"/>
      <sheetName val="ACT__PARC__RB-9354"/>
      <sheetName val="ACT__PARC__RB-2454"/>
      <sheetName val="ACT__PARC__RB-2924"/>
      <sheetName val="ACT__PARC__RB-7704"/>
      <sheetName val="ACT__PARC__RB-4424"/>
      <sheetName val="ACT__PARC__RB-0834"/>
      <sheetName val="ACT__PARC__RB-14"/>
      <sheetName val="ACT__PARC__RB-24"/>
      <sheetName val="ACT__PARC__RB-34"/>
      <sheetName val="ACT__PARC__RB-44"/>
      <sheetName val="Frentes_o_cuadrillas2"/>
      <sheetName val="CURVA_S11"/>
      <sheetName val="Curva_&quot;S&quot;_General11"/>
      <sheetName val="mto_electr_11"/>
      <sheetName val="M_O_10"/>
      <sheetName val="1__MODELO_60KB11"/>
      <sheetName val="MOD-DEV_XLS9"/>
      <sheetName val="LISTA_DE_LAS_MACROS_9"/>
      <sheetName val="Proforma_Guia9"/>
      <sheetName val="RES_GASOL9"/>
      <sheetName val="PDM_RUN9"/>
      <sheetName val="EQUIPOS_CIVILES9"/>
      <sheetName val="BDD_Operadores9"/>
      <sheetName val="Recursos_HH9"/>
      <sheetName val="Recursos_HE9"/>
      <sheetName val="Data_Tables9"/>
      <sheetName val="Pilares_e_iniciativas9"/>
      <sheetName val="PS_P-5149"/>
      <sheetName val="cantidades_pH37"/>
      <sheetName val="Curva_S_Llanos7"/>
      <sheetName val="Page_27"/>
      <sheetName val="HOJA_DE_COSTOS7"/>
      <sheetName val="LISTAS_DESPLEGABLES7"/>
      <sheetName val="DIAM_TUB7"/>
      <sheetName val="PxQ_20067"/>
      <sheetName val="ZONAS_1_-_2_-_39"/>
      <sheetName val="Especificaciones__7"/>
      <sheetName val="Resumen_tarifas_PERSONAL6"/>
      <sheetName val="Tabla_de_Salarios6"/>
      <sheetName val="Tarifas_EQUIPOS6"/>
      <sheetName val="API_-_218276"/>
      <sheetName val="Aprobado_20195"/>
      <sheetName val="Resumen_Act_195"/>
      <sheetName val="ACT__PARC__RB-9355"/>
      <sheetName val="ACT__PARC__RB-2455"/>
      <sheetName val="ACT__PARC__RB-2925"/>
      <sheetName val="ACT__PARC__RB-7705"/>
      <sheetName val="ACT__PARC__RB-4425"/>
      <sheetName val="ACT__PARC__RB-0835"/>
      <sheetName val="ACT__PARC__RB-15"/>
      <sheetName val="ACT__PARC__RB-25"/>
      <sheetName val="ACT__PARC__RB-35"/>
      <sheetName val="ACT__PARC__RB-45"/>
      <sheetName val="Informe_díario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Frentes_o_cuadrillas3"/>
      <sheetName val="Com-Est. Metal."/>
      <sheetName val="maestro"/>
      <sheetName val="data sheet"/>
      <sheetName val="DMS-C"/>
      <sheetName val="Rates"/>
      <sheetName val="Reservas_de_Petróleo"/>
      <sheetName val="R_Y_T"/>
      <sheetName val="1__CO"/>
      <sheetName val="2__CC"/>
      <sheetName val="FORM_DE_PRECIOS_ESTRUCT_CHINÚ"/>
      <sheetName val="4__SUMINISTRO_EQUI_AUX"/>
      <sheetName val="data_sheet"/>
      <sheetName val="IPM"/>
      <sheetName val="Preliminares"/>
      <sheetName val="EMPRESA"/>
      <sheetName val="DATOS CONTRATO"/>
      <sheetName val="LIQ-NOM"/>
      <sheetName val="NOMINA-1"/>
      <sheetName val="A"/>
      <sheetName val="Vía de Acceso"/>
      <sheetName val="BDAT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OTROS"/>
      <sheetName val="DATOS SEMANALES"/>
      <sheetName val="informe avance campo"/>
      <sheetName val="LISTA INT"/>
      <sheetName val="SUMMARY LEVEL 1"/>
      <sheetName val="RESUMEN SEMANA 3"/>
      <sheetName val="RESUMEN SEMANA 1"/>
      <sheetName val="TOVFEB."/>
      <sheetName val="GCB2000"/>
      <sheetName val="Cuadrillas"/>
      <sheetName val="Dashboard"/>
      <sheetName val="Tarifas Salariales"/>
      <sheetName val="%programado"/>
      <sheetName val="iData"/>
      <sheetName val="8. Cartera"/>
      <sheetName val="0.Cont"/>
      <sheetName val="1. Res"/>
      <sheetName val="2. Nom"/>
      <sheetName val="2012"/>
      <sheetName val="3. Ree"/>
      <sheetName val="2013"/>
      <sheetName val="4.1 WIP "/>
      <sheetName val="Hoja1 (2)"/>
      <sheetName val="Eq. Mobilization"/>
      <sheetName val="Item"/>
      <sheetName val="AI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 refreshError="1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/>
      <sheetData sheetId="363" refreshError="1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/>
      <sheetData sheetId="468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/>
      <sheetData sheetId="489"/>
      <sheetData sheetId="490"/>
      <sheetData sheetId="491"/>
      <sheetData sheetId="492" refreshError="1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 refreshError="1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/>
      <sheetData sheetId="802"/>
      <sheetData sheetId="803"/>
      <sheetData sheetId="804"/>
      <sheetData sheetId="805"/>
      <sheetData sheetId="806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  <sheetName val="DATOS"/>
      <sheetName val="Paso 1 Calculo del Presupuesto"/>
      <sheetName val="Equipo"/>
      <sheetName val="TABLAS SOPORTE "/>
      <sheetName val="TES"/>
      <sheetName val="CONSTRUCCION"/>
      <sheetName val="Modelo"/>
      <sheetName val="Tablas de Soporte"/>
      <sheetName val="Z20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\Users\HP\AppData\Local\Microso"/>
      <sheetName val="INDICE"/>
      <sheetName val="PR 1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EQUIPOS"/>
      <sheetName val="MANO DE OBRA"/>
      <sheetName val="TRANSPORTE"/>
      <sheetName val="_aCCIDENTES_DE_1995___1996_x_11"/>
      <sheetName val="//ccefici"/>
      <sheetName val="//d.docs.live.net/a  aaInformac"/>
      <sheetName val="_aCCIDENTES_DE_1995___1996_xl_2"/>
      <sheetName val="_aCCIDENTES_DE_1995___1996_xl_3"/>
      <sheetName val="_aCCIDENTES_DE_1995___1996_xl_4"/>
      <sheetName val="_aCCIDENTES_DE_1995___1996_xl_5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#REF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LISTADO "/>
      <sheetName val="M.O."/>
      <sheetName val="HISTORICOS FUEL OIL EXP"/>
      <sheetName val="ESTADO VÍA-CRIT.TECNIC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/>
      <sheetData sheetId="339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 refreshError="1"/>
      <sheetData sheetId="449" refreshError="1"/>
      <sheetData sheetId="450" refreshError="1"/>
      <sheetData sheetId="451" refreshError="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/>
      <sheetData sheetId="496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/>
      <sheetData sheetId="518"/>
      <sheetData sheetId="519" refreshError="1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ormulas"/>
      <sheetName val="FIBRA ÓPTICA"/>
      <sheetName val="ELECTRICO"/>
      <sheetName val="Vuelta"/>
      <sheetName val="2103mar%20.xl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Análisis de precios"/>
      <sheetName val="días habiles 2015"/>
      <sheetName val="INS"/>
      <sheetName val="Ppto"/>
      <sheetName val="Plan auditoría"/>
      <sheetName val="Hoja1"/>
      <sheetName val="BASE"/>
      <sheetName val="1_Preliminares"/>
      <sheetName val="M.Obra"/>
      <sheetName val="Itemes_Renovación"/>
      <sheetName val="FECHAS_DE_CORTE"/>
      <sheetName val="Informacion_General"/>
      <sheetName val="Itemes_Renovación1"/>
      <sheetName val="FECHAS_DE_CORTE1"/>
      <sheetName val="Informacion_General1"/>
      <sheetName val="Itemes_Renovación2"/>
      <sheetName val="FECHAS_DE_CORTE2"/>
      <sheetName val="Informacion_General2"/>
      <sheetName val="Itemes_Renovación3"/>
      <sheetName val="FECHAS_DE_CORTE3"/>
      <sheetName val="Informacion_General3"/>
      <sheetName val="Actual Data (MAP)"/>
      <sheetName val="Actual Data (STX)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  <sheetName val="ManoDeObra"/>
      <sheetName val="Distanc"/>
      <sheetName val="Cuadro de áreas y volmúmenes"/>
      <sheetName val="Generales"/>
      <sheetName val="MANTENIMIENTO"/>
      <sheetName val="PLAN DE INVERSION ANTICIPO"/>
      <sheetName val="inv mensual"/>
      <sheetName val="borrador flujo inv"/>
      <sheetName val="social-ambiental"/>
      <sheetName val="AU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TUBERIA"/>
      <sheetName val="PPTO ADICIONALES"/>
      <sheetName val="salarios"/>
      <sheetName val="ITEM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 refreshError="1"/>
      <sheetData sheetId="385" refreshError="1"/>
      <sheetData sheetId="386" refreshError="1"/>
      <sheetData sheetId="38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CLASIFICACION"/>
      <sheetName val="GCB2000"/>
      <sheetName val="FORMULA"/>
      <sheetName val="A.P.U"/>
      <sheetName val="REC-COD,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LISTA DE PRECIOS"/>
      <sheetName val="062"/>
      <sheetName val="Listad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55"/>
  <sheetViews>
    <sheetView showGridLines="0" view="pageLayout" zoomScale="55" zoomScaleNormal="100" zoomScaleSheetLayoutView="100" zoomScalePageLayoutView="55" workbookViewId="0">
      <selection activeCell="D2" sqref="D2"/>
    </sheetView>
  </sheetViews>
  <sheetFormatPr baseColWidth="10" defaultColWidth="11.44140625" defaultRowHeight="13.8" x14ac:dyDescent="0.25"/>
  <cols>
    <col min="1" max="2" width="3.44140625" style="6" customWidth="1"/>
    <col min="3" max="3" width="5.109375" style="6" customWidth="1"/>
    <col min="4" max="4" width="15.44140625" style="6" customWidth="1"/>
    <col min="5" max="5" width="16.109375" style="107" customWidth="1"/>
    <col min="6" max="6" width="17.44140625" style="6" customWidth="1"/>
    <col min="7" max="7" width="73.44140625" style="6" customWidth="1"/>
    <col min="8" max="8" width="8.5546875" style="6" customWidth="1"/>
    <col min="9" max="9" width="18.5546875" style="6" customWidth="1"/>
    <col min="10" max="10" width="23.5546875" style="6" customWidth="1"/>
    <col min="11" max="11" width="30" style="6" customWidth="1"/>
    <col min="12" max="12" width="3.44140625" style="6" customWidth="1"/>
    <col min="13" max="13" width="2.5546875" style="6" customWidth="1"/>
    <col min="14" max="16384" width="11.44140625" style="6"/>
  </cols>
  <sheetData>
    <row r="1" spans="1:13" ht="16.2" x14ac:dyDescent="0.3">
      <c r="A1" s="3"/>
      <c r="B1" s="4"/>
      <c r="C1" s="110" t="s">
        <v>0</v>
      </c>
      <c r="D1" s="111"/>
      <c r="E1" s="111"/>
      <c r="F1" s="111"/>
      <c r="G1" s="109"/>
      <c r="H1" s="109"/>
      <c r="I1" s="109"/>
      <c r="J1" s="109"/>
      <c r="K1" s="109"/>
      <c r="L1" s="5"/>
      <c r="M1" s="3"/>
    </row>
    <row r="2" spans="1:13" ht="15.75" customHeight="1" x14ac:dyDescent="0.3">
      <c r="A2" s="3"/>
      <c r="B2" s="4"/>
      <c r="C2" s="1"/>
      <c r="D2" s="2" t="s">
        <v>1</v>
      </c>
      <c r="E2" s="1"/>
      <c r="F2" s="2"/>
      <c r="G2" s="108"/>
      <c r="H2" s="108"/>
      <c r="I2" s="108"/>
      <c r="J2" s="108"/>
      <c r="K2" s="108"/>
      <c r="L2" s="5"/>
      <c r="M2" s="3"/>
    </row>
    <row r="3" spans="1:13" s="10" customFormat="1" ht="16.2" x14ac:dyDescent="0.3">
      <c r="A3" s="7"/>
      <c r="B3" s="8"/>
      <c r="C3" s="117" t="s">
        <v>2</v>
      </c>
      <c r="D3" s="118"/>
      <c r="E3" s="118"/>
      <c r="F3" s="118"/>
      <c r="G3" s="118"/>
      <c r="H3" s="118"/>
      <c r="I3" s="118"/>
      <c r="J3" s="118"/>
      <c r="K3" s="119"/>
      <c r="L3" s="9"/>
      <c r="M3" s="7"/>
    </row>
    <row r="4" spans="1:13" ht="43.5" customHeight="1" x14ac:dyDescent="0.3">
      <c r="A4" s="3"/>
      <c r="B4" s="11"/>
      <c r="C4" s="120"/>
      <c r="D4" s="121"/>
      <c r="E4" s="121"/>
      <c r="F4" s="121"/>
      <c r="G4" s="121"/>
      <c r="H4" s="121"/>
      <c r="I4" s="121"/>
      <c r="J4" s="121"/>
      <c r="K4" s="122"/>
      <c r="L4" s="5"/>
      <c r="M4" s="3"/>
    </row>
    <row r="5" spans="1:13" ht="42.75" customHeight="1" x14ac:dyDescent="0.3">
      <c r="A5" s="3"/>
      <c r="B5" s="11"/>
      <c r="C5" s="123" t="s">
        <v>3</v>
      </c>
      <c r="D5" s="124"/>
      <c r="E5" s="124"/>
      <c r="F5" s="124"/>
      <c r="G5" s="124"/>
      <c r="H5" s="124"/>
      <c r="I5" s="124"/>
      <c r="J5" s="124"/>
      <c r="K5" s="125"/>
      <c r="L5" s="5"/>
      <c r="M5" s="3"/>
    </row>
    <row r="6" spans="1:13" ht="30" customHeight="1" thickBot="1" x14ac:dyDescent="0.35">
      <c r="A6" s="3"/>
      <c r="B6" s="4"/>
      <c r="C6" s="128"/>
      <c r="D6" s="129"/>
      <c r="E6" s="129"/>
      <c r="F6" s="129"/>
      <c r="G6" s="129"/>
      <c r="H6" s="129"/>
      <c r="I6" s="129"/>
      <c r="J6" s="129"/>
      <c r="K6" s="130"/>
      <c r="L6" s="5"/>
      <c r="M6" s="3"/>
    </row>
    <row r="7" spans="1:13" ht="30" customHeight="1" x14ac:dyDescent="0.3">
      <c r="A7" s="3"/>
      <c r="B7" s="4"/>
      <c r="C7" s="112" t="s">
        <v>4</v>
      </c>
      <c r="D7" s="114" t="s">
        <v>5</v>
      </c>
      <c r="E7" s="116" t="s">
        <v>6</v>
      </c>
      <c r="F7" s="116"/>
      <c r="G7" s="112" t="s">
        <v>7</v>
      </c>
      <c r="H7" s="114" t="s">
        <v>8</v>
      </c>
      <c r="I7" s="114" t="s">
        <v>9</v>
      </c>
      <c r="J7" s="141" t="s">
        <v>10</v>
      </c>
      <c r="K7" s="143" t="s">
        <v>11</v>
      </c>
      <c r="L7" s="5"/>
      <c r="M7" s="3"/>
    </row>
    <row r="8" spans="1:13" ht="30" customHeight="1" thickBot="1" x14ac:dyDescent="0.35">
      <c r="A8" s="3"/>
      <c r="B8" s="4"/>
      <c r="C8" s="113"/>
      <c r="D8" s="115"/>
      <c r="E8" s="12" t="s">
        <v>12</v>
      </c>
      <c r="F8" s="12" t="s">
        <v>13</v>
      </c>
      <c r="G8" s="113"/>
      <c r="H8" s="115"/>
      <c r="I8" s="115"/>
      <c r="J8" s="142"/>
      <c r="K8" s="144"/>
      <c r="L8" s="5"/>
      <c r="M8" s="3"/>
    </row>
    <row r="9" spans="1:13" ht="30" customHeight="1" thickBot="1" x14ac:dyDescent="0.35">
      <c r="A9" s="3"/>
      <c r="B9" s="4"/>
      <c r="C9" s="13"/>
      <c r="D9" s="14"/>
      <c r="E9" s="14"/>
      <c r="F9" s="14"/>
      <c r="G9" s="14"/>
      <c r="H9" s="14"/>
      <c r="I9" s="14"/>
      <c r="J9" s="14"/>
      <c r="K9" s="15"/>
      <c r="L9" s="5"/>
      <c r="M9" s="3"/>
    </row>
    <row r="10" spans="1:13" ht="30" customHeight="1" x14ac:dyDescent="0.3">
      <c r="A10" s="3"/>
      <c r="B10" s="4"/>
      <c r="C10" s="16"/>
      <c r="D10" s="17"/>
      <c r="E10" s="17"/>
      <c r="F10" s="17"/>
      <c r="G10" s="18"/>
      <c r="H10" s="17"/>
      <c r="I10" s="19"/>
      <c r="J10" s="20"/>
      <c r="K10" s="21"/>
      <c r="L10" s="5"/>
      <c r="M10" s="3"/>
    </row>
    <row r="11" spans="1:13" ht="30" customHeight="1" thickBot="1" x14ac:dyDescent="0.35">
      <c r="A11" s="3"/>
      <c r="B11" s="4"/>
      <c r="C11" s="22" t="s">
        <v>14</v>
      </c>
      <c r="D11" s="23"/>
      <c r="E11" s="23"/>
      <c r="F11" s="23"/>
      <c r="G11" s="24"/>
      <c r="H11" s="23"/>
      <c r="I11" s="19"/>
      <c r="J11" s="25"/>
      <c r="K11" s="26"/>
      <c r="L11" s="5"/>
      <c r="M11" s="3"/>
    </row>
    <row r="12" spans="1:13" ht="30" customHeight="1" thickBot="1" x14ac:dyDescent="0.35">
      <c r="A12" s="3"/>
      <c r="B12" s="4"/>
      <c r="C12" s="13"/>
      <c r="D12" s="14"/>
      <c r="E12" s="14"/>
      <c r="F12" s="14"/>
      <c r="G12" s="14"/>
      <c r="H12" s="14"/>
      <c r="I12" s="14"/>
      <c r="J12" s="14"/>
      <c r="K12" s="15"/>
      <c r="L12" s="5"/>
      <c r="M12" s="3"/>
    </row>
    <row r="13" spans="1:13" ht="30" customHeight="1" x14ac:dyDescent="0.3">
      <c r="A13" s="3"/>
      <c r="B13" s="4"/>
      <c r="C13" s="16"/>
      <c r="D13" s="17"/>
      <c r="E13" s="17"/>
      <c r="F13" s="17"/>
      <c r="G13" s="27"/>
      <c r="H13" s="17"/>
      <c r="I13" s="19"/>
      <c r="J13" s="20"/>
      <c r="K13" s="28"/>
      <c r="L13" s="5"/>
      <c r="M13" s="3"/>
    </row>
    <row r="14" spans="1:13" ht="30" customHeight="1" x14ac:dyDescent="0.3">
      <c r="A14" s="3"/>
      <c r="B14" s="4"/>
      <c r="C14" s="16"/>
      <c r="D14" s="17"/>
      <c r="E14" s="17"/>
      <c r="F14" s="17"/>
      <c r="G14" s="27"/>
      <c r="H14" s="17"/>
      <c r="I14" s="19"/>
      <c r="J14" s="20"/>
      <c r="K14" s="28"/>
      <c r="L14" s="5"/>
      <c r="M14" s="3"/>
    </row>
    <row r="15" spans="1:13" s="3" customFormat="1" ht="30" customHeight="1" x14ac:dyDescent="0.3">
      <c r="B15" s="4"/>
      <c r="C15" s="16"/>
      <c r="D15" s="29"/>
      <c r="E15" s="29"/>
      <c r="F15" s="29"/>
      <c r="G15" s="30"/>
      <c r="H15" s="29"/>
      <c r="I15" s="19"/>
      <c r="J15" s="20"/>
      <c r="K15" s="28"/>
      <c r="L15" s="5"/>
    </row>
    <row r="16" spans="1:13" ht="30" customHeight="1" x14ac:dyDescent="0.25">
      <c r="B16" s="31"/>
      <c r="C16" s="16"/>
      <c r="D16" s="17"/>
      <c r="E16" s="17"/>
      <c r="F16" s="17"/>
      <c r="G16" s="27"/>
      <c r="H16" s="17"/>
      <c r="I16" s="19"/>
      <c r="J16" s="20"/>
      <c r="K16" s="28"/>
      <c r="L16" s="32"/>
    </row>
    <row r="17" spans="1:13" ht="30" customHeight="1" thickBot="1" x14ac:dyDescent="0.35">
      <c r="A17" s="3"/>
      <c r="B17" s="4"/>
      <c r="C17" s="22" t="s">
        <v>14</v>
      </c>
      <c r="D17" s="33"/>
      <c r="E17" s="34"/>
      <c r="F17" s="33"/>
      <c r="G17" s="33"/>
      <c r="H17" s="33"/>
      <c r="I17" s="19"/>
      <c r="J17" s="33"/>
      <c r="K17" s="26"/>
      <c r="L17" s="5"/>
      <c r="M17" s="3"/>
    </row>
    <row r="18" spans="1:13" ht="30" customHeight="1" thickBot="1" x14ac:dyDescent="0.35">
      <c r="A18" s="3"/>
      <c r="B18" s="4"/>
      <c r="C18" s="13"/>
      <c r="D18" s="14"/>
      <c r="E18" s="14"/>
      <c r="F18" s="14"/>
      <c r="G18" s="14"/>
      <c r="H18" s="14"/>
      <c r="I18" s="14"/>
      <c r="J18" s="14"/>
      <c r="K18" s="15"/>
      <c r="L18" s="5"/>
      <c r="M18" s="3"/>
    </row>
    <row r="19" spans="1:13" ht="30" customHeight="1" x14ac:dyDescent="0.3">
      <c r="A19" s="3"/>
      <c r="B19" s="4"/>
      <c r="C19" s="16"/>
      <c r="D19" s="35"/>
      <c r="E19" s="35"/>
      <c r="F19" s="35"/>
      <c r="G19" s="36"/>
      <c r="H19" s="35"/>
      <c r="I19" s="19"/>
      <c r="K19" s="37"/>
      <c r="L19" s="5"/>
      <c r="M19" s="3"/>
    </row>
    <row r="20" spans="1:13" ht="30" customHeight="1" x14ac:dyDescent="0.3">
      <c r="A20" s="3"/>
      <c r="B20" s="4"/>
      <c r="C20" s="16"/>
      <c r="D20" s="38"/>
      <c r="E20" s="38"/>
      <c r="F20" s="38"/>
      <c r="G20" s="36"/>
      <c r="H20" s="35"/>
      <c r="I20" s="19"/>
      <c r="J20" s="20"/>
      <c r="K20" s="28"/>
      <c r="L20" s="5"/>
      <c r="M20" s="3"/>
    </row>
    <row r="21" spans="1:13" ht="30" customHeight="1" x14ac:dyDescent="0.3">
      <c r="A21" s="3"/>
      <c r="B21" s="4"/>
      <c r="C21" s="16"/>
      <c r="D21" s="35"/>
      <c r="E21" s="35"/>
      <c r="F21" s="35"/>
      <c r="G21" s="36"/>
      <c r="H21" s="35"/>
      <c r="I21" s="19"/>
      <c r="J21" s="20"/>
      <c r="K21" s="28"/>
      <c r="L21" s="5"/>
      <c r="M21" s="3"/>
    </row>
    <row r="22" spans="1:13" s="3" customFormat="1" ht="30" customHeight="1" x14ac:dyDescent="0.3">
      <c r="B22" s="4"/>
      <c r="C22" s="16"/>
      <c r="D22" s="29"/>
      <c r="E22" s="29"/>
      <c r="F22" s="29"/>
      <c r="G22" s="39"/>
      <c r="H22" s="29"/>
      <c r="I22" s="19"/>
      <c r="J22" s="20"/>
      <c r="K22" s="28"/>
      <c r="L22" s="5"/>
    </row>
    <row r="23" spans="1:13" ht="30" customHeight="1" x14ac:dyDescent="0.3">
      <c r="A23" s="3"/>
      <c r="B23" s="4"/>
      <c r="C23" s="16"/>
      <c r="D23" s="35"/>
      <c r="E23" s="35"/>
      <c r="F23" s="35"/>
      <c r="G23" s="36"/>
      <c r="H23" s="35"/>
      <c r="I23" s="19"/>
      <c r="J23" s="40"/>
      <c r="K23" s="28"/>
      <c r="L23" s="5"/>
      <c r="M23" s="3"/>
    </row>
    <row r="24" spans="1:13" s="3" customFormat="1" ht="30" customHeight="1" x14ac:dyDescent="0.3">
      <c r="B24" s="4"/>
      <c r="C24" s="41"/>
      <c r="D24" s="29"/>
      <c r="E24" s="29"/>
      <c r="F24" s="29"/>
      <c r="G24" s="39"/>
      <c r="H24" s="29"/>
      <c r="I24" s="19"/>
      <c r="J24" s="40"/>
      <c r="K24" s="28"/>
      <c r="L24" s="5"/>
    </row>
    <row r="25" spans="1:13" ht="30" customHeight="1" x14ac:dyDescent="0.3">
      <c r="A25" s="3"/>
      <c r="B25" s="4"/>
      <c r="C25" s="16"/>
      <c r="D25" s="35"/>
      <c r="E25" s="17"/>
      <c r="F25" s="35"/>
      <c r="G25" s="36"/>
      <c r="H25" s="35"/>
      <c r="I25" s="19"/>
      <c r="J25" s="20"/>
      <c r="K25" s="28"/>
      <c r="L25" s="5"/>
      <c r="M25" s="3"/>
    </row>
    <row r="26" spans="1:13" ht="30" customHeight="1" x14ac:dyDescent="0.3">
      <c r="A26" s="3"/>
      <c r="B26" s="4"/>
      <c r="C26" s="16"/>
      <c r="D26" s="35"/>
      <c r="E26" s="35"/>
      <c r="F26" s="35"/>
      <c r="G26" s="36"/>
      <c r="H26" s="42"/>
      <c r="I26" s="19"/>
      <c r="J26" s="20"/>
      <c r="K26" s="28"/>
      <c r="L26" s="5"/>
      <c r="M26" s="3"/>
    </row>
    <row r="27" spans="1:13" ht="30" customHeight="1" thickBot="1" x14ac:dyDescent="0.35">
      <c r="A27" s="3"/>
      <c r="B27" s="4"/>
      <c r="C27" s="43" t="s">
        <v>14</v>
      </c>
      <c r="D27" s="44"/>
      <c r="E27" s="44"/>
      <c r="F27" s="44"/>
      <c r="G27" s="45"/>
      <c r="H27" s="44"/>
      <c r="I27" s="19"/>
      <c r="J27" s="46"/>
      <c r="K27" s="47"/>
      <c r="L27" s="5"/>
      <c r="M27" s="3"/>
    </row>
    <row r="28" spans="1:13" ht="30" customHeight="1" thickBot="1" x14ac:dyDescent="0.35">
      <c r="A28" s="3"/>
      <c r="B28" s="4"/>
      <c r="C28" s="13"/>
      <c r="D28" s="14"/>
      <c r="E28" s="14"/>
      <c r="F28" s="14"/>
      <c r="G28" s="14"/>
      <c r="H28" s="14"/>
      <c r="I28" s="14"/>
      <c r="J28" s="14"/>
      <c r="K28" s="15"/>
      <c r="L28" s="5"/>
      <c r="M28" s="3"/>
    </row>
    <row r="29" spans="1:13" ht="30" customHeight="1" x14ac:dyDescent="0.3">
      <c r="A29" s="3"/>
      <c r="B29" s="4"/>
      <c r="C29" s="16"/>
      <c r="D29" s="35"/>
      <c r="E29" s="35"/>
      <c r="F29" s="35"/>
      <c r="G29" s="36"/>
      <c r="H29" s="35"/>
      <c r="I29" s="19"/>
      <c r="J29" s="20"/>
      <c r="K29" s="28"/>
      <c r="L29" s="5"/>
      <c r="M29" s="3"/>
    </row>
    <row r="30" spans="1:13" ht="30" customHeight="1" x14ac:dyDescent="0.3">
      <c r="A30" s="3"/>
      <c r="B30" s="4"/>
      <c r="C30" s="16"/>
      <c r="D30" s="35"/>
      <c r="E30" s="35"/>
      <c r="F30" s="35"/>
      <c r="G30" s="36"/>
      <c r="H30" s="35"/>
      <c r="I30" s="19"/>
      <c r="J30" s="20"/>
      <c r="K30" s="28"/>
      <c r="L30" s="5"/>
      <c r="M30" s="3"/>
    </row>
    <row r="31" spans="1:13" ht="30" customHeight="1" x14ac:dyDescent="0.3">
      <c r="A31" s="3"/>
      <c r="B31" s="4"/>
      <c r="C31" s="48"/>
      <c r="D31" s="35"/>
      <c r="E31" s="35"/>
      <c r="F31" s="35"/>
      <c r="G31" s="36"/>
      <c r="H31" s="35"/>
      <c r="I31" s="19"/>
      <c r="J31" s="20"/>
      <c r="K31" s="28"/>
      <c r="L31" s="5"/>
      <c r="M31" s="3"/>
    </row>
    <row r="32" spans="1:13" ht="30" customHeight="1" thickBot="1" x14ac:dyDescent="0.35">
      <c r="A32" s="3"/>
      <c r="B32" s="4"/>
      <c r="C32" s="22" t="s">
        <v>14</v>
      </c>
      <c r="D32" s="49"/>
      <c r="E32" s="49"/>
      <c r="F32" s="49"/>
      <c r="G32" s="50"/>
      <c r="H32" s="51"/>
      <c r="I32" s="19"/>
      <c r="J32" s="25"/>
      <c r="K32" s="26"/>
      <c r="L32" s="5"/>
      <c r="M32" s="3"/>
    </row>
    <row r="33" spans="1:13" ht="30" customHeight="1" thickBot="1" x14ac:dyDescent="0.35">
      <c r="A33" s="3"/>
      <c r="B33" s="4"/>
      <c r="C33" s="13"/>
      <c r="D33" s="14"/>
      <c r="E33" s="14"/>
      <c r="F33" s="14"/>
      <c r="G33" s="14"/>
      <c r="H33" s="14"/>
      <c r="I33" s="14"/>
      <c r="J33" s="14"/>
      <c r="K33" s="15"/>
      <c r="L33" s="5"/>
      <c r="M33" s="3"/>
    </row>
    <row r="34" spans="1:13" ht="30" customHeight="1" x14ac:dyDescent="0.3">
      <c r="A34" s="3"/>
      <c r="B34" s="4"/>
      <c r="C34" s="16"/>
      <c r="D34" s="35"/>
      <c r="E34" s="35"/>
      <c r="F34" s="35"/>
      <c r="G34" s="36"/>
      <c r="H34" s="35"/>
      <c r="I34" s="19"/>
      <c r="J34" s="20"/>
      <c r="K34" s="28"/>
      <c r="L34" s="5"/>
      <c r="M34" s="3"/>
    </row>
    <row r="35" spans="1:13" ht="30" customHeight="1" thickBot="1" x14ac:dyDescent="0.35">
      <c r="A35" s="3"/>
      <c r="B35" s="4"/>
      <c r="C35" s="22" t="s">
        <v>14</v>
      </c>
      <c r="D35" s="49"/>
      <c r="E35" s="49"/>
      <c r="F35" s="49"/>
      <c r="G35" s="52"/>
      <c r="H35" s="51"/>
      <c r="I35" s="19"/>
      <c r="J35" s="25"/>
      <c r="K35" s="26"/>
      <c r="L35" s="5"/>
      <c r="M35" s="3"/>
    </row>
    <row r="36" spans="1:13" s="57" customFormat="1" ht="30" customHeight="1" thickBot="1" x14ac:dyDescent="0.35">
      <c r="A36" s="53"/>
      <c r="B36" s="54"/>
      <c r="C36" s="131" t="s">
        <v>15</v>
      </c>
      <c r="D36" s="132"/>
      <c r="E36" s="132"/>
      <c r="F36" s="132"/>
      <c r="G36" s="132"/>
      <c r="H36" s="132"/>
      <c r="I36" s="132"/>
      <c r="J36" s="133"/>
      <c r="K36" s="55"/>
      <c r="L36" s="56"/>
      <c r="M36" s="53"/>
    </row>
    <row r="37" spans="1:13" s="57" customFormat="1" ht="16.8" thickBot="1" x14ac:dyDescent="0.35">
      <c r="A37" s="53"/>
      <c r="B37" s="54"/>
      <c r="C37" s="58"/>
      <c r="D37" s="58"/>
      <c r="E37" s="58"/>
      <c r="F37" s="58"/>
      <c r="G37" s="58"/>
      <c r="H37" s="58"/>
      <c r="I37" s="58"/>
      <c r="J37" s="58"/>
      <c r="K37" s="59"/>
      <c r="L37" s="56"/>
      <c r="M37" s="53"/>
    </row>
    <row r="38" spans="1:13" s="57" customFormat="1" ht="30" customHeight="1" x14ac:dyDescent="0.3">
      <c r="A38" s="53"/>
      <c r="B38" s="54"/>
      <c r="C38" s="60"/>
      <c r="D38" s="61"/>
      <c r="E38" s="60"/>
      <c r="F38" s="60"/>
      <c r="G38" s="138"/>
      <c r="H38" s="139"/>
      <c r="I38" s="140"/>
      <c r="J38" s="62"/>
      <c r="K38" s="63"/>
      <c r="L38" s="56"/>
      <c r="M38" s="53"/>
    </row>
    <row r="39" spans="1:13" s="57" customFormat="1" ht="30" customHeight="1" x14ac:dyDescent="0.3">
      <c r="A39" s="53"/>
      <c r="B39" s="54"/>
      <c r="C39" s="60"/>
      <c r="D39" s="61"/>
      <c r="E39" s="60"/>
      <c r="F39" s="60"/>
      <c r="G39" s="64"/>
      <c r="H39" s="65"/>
      <c r="I39" s="66"/>
      <c r="J39" s="67"/>
      <c r="K39" s="68"/>
      <c r="L39" s="56"/>
      <c r="M39" s="53"/>
    </row>
    <row r="40" spans="1:13" s="57" customFormat="1" ht="30" customHeight="1" x14ac:dyDescent="0.3">
      <c r="A40" s="53"/>
      <c r="B40" s="54"/>
      <c r="C40" s="60"/>
      <c r="D40" s="69"/>
      <c r="E40" s="69"/>
      <c r="F40" s="69"/>
      <c r="G40" s="64"/>
      <c r="H40" s="70"/>
      <c r="I40" s="71"/>
      <c r="J40" s="72"/>
      <c r="K40" s="68"/>
      <c r="L40" s="56"/>
      <c r="M40" s="53"/>
    </row>
    <row r="41" spans="1:13" s="57" customFormat="1" ht="30" customHeight="1" x14ac:dyDescent="0.3">
      <c r="A41" s="53"/>
      <c r="B41" s="54"/>
      <c r="C41" s="60"/>
      <c r="D41" s="69"/>
      <c r="E41" s="69"/>
      <c r="F41" s="69"/>
      <c r="G41" s="73" t="s">
        <v>16</v>
      </c>
      <c r="H41" s="70"/>
      <c r="I41" s="71"/>
      <c r="J41" s="72"/>
      <c r="K41" s="74"/>
      <c r="L41" s="56"/>
      <c r="M41" s="53"/>
    </row>
    <row r="42" spans="1:13" s="57" customFormat="1" ht="30" customHeight="1" x14ac:dyDescent="0.3">
      <c r="A42" s="53"/>
      <c r="B42" s="54"/>
      <c r="C42" s="60"/>
      <c r="D42" s="61"/>
      <c r="E42" s="60"/>
      <c r="F42" s="60"/>
      <c r="G42" s="64"/>
      <c r="H42" s="64"/>
      <c r="I42" s="64"/>
      <c r="J42" s="64"/>
      <c r="K42" s="68"/>
      <c r="L42" s="56"/>
      <c r="M42" s="53"/>
    </row>
    <row r="43" spans="1:13" s="57" customFormat="1" ht="30" customHeight="1" x14ac:dyDescent="0.3">
      <c r="A43" s="53"/>
      <c r="B43" s="54"/>
      <c r="C43" s="60"/>
      <c r="D43" s="61"/>
      <c r="E43" s="60"/>
      <c r="F43" s="60"/>
      <c r="G43" s="75"/>
      <c r="H43" s="70"/>
      <c r="I43" s="71"/>
      <c r="J43" s="76"/>
      <c r="K43" s="68"/>
      <c r="L43" s="56"/>
      <c r="M43" s="53"/>
    </row>
    <row r="44" spans="1:13" s="57" customFormat="1" ht="30" customHeight="1" thickBot="1" x14ac:dyDescent="0.35">
      <c r="A44" s="53"/>
      <c r="B44" s="54"/>
      <c r="C44" s="60"/>
      <c r="D44" s="61"/>
      <c r="E44" s="60"/>
      <c r="F44" s="77"/>
      <c r="G44" s="75"/>
      <c r="H44" s="70"/>
      <c r="I44" s="71"/>
      <c r="J44" s="76"/>
      <c r="K44" s="74"/>
      <c r="L44" s="56"/>
      <c r="M44" s="53"/>
    </row>
    <row r="45" spans="1:13" s="57" customFormat="1" ht="30" customHeight="1" thickBot="1" x14ac:dyDescent="0.35">
      <c r="A45" s="53"/>
      <c r="B45" s="54"/>
      <c r="C45" s="60"/>
      <c r="D45" s="61"/>
      <c r="E45" s="60"/>
      <c r="F45" s="60"/>
      <c r="G45" s="78" t="s">
        <v>17</v>
      </c>
      <c r="H45" s="79"/>
      <c r="I45" s="80"/>
      <c r="J45" s="81"/>
      <c r="K45" s="55"/>
      <c r="L45" s="56"/>
      <c r="M45" s="53"/>
    </row>
    <row r="46" spans="1:13" s="57" customFormat="1" ht="16.8" thickBot="1" x14ac:dyDescent="0.35">
      <c r="A46" s="53"/>
      <c r="B46" s="54"/>
      <c r="C46" s="60"/>
      <c r="D46" s="61"/>
      <c r="E46" s="61"/>
      <c r="F46" s="61"/>
      <c r="G46" s="60"/>
      <c r="H46" s="60"/>
      <c r="I46" s="82"/>
      <c r="J46" s="83"/>
      <c r="K46" s="84"/>
      <c r="L46" s="56"/>
      <c r="M46" s="53"/>
    </row>
    <row r="47" spans="1:13" s="57" customFormat="1" ht="16.2" x14ac:dyDescent="0.3">
      <c r="A47" s="53"/>
      <c r="B47" s="54"/>
      <c r="C47" s="85"/>
      <c r="D47" s="136"/>
      <c r="E47" s="136"/>
      <c r="F47" s="136"/>
      <c r="G47" s="136"/>
      <c r="H47" s="136"/>
      <c r="I47" s="136"/>
      <c r="J47" s="136"/>
      <c r="K47" s="137"/>
      <c r="L47" s="86"/>
      <c r="M47" s="53"/>
    </row>
    <row r="48" spans="1:13" s="57" customFormat="1" ht="46.5" customHeight="1" x14ac:dyDescent="0.3">
      <c r="A48" s="53"/>
      <c r="B48" s="54"/>
      <c r="C48" s="126" t="s">
        <v>18</v>
      </c>
      <c r="D48" s="127"/>
      <c r="E48" s="127"/>
      <c r="F48" s="127"/>
      <c r="G48" s="127"/>
      <c r="H48" s="134" t="s">
        <v>19</v>
      </c>
      <c r="I48" s="134"/>
      <c r="J48" s="134"/>
      <c r="K48" s="87" t="s">
        <v>20</v>
      </c>
      <c r="L48" s="88"/>
      <c r="M48" s="53"/>
    </row>
    <row r="49" spans="1:13" s="57" customFormat="1" ht="56.25" customHeight="1" x14ac:dyDescent="0.3">
      <c r="A49" s="53"/>
      <c r="B49" s="54"/>
      <c r="C49" s="126" t="s">
        <v>21</v>
      </c>
      <c r="D49" s="127"/>
      <c r="E49" s="127"/>
      <c r="F49" s="127"/>
      <c r="G49" s="127"/>
      <c r="H49" s="135" t="s">
        <v>22</v>
      </c>
      <c r="I49" s="135"/>
      <c r="J49" s="89" t="s">
        <v>23</v>
      </c>
      <c r="K49" s="90" t="s">
        <v>24</v>
      </c>
      <c r="L49" s="88"/>
      <c r="M49" s="53"/>
    </row>
    <row r="50" spans="1:13" s="57" customFormat="1" ht="30" customHeight="1" x14ac:dyDescent="0.3">
      <c r="A50" s="53"/>
      <c r="B50" s="54"/>
      <c r="C50" s="126" t="s">
        <v>25</v>
      </c>
      <c r="D50" s="127"/>
      <c r="E50" s="127"/>
      <c r="F50" s="127"/>
      <c r="G50" s="127"/>
      <c r="H50" s="147" t="s">
        <v>26</v>
      </c>
      <c r="I50" s="148"/>
      <c r="J50" s="89" t="s">
        <v>27</v>
      </c>
      <c r="K50" s="90" t="s">
        <v>24</v>
      </c>
      <c r="L50" s="88"/>
      <c r="M50" s="53"/>
    </row>
    <row r="51" spans="1:13" s="92" customFormat="1" ht="58.5" customHeight="1" x14ac:dyDescent="0.3">
      <c r="A51" s="53"/>
      <c r="B51" s="54"/>
      <c r="C51" s="91"/>
      <c r="E51" s="93"/>
      <c r="F51" s="93"/>
      <c r="G51" s="94"/>
      <c r="H51" s="149" t="s">
        <v>28</v>
      </c>
      <c r="I51" s="135"/>
      <c r="J51" s="89" t="s">
        <v>29</v>
      </c>
      <c r="K51" s="90" t="s">
        <v>24</v>
      </c>
      <c r="L51" s="56"/>
      <c r="M51" s="53"/>
    </row>
    <row r="52" spans="1:13" ht="57" customHeight="1" x14ac:dyDescent="0.3">
      <c r="A52" s="3"/>
      <c r="B52" s="4"/>
      <c r="C52" s="95"/>
      <c r="D52" s="96"/>
      <c r="E52" s="96"/>
      <c r="F52" s="96"/>
      <c r="G52" s="97"/>
      <c r="H52" s="135" t="s">
        <v>30</v>
      </c>
      <c r="I52" s="135"/>
      <c r="J52" s="89" t="s">
        <v>31</v>
      </c>
      <c r="K52" s="90" t="s">
        <v>24</v>
      </c>
      <c r="L52" s="5"/>
      <c r="M52" s="3"/>
    </row>
    <row r="53" spans="1:13" ht="16.8" thickBot="1" x14ac:dyDescent="0.35">
      <c r="A53" s="3"/>
      <c r="B53" s="4"/>
      <c r="C53" s="98"/>
      <c r="D53" s="99"/>
      <c r="E53" s="99"/>
      <c r="F53" s="99"/>
      <c r="G53" s="100"/>
      <c r="H53" s="145"/>
      <c r="I53" s="145"/>
      <c r="J53" s="145"/>
      <c r="K53" s="146"/>
      <c r="L53" s="5"/>
      <c r="M53" s="3"/>
    </row>
    <row r="54" spans="1:13" ht="16.8" thickBot="1" x14ac:dyDescent="0.35">
      <c r="A54" s="3"/>
      <c r="B54" s="101"/>
      <c r="C54" s="102"/>
      <c r="D54" s="102"/>
      <c r="E54" s="103"/>
      <c r="F54" s="102"/>
      <c r="G54" s="104"/>
      <c r="H54" s="102"/>
      <c r="I54" s="102"/>
      <c r="J54" s="102"/>
      <c r="K54" s="102"/>
      <c r="L54" s="105"/>
      <c r="M54" s="3"/>
    </row>
    <row r="55" spans="1:13" ht="16.8" thickTop="1" x14ac:dyDescent="0.3">
      <c r="A55" s="3"/>
      <c r="B55" s="3"/>
      <c r="C55" s="3"/>
      <c r="D55" s="3"/>
      <c r="E55" s="106"/>
      <c r="F55" s="3"/>
      <c r="G55" s="3"/>
      <c r="H55" s="3"/>
      <c r="I55" s="3"/>
      <c r="J55" s="3"/>
      <c r="K55" s="3"/>
      <c r="L55" s="3"/>
      <c r="M55" s="3"/>
    </row>
  </sheetData>
  <mergeCells count="24">
    <mergeCell ref="H53:K53"/>
    <mergeCell ref="C50:G50"/>
    <mergeCell ref="H50:I50"/>
    <mergeCell ref="H51:I51"/>
    <mergeCell ref="H52:I52"/>
    <mergeCell ref="C1:F1"/>
    <mergeCell ref="C49:G49"/>
    <mergeCell ref="C6:K6"/>
    <mergeCell ref="C36:J36"/>
    <mergeCell ref="C48:G48"/>
    <mergeCell ref="H48:J48"/>
    <mergeCell ref="H49:I49"/>
    <mergeCell ref="D47:K47"/>
    <mergeCell ref="G38:I38"/>
    <mergeCell ref="I7:I8"/>
    <mergeCell ref="J7:J8"/>
    <mergeCell ref="K7:K8"/>
    <mergeCell ref="C7:C8"/>
    <mergeCell ref="D7:D8"/>
    <mergeCell ref="G7:G8"/>
    <mergeCell ref="H7:H8"/>
    <mergeCell ref="E7:F7"/>
    <mergeCell ref="C3:K4"/>
    <mergeCell ref="C5:K5"/>
  </mergeCells>
  <pageMargins left="0.11811023622047245" right="0.11811023622047245" top="0.6692913385826772" bottom="0.15748031496062992" header="0.31496062992125984" footer="0.31496062992125984"/>
  <pageSetup scale="44" orientation="portrait" r:id="rId1"/>
  <headerFooter>
    <oddHeader xml:space="preserve">&amp;C&amp;"Verdana,Negrita"&amp;11Formulario 1 - Propuesta económica  - Licitación de obra pública de infraestructura social </oddHeader>
    <oddFooter xml:space="preserve">&amp;RVersión: 2 de xx de julio de2025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B1:J233"/>
  <sheetViews>
    <sheetView showGridLines="0" tabSelected="1" view="pageBreakPreview" topLeftCell="A150" zoomScale="87" zoomScaleNormal="100" zoomScaleSheetLayoutView="87" zoomScalePageLayoutView="91" workbookViewId="0">
      <selection activeCell="G163" sqref="G163"/>
    </sheetView>
  </sheetViews>
  <sheetFormatPr baseColWidth="10" defaultColWidth="11.44140625" defaultRowHeight="15.6" x14ac:dyDescent="0.3"/>
  <cols>
    <col min="1" max="2" width="3.44140625" style="150" customWidth="1"/>
    <col min="3" max="3" width="7.5546875" style="150" customWidth="1"/>
    <col min="4" max="4" width="22.5546875" style="151" customWidth="1"/>
    <col min="5" max="5" width="73.44140625" style="152" customWidth="1"/>
    <col min="6" max="6" width="8.5546875" style="150" customWidth="1"/>
    <col min="7" max="7" width="18.5546875" style="150" customWidth="1"/>
    <col min="8" max="8" width="23.5546875" style="153" customWidth="1"/>
    <col min="9" max="9" width="30" style="153" customWidth="1"/>
    <col min="10" max="10" width="3.44140625" style="150" customWidth="1"/>
    <col min="11" max="11" width="2.5546875" style="150" customWidth="1"/>
    <col min="12" max="16384" width="11.44140625" style="150"/>
  </cols>
  <sheetData>
    <row r="1" spans="2:10" ht="16.2" thickBot="1" x14ac:dyDescent="0.35"/>
    <row r="2" spans="2:10" ht="16.2" thickTop="1" x14ac:dyDescent="0.3">
      <c r="B2" s="154"/>
      <c r="C2" s="155"/>
      <c r="D2" s="156"/>
      <c r="E2" s="157"/>
      <c r="F2" s="155"/>
      <c r="G2" s="155"/>
      <c r="H2" s="158"/>
      <c r="I2" s="158"/>
      <c r="J2" s="159"/>
    </row>
    <row r="3" spans="2:10" ht="26.25" customHeight="1" x14ac:dyDescent="0.3">
      <c r="B3" s="160"/>
      <c r="C3" s="178" t="s">
        <v>0</v>
      </c>
      <c r="D3" s="178"/>
      <c r="J3" s="161"/>
    </row>
    <row r="4" spans="2:10" x14ac:dyDescent="0.3">
      <c r="B4" s="160"/>
      <c r="C4" s="179"/>
      <c r="D4" s="179"/>
      <c r="J4" s="161"/>
    </row>
    <row r="5" spans="2:10" x14ac:dyDescent="0.3">
      <c r="B5" s="160"/>
      <c r="C5" s="180" t="s">
        <v>32</v>
      </c>
      <c r="D5" s="180"/>
      <c r="E5" s="180"/>
      <c r="F5" s="180"/>
      <c r="G5" s="180"/>
      <c r="H5" s="180"/>
      <c r="I5" s="180"/>
      <c r="J5" s="161"/>
    </row>
    <row r="6" spans="2:10" ht="16.2" thickBot="1" x14ac:dyDescent="0.35">
      <c r="B6" s="160"/>
      <c r="C6" s="181" t="s">
        <v>33</v>
      </c>
      <c r="D6" s="181"/>
      <c r="E6" s="181"/>
      <c r="F6" s="181"/>
      <c r="G6" s="181"/>
      <c r="H6" s="181"/>
      <c r="I6" s="181"/>
      <c r="J6" s="161"/>
    </row>
    <row r="7" spans="2:10" s="162" customFormat="1" ht="16.5" customHeight="1" x14ac:dyDescent="0.3">
      <c r="B7" s="163"/>
      <c r="C7" s="182" t="s">
        <v>229</v>
      </c>
      <c r="D7" s="183"/>
      <c r="E7" s="183"/>
      <c r="F7" s="183"/>
      <c r="G7" s="183"/>
      <c r="H7" s="183"/>
      <c r="I7" s="184"/>
      <c r="J7" s="164"/>
    </row>
    <row r="8" spans="2:10" ht="16.2" thickBot="1" x14ac:dyDescent="0.35">
      <c r="B8" s="165"/>
      <c r="C8" s="185"/>
      <c r="D8" s="186"/>
      <c r="E8" s="186"/>
      <c r="F8" s="186"/>
      <c r="G8" s="186"/>
      <c r="H8" s="186"/>
      <c r="I8" s="187"/>
      <c r="J8" s="161"/>
    </row>
    <row r="9" spans="2:10" ht="30" customHeight="1" x14ac:dyDescent="0.3">
      <c r="B9" s="160"/>
      <c r="C9" s="188" t="s">
        <v>4</v>
      </c>
      <c r="D9" s="189" t="s">
        <v>6</v>
      </c>
      <c r="E9" s="190" t="s">
        <v>7</v>
      </c>
      <c r="F9" s="191" t="s">
        <v>8</v>
      </c>
      <c r="G9" s="191" t="s">
        <v>9</v>
      </c>
      <c r="H9" s="192" t="s">
        <v>10</v>
      </c>
      <c r="I9" s="193" t="s">
        <v>11</v>
      </c>
      <c r="J9" s="161"/>
    </row>
    <row r="10" spans="2:10" ht="30" customHeight="1" thickBot="1" x14ac:dyDescent="0.35">
      <c r="B10" s="160"/>
      <c r="C10" s="194"/>
      <c r="D10" s="195" t="s">
        <v>36</v>
      </c>
      <c r="E10" s="196"/>
      <c r="F10" s="197"/>
      <c r="G10" s="197"/>
      <c r="H10" s="198"/>
      <c r="I10" s="199"/>
      <c r="J10" s="161"/>
    </row>
    <row r="11" spans="2:10" x14ac:dyDescent="0.3">
      <c r="B11" s="160"/>
      <c r="C11" s="200">
        <v>1</v>
      </c>
      <c r="D11" s="201"/>
      <c r="E11" s="202" t="s">
        <v>37</v>
      </c>
      <c r="F11" s="203"/>
      <c r="G11" s="203"/>
      <c r="H11" s="204"/>
      <c r="I11" s="205"/>
      <c r="J11" s="161"/>
    </row>
    <row r="12" spans="2:10" x14ac:dyDescent="0.3">
      <c r="B12" s="160"/>
      <c r="C12" s="206">
        <v>1.1000000000000001</v>
      </c>
      <c r="D12" s="300">
        <v>1.1599999999999999</v>
      </c>
      <c r="E12" s="301" t="s">
        <v>38</v>
      </c>
      <c r="F12" s="206" t="s">
        <v>39</v>
      </c>
      <c r="G12" s="206">
        <v>155</v>
      </c>
      <c r="H12" s="207">
        <v>33770</v>
      </c>
      <c r="I12" s="207">
        <f>+G12*H12</f>
        <v>5234350</v>
      </c>
      <c r="J12" s="161"/>
    </row>
    <row r="13" spans="2:10" x14ac:dyDescent="0.3">
      <c r="B13" s="160"/>
      <c r="C13" s="206">
        <v>1.2</v>
      </c>
      <c r="D13" s="300">
        <v>1.27</v>
      </c>
      <c r="E13" s="301" t="s">
        <v>40</v>
      </c>
      <c r="F13" s="206" t="s">
        <v>39</v>
      </c>
      <c r="G13" s="206">
        <v>100</v>
      </c>
      <c r="H13" s="207">
        <v>54726</v>
      </c>
      <c r="I13" s="207">
        <f t="shared" ref="I13:I76" si="0">+G13*H13</f>
        <v>5472600</v>
      </c>
      <c r="J13" s="161"/>
    </row>
    <row r="14" spans="2:10" x14ac:dyDescent="0.3">
      <c r="B14" s="160"/>
      <c r="C14" s="206">
        <v>1.3</v>
      </c>
      <c r="D14" s="300">
        <v>1.31</v>
      </c>
      <c r="E14" s="301" t="s">
        <v>41</v>
      </c>
      <c r="F14" s="206" t="s">
        <v>39</v>
      </c>
      <c r="G14" s="206">
        <v>52.8</v>
      </c>
      <c r="H14" s="207">
        <v>15288</v>
      </c>
      <c r="I14" s="207">
        <f t="shared" si="0"/>
        <v>807206.39999999991</v>
      </c>
      <c r="J14" s="161"/>
    </row>
    <row r="15" spans="2:10" x14ac:dyDescent="0.3">
      <c r="B15" s="160"/>
      <c r="C15" s="206">
        <v>1.4</v>
      </c>
      <c r="D15" s="300">
        <v>1.34</v>
      </c>
      <c r="E15" s="301" t="s">
        <v>42</v>
      </c>
      <c r="F15" s="206" t="s">
        <v>39</v>
      </c>
      <c r="G15" s="206">
        <v>100</v>
      </c>
      <c r="H15" s="207">
        <v>27953</v>
      </c>
      <c r="I15" s="207">
        <f t="shared" si="0"/>
        <v>2795300</v>
      </c>
      <c r="J15" s="161"/>
    </row>
    <row r="16" spans="2:10" ht="31.2" x14ac:dyDescent="0.3">
      <c r="B16" s="160"/>
      <c r="C16" s="206">
        <v>1.5</v>
      </c>
      <c r="D16" s="300">
        <v>1.41</v>
      </c>
      <c r="E16" s="301" t="s">
        <v>43</v>
      </c>
      <c r="F16" s="206" t="s">
        <v>39</v>
      </c>
      <c r="G16" s="206">
        <v>110</v>
      </c>
      <c r="H16" s="207">
        <v>8621</v>
      </c>
      <c r="I16" s="207">
        <f t="shared" si="0"/>
        <v>948310</v>
      </c>
      <c r="J16" s="161"/>
    </row>
    <row r="17" spans="2:10" ht="31.2" x14ac:dyDescent="0.3">
      <c r="B17" s="160"/>
      <c r="C17" s="206">
        <v>1.6</v>
      </c>
      <c r="D17" s="300">
        <v>1.46</v>
      </c>
      <c r="E17" s="301" t="s">
        <v>44</v>
      </c>
      <c r="F17" s="206" t="s">
        <v>45</v>
      </c>
      <c r="G17" s="206">
        <v>14</v>
      </c>
      <c r="H17" s="207">
        <v>23171</v>
      </c>
      <c r="I17" s="207">
        <f t="shared" si="0"/>
        <v>324394</v>
      </c>
      <c r="J17" s="161"/>
    </row>
    <row r="18" spans="2:10" x14ac:dyDescent="0.3">
      <c r="B18" s="160"/>
      <c r="C18" s="208">
        <v>2</v>
      </c>
      <c r="D18" s="302"/>
      <c r="E18" s="303" t="s">
        <v>46</v>
      </c>
      <c r="F18" s="208"/>
      <c r="G18" s="208" t="s">
        <v>228</v>
      </c>
      <c r="H18" s="209"/>
      <c r="I18" s="209"/>
      <c r="J18" s="161"/>
    </row>
    <row r="19" spans="2:10" ht="31.2" x14ac:dyDescent="0.3">
      <c r="B19" s="160"/>
      <c r="C19" s="206">
        <v>2.1</v>
      </c>
      <c r="D19" s="300">
        <v>16.399999999999999</v>
      </c>
      <c r="E19" s="301" t="s">
        <v>47</v>
      </c>
      <c r="F19" s="206" t="s">
        <v>45</v>
      </c>
      <c r="G19" s="206">
        <v>68.5</v>
      </c>
      <c r="H19" s="207">
        <v>81750</v>
      </c>
      <c r="I19" s="207">
        <f t="shared" si="0"/>
        <v>5599875</v>
      </c>
      <c r="J19" s="161"/>
    </row>
    <row r="20" spans="2:10" x14ac:dyDescent="0.3">
      <c r="B20" s="160"/>
      <c r="C20" s="206">
        <v>2.2000000000000002</v>
      </c>
      <c r="D20" s="300">
        <v>16.8</v>
      </c>
      <c r="E20" s="301" t="s">
        <v>48</v>
      </c>
      <c r="F20" s="206" t="s">
        <v>45</v>
      </c>
      <c r="G20" s="206">
        <v>68.099999999999994</v>
      </c>
      <c r="H20" s="207">
        <v>333820</v>
      </c>
      <c r="I20" s="207">
        <f t="shared" si="0"/>
        <v>22733141.999999996</v>
      </c>
      <c r="J20" s="161"/>
    </row>
    <row r="21" spans="2:10" ht="31.2" x14ac:dyDescent="0.3">
      <c r="B21" s="160"/>
      <c r="C21" s="206">
        <v>2.2999999999999998</v>
      </c>
      <c r="D21" s="300">
        <v>16.2</v>
      </c>
      <c r="E21" s="301" t="s">
        <v>49</v>
      </c>
      <c r="F21" s="206" t="s">
        <v>45</v>
      </c>
      <c r="G21" s="206">
        <v>30</v>
      </c>
      <c r="H21" s="207">
        <v>28246</v>
      </c>
      <c r="I21" s="207">
        <f t="shared" si="0"/>
        <v>847380</v>
      </c>
      <c r="J21" s="161"/>
    </row>
    <row r="22" spans="2:10" x14ac:dyDescent="0.3">
      <c r="B22" s="160"/>
      <c r="C22" s="206">
        <v>2.4</v>
      </c>
      <c r="D22" s="300">
        <v>16.12</v>
      </c>
      <c r="E22" s="301" t="s">
        <v>50</v>
      </c>
      <c r="F22" s="206" t="s">
        <v>45</v>
      </c>
      <c r="G22" s="206">
        <v>26.7</v>
      </c>
      <c r="H22" s="207">
        <v>311407</v>
      </c>
      <c r="I22" s="207">
        <f t="shared" si="0"/>
        <v>8314566.8999999994</v>
      </c>
      <c r="J22" s="161"/>
    </row>
    <row r="23" spans="2:10" x14ac:dyDescent="0.3">
      <c r="B23" s="160"/>
      <c r="C23" s="208">
        <v>3</v>
      </c>
      <c r="D23" s="302"/>
      <c r="E23" s="303" t="s">
        <v>51</v>
      </c>
      <c r="F23" s="208"/>
      <c r="G23" s="208" t="s">
        <v>228</v>
      </c>
      <c r="H23" s="209"/>
      <c r="I23" s="209"/>
      <c r="J23" s="161"/>
    </row>
    <row r="24" spans="2:10" x14ac:dyDescent="0.3">
      <c r="B24" s="160"/>
      <c r="C24" s="206">
        <v>3.1</v>
      </c>
      <c r="D24" s="300">
        <v>4.29</v>
      </c>
      <c r="E24" s="301" t="s">
        <v>52</v>
      </c>
      <c r="F24" s="206" t="s">
        <v>45</v>
      </c>
      <c r="G24" s="206">
        <v>6.45</v>
      </c>
      <c r="H24" s="207">
        <v>557596</v>
      </c>
      <c r="I24" s="207">
        <f t="shared" si="0"/>
        <v>3596494.2</v>
      </c>
      <c r="J24" s="161"/>
    </row>
    <row r="25" spans="2:10" x14ac:dyDescent="0.3">
      <c r="B25" s="160"/>
      <c r="C25" s="206">
        <v>3.2</v>
      </c>
      <c r="D25" s="300">
        <v>4.4000000000000004</v>
      </c>
      <c r="E25" s="301" t="s">
        <v>53</v>
      </c>
      <c r="F25" s="206" t="s">
        <v>45</v>
      </c>
      <c r="G25" s="206">
        <v>38</v>
      </c>
      <c r="H25" s="207">
        <v>465553</v>
      </c>
      <c r="I25" s="207">
        <f t="shared" si="0"/>
        <v>17691014</v>
      </c>
      <c r="J25" s="161"/>
    </row>
    <row r="26" spans="2:10" x14ac:dyDescent="0.3">
      <c r="B26" s="160"/>
      <c r="C26" s="206">
        <v>3.3</v>
      </c>
      <c r="D26" s="300">
        <v>2.7</v>
      </c>
      <c r="E26" s="301" t="s">
        <v>54</v>
      </c>
      <c r="F26" s="206" t="s">
        <v>45</v>
      </c>
      <c r="G26" s="206">
        <v>14</v>
      </c>
      <c r="H26" s="207">
        <v>1239374</v>
      </c>
      <c r="I26" s="207">
        <f t="shared" si="0"/>
        <v>17351236</v>
      </c>
      <c r="J26" s="161"/>
    </row>
    <row r="27" spans="2:10" x14ac:dyDescent="0.3">
      <c r="B27" s="160"/>
      <c r="C27" s="206">
        <v>3.4</v>
      </c>
      <c r="D27" s="300">
        <v>4.17</v>
      </c>
      <c r="E27" s="301" t="s">
        <v>55</v>
      </c>
      <c r="F27" s="206" t="s">
        <v>39</v>
      </c>
      <c r="G27" s="206">
        <v>54</v>
      </c>
      <c r="H27" s="207">
        <v>184434</v>
      </c>
      <c r="I27" s="207">
        <f t="shared" si="0"/>
        <v>9959436</v>
      </c>
      <c r="J27" s="161"/>
    </row>
    <row r="28" spans="2:10" x14ac:dyDescent="0.3">
      <c r="B28" s="160"/>
      <c r="C28" s="210">
        <v>3.5</v>
      </c>
      <c r="D28" s="211">
        <v>4.22</v>
      </c>
      <c r="E28" s="212" t="s">
        <v>56</v>
      </c>
      <c r="F28" s="211" t="s">
        <v>57</v>
      </c>
      <c r="G28" s="213">
        <v>3900</v>
      </c>
      <c r="H28" s="214">
        <v>11009</v>
      </c>
      <c r="I28" s="207">
        <f t="shared" si="0"/>
        <v>42935100</v>
      </c>
      <c r="J28" s="161"/>
    </row>
    <row r="29" spans="2:10" x14ac:dyDescent="0.3">
      <c r="B29" s="160"/>
      <c r="C29" s="208">
        <v>4</v>
      </c>
      <c r="D29" s="302"/>
      <c r="E29" s="303" t="s">
        <v>58</v>
      </c>
      <c r="F29" s="208"/>
      <c r="G29" s="208" t="s">
        <v>228</v>
      </c>
      <c r="H29" s="209"/>
      <c r="I29" s="209"/>
      <c r="J29" s="161"/>
    </row>
    <row r="30" spans="2:10" x14ac:dyDescent="0.3">
      <c r="B30" s="160"/>
      <c r="C30" s="210">
        <v>4.0999999999999996</v>
      </c>
      <c r="D30" s="211">
        <v>13.13</v>
      </c>
      <c r="E30" s="212" t="s">
        <v>59</v>
      </c>
      <c r="F30" s="211" t="s">
        <v>39</v>
      </c>
      <c r="G30" s="213">
        <v>78</v>
      </c>
      <c r="H30" s="214">
        <v>93841</v>
      </c>
      <c r="I30" s="207">
        <f t="shared" si="0"/>
        <v>7319598</v>
      </c>
      <c r="J30" s="161"/>
    </row>
    <row r="31" spans="2:10" x14ac:dyDescent="0.3">
      <c r="B31" s="160"/>
      <c r="C31" s="208">
        <v>5</v>
      </c>
      <c r="D31" s="302"/>
      <c r="E31" s="303" t="s">
        <v>60</v>
      </c>
      <c r="F31" s="208"/>
      <c r="G31" s="208" t="s">
        <v>228</v>
      </c>
      <c r="H31" s="209"/>
      <c r="I31" s="209"/>
      <c r="J31" s="161"/>
    </row>
    <row r="32" spans="2:10" ht="78" x14ac:dyDescent="0.3">
      <c r="B32" s="160"/>
      <c r="C32" s="210">
        <v>5.0999999999999996</v>
      </c>
      <c r="D32" s="211" t="s">
        <v>61</v>
      </c>
      <c r="E32" s="212" t="s">
        <v>62</v>
      </c>
      <c r="F32" s="211" t="s">
        <v>39</v>
      </c>
      <c r="G32" s="213">
        <v>90</v>
      </c>
      <c r="H32" s="214">
        <v>726563</v>
      </c>
      <c r="I32" s="207">
        <f t="shared" si="0"/>
        <v>65390670</v>
      </c>
      <c r="J32" s="161"/>
    </row>
    <row r="33" spans="2:10" x14ac:dyDescent="0.3">
      <c r="B33" s="160"/>
      <c r="C33" s="210">
        <v>5.2</v>
      </c>
      <c r="D33" s="211" t="s">
        <v>63</v>
      </c>
      <c r="E33" s="212" t="s">
        <v>64</v>
      </c>
      <c r="F33" s="211" t="s">
        <v>39</v>
      </c>
      <c r="G33" s="213">
        <v>293</v>
      </c>
      <c r="H33" s="214">
        <v>23945</v>
      </c>
      <c r="I33" s="207">
        <f t="shared" si="0"/>
        <v>7015885</v>
      </c>
      <c r="J33" s="161"/>
    </row>
    <row r="34" spans="2:10" ht="46.8" x14ac:dyDescent="0.3">
      <c r="B34" s="160"/>
      <c r="C34" s="210">
        <v>5.3</v>
      </c>
      <c r="D34" s="211" t="s">
        <v>65</v>
      </c>
      <c r="E34" s="212" t="s">
        <v>66</v>
      </c>
      <c r="F34" s="211" t="s">
        <v>39</v>
      </c>
      <c r="G34" s="213">
        <v>293</v>
      </c>
      <c r="H34" s="214">
        <v>143402</v>
      </c>
      <c r="I34" s="207">
        <f t="shared" si="0"/>
        <v>42016786</v>
      </c>
      <c r="J34" s="161"/>
    </row>
    <row r="35" spans="2:10" x14ac:dyDescent="0.3">
      <c r="B35" s="160"/>
      <c r="C35" s="208">
        <v>6</v>
      </c>
      <c r="D35" s="302"/>
      <c r="E35" s="303" t="s">
        <v>67</v>
      </c>
      <c r="F35" s="208"/>
      <c r="G35" s="208" t="s">
        <v>228</v>
      </c>
      <c r="H35" s="209"/>
      <c r="I35" s="209"/>
      <c r="J35" s="161"/>
    </row>
    <row r="36" spans="2:10" x14ac:dyDescent="0.3">
      <c r="B36" s="160"/>
      <c r="C36" s="210">
        <v>6.1</v>
      </c>
      <c r="D36" s="211">
        <v>11.2</v>
      </c>
      <c r="E36" s="212" t="s">
        <v>68</v>
      </c>
      <c r="F36" s="211" t="s">
        <v>69</v>
      </c>
      <c r="G36" s="213">
        <v>2</v>
      </c>
      <c r="H36" s="214">
        <v>575535</v>
      </c>
      <c r="I36" s="207">
        <f t="shared" si="0"/>
        <v>1151070</v>
      </c>
      <c r="J36" s="161"/>
    </row>
    <row r="37" spans="2:10" x14ac:dyDescent="0.3">
      <c r="B37" s="160"/>
      <c r="C37" s="210">
        <v>6.2</v>
      </c>
      <c r="D37" s="211">
        <v>11.17</v>
      </c>
      <c r="E37" s="212" t="s">
        <v>70</v>
      </c>
      <c r="F37" s="211" t="s">
        <v>69</v>
      </c>
      <c r="G37" s="213">
        <v>5</v>
      </c>
      <c r="H37" s="214">
        <v>155307</v>
      </c>
      <c r="I37" s="207">
        <f t="shared" si="0"/>
        <v>776535</v>
      </c>
      <c r="J37" s="161"/>
    </row>
    <row r="38" spans="2:10" x14ac:dyDescent="0.3">
      <c r="B38" s="160"/>
      <c r="C38" s="210">
        <v>6.3</v>
      </c>
      <c r="D38" s="211">
        <v>11.16</v>
      </c>
      <c r="E38" s="212" t="s">
        <v>71</v>
      </c>
      <c r="F38" s="211" t="s">
        <v>69</v>
      </c>
      <c r="G38" s="213">
        <v>24</v>
      </c>
      <c r="H38" s="214">
        <v>148209</v>
      </c>
      <c r="I38" s="207">
        <f t="shared" si="0"/>
        <v>3557016</v>
      </c>
      <c r="J38" s="161"/>
    </row>
    <row r="39" spans="2:10" x14ac:dyDescent="0.3">
      <c r="B39" s="160"/>
      <c r="C39" s="210">
        <v>6.4</v>
      </c>
      <c r="D39" s="211">
        <v>14.32</v>
      </c>
      <c r="E39" s="212" t="s">
        <v>72</v>
      </c>
      <c r="F39" s="211" t="s">
        <v>69</v>
      </c>
      <c r="G39" s="213">
        <v>6</v>
      </c>
      <c r="H39" s="214">
        <v>47788</v>
      </c>
      <c r="I39" s="207">
        <f t="shared" si="0"/>
        <v>286728</v>
      </c>
      <c r="J39" s="161"/>
    </row>
    <row r="40" spans="2:10" ht="46.8" x14ac:dyDescent="0.3">
      <c r="B40" s="160"/>
      <c r="C40" s="210">
        <v>6.5</v>
      </c>
      <c r="D40" s="211" t="s">
        <v>73</v>
      </c>
      <c r="E40" s="212" t="s">
        <v>74</v>
      </c>
      <c r="F40" s="211" t="s">
        <v>69</v>
      </c>
      <c r="G40" s="213">
        <v>7</v>
      </c>
      <c r="H40" s="214">
        <v>496442</v>
      </c>
      <c r="I40" s="207">
        <f t="shared" si="0"/>
        <v>3475094</v>
      </c>
      <c r="J40" s="161"/>
    </row>
    <row r="41" spans="2:10" x14ac:dyDescent="0.3">
      <c r="B41" s="160"/>
      <c r="C41" s="210">
        <v>6.6</v>
      </c>
      <c r="D41" s="211">
        <v>11.36</v>
      </c>
      <c r="E41" s="212" t="s">
        <v>75</v>
      </c>
      <c r="F41" s="211" t="s">
        <v>69</v>
      </c>
      <c r="G41" s="213">
        <v>4</v>
      </c>
      <c r="H41" s="214">
        <v>120543</v>
      </c>
      <c r="I41" s="207">
        <f t="shared" si="0"/>
        <v>482172</v>
      </c>
      <c r="J41" s="161"/>
    </row>
    <row r="42" spans="2:10" x14ac:dyDescent="0.3">
      <c r="B42" s="160"/>
      <c r="C42" s="210">
        <v>6.7</v>
      </c>
      <c r="D42" s="211" t="s">
        <v>76</v>
      </c>
      <c r="E42" s="212" t="s">
        <v>77</v>
      </c>
      <c r="F42" s="211" t="s">
        <v>69</v>
      </c>
      <c r="G42" s="213">
        <v>4</v>
      </c>
      <c r="H42" s="214">
        <v>81991</v>
      </c>
      <c r="I42" s="207">
        <f t="shared" si="0"/>
        <v>327964</v>
      </c>
      <c r="J42" s="161"/>
    </row>
    <row r="43" spans="2:10" x14ac:dyDescent="0.3">
      <c r="B43" s="160"/>
      <c r="C43" s="210">
        <v>6.8</v>
      </c>
      <c r="D43" s="211">
        <v>14.31</v>
      </c>
      <c r="E43" s="212" t="s">
        <v>78</v>
      </c>
      <c r="F43" s="211" t="s">
        <v>69</v>
      </c>
      <c r="G43" s="213">
        <v>4</v>
      </c>
      <c r="H43" s="214">
        <v>24920</v>
      </c>
      <c r="I43" s="207">
        <f t="shared" si="0"/>
        <v>99680</v>
      </c>
      <c r="J43" s="161"/>
    </row>
    <row r="44" spans="2:10" x14ac:dyDescent="0.3">
      <c r="B44" s="160"/>
      <c r="C44" s="210">
        <v>6.9</v>
      </c>
      <c r="D44" s="211" t="s">
        <v>79</v>
      </c>
      <c r="E44" s="212" t="s">
        <v>80</v>
      </c>
      <c r="F44" s="211" t="s">
        <v>69</v>
      </c>
      <c r="G44" s="213">
        <v>1</v>
      </c>
      <c r="H44" s="214">
        <v>313541</v>
      </c>
      <c r="I44" s="207">
        <f t="shared" si="0"/>
        <v>313541</v>
      </c>
      <c r="J44" s="161"/>
    </row>
    <row r="45" spans="2:10" x14ac:dyDescent="0.3">
      <c r="B45" s="160"/>
      <c r="C45" s="208">
        <v>7</v>
      </c>
      <c r="D45" s="302"/>
      <c r="E45" s="303" t="s">
        <v>81</v>
      </c>
      <c r="F45" s="208"/>
      <c r="G45" s="208" t="s">
        <v>228</v>
      </c>
      <c r="H45" s="209"/>
      <c r="I45" s="209"/>
      <c r="J45" s="161"/>
    </row>
    <row r="46" spans="2:10" x14ac:dyDescent="0.3">
      <c r="B46" s="160"/>
      <c r="C46" s="210">
        <v>7.1</v>
      </c>
      <c r="D46" s="211">
        <v>17.100000000000001</v>
      </c>
      <c r="E46" s="216" t="s">
        <v>82</v>
      </c>
      <c r="F46" s="211" t="s">
        <v>69</v>
      </c>
      <c r="G46" s="213">
        <v>7</v>
      </c>
      <c r="H46" s="214">
        <v>545710</v>
      </c>
      <c r="I46" s="207">
        <f t="shared" si="0"/>
        <v>3819970</v>
      </c>
      <c r="J46" s="161"/>
    </row>
    <row r="47" spans="2:10" x14ac:dyDescent="0.3">
      <c r="B47" s="160"/>
      <c r="C47" s="210">
        <v>7.2</v>
      </c>
      <c r="D47" s="217">
        <v>17.5</v>
      </c>
      <c r="E47" s="218" t="s">
        <v>83</v>
      </c>
      <c r="F47" s="217" t="s">
        <v>69</v>
      </c>
      <c r="G47" s="213">
        <v>9</v>
      </c>
      <c r="H47" s="214">
        <v>343639</v>
      </c>
      <c r="I47" s="207">
        <f t="shared" si="0"/>
        <v>3092751</v>
      </c>
      <c r="J47" s="161"/>
    </row>
    <row r="48" spans="2:10" x14ac:dyDescent="0.3">
      <c r="B48" s="160"/>
      <c r="C48" s="210">
        <v>7.3</v>
      </c>
      <c r="D48" s="211" t="s">
        <v>84</v>
      </c>
      <c r="E48" s="216" t="s">
        <v>85</v>
      </c>
      <c r="F48" s="211" t="s">
        <v>69</v>
      </c>
      <c r="G48" s="213">
        <v>1</v>
      </c>
      <c r="H48" s="214">
        <v>585243</v>
      </c>
      <c r="I48" s="207">
        <f t="shared" si="0"/>
        <v>585243</v>
      </c>
      <c r="J48" s="161"/>
    </row>
    <row r="49" spans="2:10" ht="31.2" x14ac:dyDescent="0.3">
      <c r="B49" s="160"/>
      <c r="C49" s="210">
        <v>7.4</v>
      </c>
      <c r="D49" s="210">
        <v>17.12</v>
      </c>
      <c r="E49" s="219" t="s">
        <v>86</v>
      </c>
      <c r="F49" s="210" t="s">
        <v>69</v>
      </c>
      <c r="G49" s="213">
        <v>2</v>
      </c>
      <c r="H49" s="214">
        <v>459686</v>
      </c>
      <c r="I49" s="207">
        <f t="shared" si="0"/>
        <v>919372</v>
      </c>
      <c r="J49" s="161"/>
    </row>
    <row r="50" spans="2:10" x14ac:dyDescent="0.3">
      <c r="B50" s="160"/>
      <c r="C50" s="210">
        <v>7.5</v>
      </c>
      <c r="D50" s="220">
        <v>17.7</v>
      </c>
      <c r="E50" s="219" t="s">
        <v>87</v>
      </c>
      <c r="F50" s="210" t="s">
        <v>69</v>
      </c>
      <c r="G50" s="213">
        <v>2</v>
      </c>
      <c r="H50" s="214">
        <v>725459</v>
      </c>
      <c r="I50" s="207">
        <f t="shared" si="0"/>
        <v>1450918</v>
      </c>
      <c r="J50" s="161"/>
    </row>
    <row r="51" spans="2:10" x14ac:dyDescent="0.3">
      <c r="B51" s="160"/>
      <c r="C51" s="208">
        <v>8</v>
      </c>
      <c r="D51" s="302"/>
      <c r="E51" s="303" t="s">
        <v>88</v>
      </c>
      <c r="F51" s="208"/>
      <c r="G51" s="208" t="s">
        <v>228</v>
      </c>
      <c r="H51" s="209"/>
      <c r="I51" s="209"/>
      <c r="J51" s="161"/>
    </row>
    <row r="52" spans="2:10" x14ac:dyDescent="0.3">
      <c r="B52" s="160"/>
      <c r="C52" s="210">
        <v>8.1</v>
      </c>
      <c r="D52" s="217">
        <v>3.8</v>
      </c>
      <c r="E52" s="221" t="s">
        <v>89</v>
      </c>
      <c r="F52" s="217" t="s">
        <v>69</v>
      </c>
      <c r="G52" s="213">
        <v>1</v>
      </c>
      <c r="H52" s="214">
        <v>2514841</v>
      </c>
      <c r="I52" s="207">
        <f t="shared" si="0"/>
        <v>2514841</v>
      </c>
      <c r="J52" s="161"/>
    </row>
    <row r="53" spans="2:10" x14ac:dyDescent="0.3">
      <c r="B53" s="160"/>
      <c r="C53" s="210">
        <v>8.1999999999999993</v>
      </c>
      <c r="D53" s="210">
        <v>13.6</v>
      </c>
      <c r="E53" s="219" t="s">
        <v>90</v>
      </c>
      <c r="F53" s="210" t="s">
        <v>91</v>
      </c>
      <c r="G53" s="213">
        <v>70</v>
      </c>
      <c r="H53" s="222">
        <v>64269</v>
      </c>
      <c r="I53" s="207">
        <f t="shared" si="0"/>
        <v>4498830</v>
      </c>
      <c r="J53" s="161"/>
    </row>
    <row r="54" spans="2:10" x14ac:dyDescent="0.3">
      <c r="B54" s="160"/>
      <c r="C54" s="217">
        <v>8.3000000000000007</v>
      </c>
      <c r="D54" s="217">
        <v>11.29</v>
      </c>
      <c r="E54" s="221" t="s">
        <v>92</v>
      </c>
      <c r="F54" s="217" t="s">
        <v>91</v>
      </c>
      <c r="G54" s="213">
        <v>10</v>
      </c>
      <c r="H54" s="222">
        <v>65951</v>
      </c>
      <c r="I54" s="207">
        <f t="shared" si="0"/>
        <v>659510</v>
      </c>
      <c r="J54" s="161"/>
    </row>
    <row r="55" spans="2:10" x14ac:dyDescent="0.3">
      <c r="B55" s="160"/>
      <c r="C55" s="210">
        <v>8.4</v>
      </c>
      <c r="D55" s="211">
        <v>11.31</v>
      </c>
      <c r="E55" s="219" t="s">
        <v>93</v>
      </c>
      <c r="F55" s="210" t="s">
        <v>91</v>
      </c>
      <c r="G55" s="213">
        <v>20</v>
      </c>
      <c r="H55" s="214">
        <v>53014</v>
      </c>
      <c r="I55" s="207">
        <f t="shared" si="0"/>
        <v>1060280</v>
      </c>
      <c r="J55" s="161"/>
    </row>
    <row r="56" spans="2:10" x14ac:dyDescent="0.3">
      <c r="B56" s="160"/>
      <c r="C56" s="210">
        <v>8.5</v>
      </c>
      <c r="D56" s="210">
        <v>11.32</v>
      </c>
      <c r="E56" s="219" t="s">
        <v>94</v>
      </c>
      <c r="F56" s="224" t="s">
        <v>91</v>
      </c>
      <c r="G56" s="213">
        <v>20</v>
      </c>
      <c r="H56" s="214">
        <v>72267</v>
      </c>
      <c r="I56" s="207">
        <f t="shared" si="0"/>
        <v>1445340</v>
      </c>
      <c r="J56" s="161"/>
    </row>
    <row r="57" spans="2:10" x14ac:dyDescent="0.3">
      <c r="B57" s="160"/>
      <c r="C57" s="210">
        <v>8.6</v>
      </c>
      <c r="D57" s="210">
        <v>11.33</v>
      </c>
      <c r="E57" s="219" t="s">
        <v>95</v>
      </c>
      <c r="F57" s="210" t="s">
        <v>91</v>
      </c>
      <c r="G57" s="213">
        <v>40</v>
      </c>
      <c r="H57" s="214">
        <v>97499</v>
      </c>
      <c r="I57" s="207">
        <f t="shared" si="0"/>
        <v>3899960</v>
      </c>
      <c r="J57" s="161"/>
    </row>
    <row r="58" spans="2:10" x14ac:dyDescent="0.3">
      <c r="B58" s="160"/>
      <c r="C58" s="210">
        <v>8.6999999999999993</v>
      </c>
      <c r="D58" s="210">
        <v>11.19</v>
      </c>
      <c r="E58" s="219" t="s">
        <v>96</v>
      </c>
      <c r="F58" s="210" t="s">
        <v>69</v>
      </c>
      <c r="G58" s="213">
        <v>19</v>
      </c>
      <c r="H58" s="214">
        <v>153497</v>
      </c>
      <c r="I58" s="207">
        <f t="shared" si="0"/>
        <v>2916443</v>
      </c>
      <c r="J58" s="161"/>
    </row>
    <row r="59" spans="2:10" x14ac:dyDescent="0.3">
      <c r="B59" s="160"/>
      <c r="C59" s="210">
        <v>8.8000000000000007</v>
      </c>
      <c r="D59" s="210">
        <v>11.21</v>
      </c>
      <c r="E59" s="219" t="s">
        <v>97</v>
      </c>
      <c r="F59" s="210" t="s">
        <v>69</v>
      </c>
      <c r="G59" s="213">
        <v>13</v>
      </c>
      <c r="H59" s="214">
        <v>194853</v>
      </c>
      <c r="I59" s="207">
        <f t="shared" si="0"/>
        <v>2533089</v>
      </c>
      <c r="J59" s="161"/>
    </row>
    <row r="60" spans="2:10" x14ac:dyDescent="0.3">
      <c r="B60" s="160"/>
      <c r="C60" s="210">
        <v>8.9</v>
      </c>
      <c r="D60" s="210">
        <v>3.25</v>
      </c>
      <c r="E60" s="219" t="s">
        <v>98</v>
      </c>
      <c r="F60" s="210" t="s">
        <v>91</v>
      </c>
      <c r="G60" s="213">
        <v>20</v>
      </c>
      <c r="H60" s="214">
        <v>94165</v>
      </c>
      <c r="I60" s="207">
        <f t="shared" si="0"/>
        <v>1883300</v>
      </c>
      <c r="J60" s="161"/>
    </row>
    <row r="61" spans="2:10" x14ac:dyDescent="0.3">
      <c r="B61" s="160"/>
      <c r="C61" s="206">
        <v>8.1</v>
      </c>
      <c r="D61" s="300">
        <v>3.5</v>
      </c>
      <c r="E61" s="301" t="s">
        <v>99</v>
      </c>
      <c r="F61" s="206" t="s">
        <v>69</v>
      </c>
      <c r="G61" s="206">
        <v>4</v>
      </c>
      <c r="H61" s="207">
        <v>461464</v>
      </c>
      <c r="I61" s="207">
        <f t="shared" si="0"/>
        <v>1845856</v>
      </c>
      <c r="J61" s="161"/>
    </row>
    <row r="62" spans="2:10" ht="31.2" x14ac:dyDescent="0.3">
      <c r="B62" s="160"/>
      <c r="C62" s="206">
        <v>8.11</v>
      </c>
      <c r="D62" s="300" t="s">
        <v>100</v>
      </c>
      <c r="E62" s="301" t="s">
        <v>101</v>
      </c>
      <c r="F62" s="206" t="s">
        <v>69</v>
      </c>
      <c r="G62" s="206">
        <v>1</v>
      </c>
      <c r="H62" s="207">
        <v>1076831</v>
      </c>
      <c r="I62" s="207">
        <f t="shared" si="0"/>
        <v>1076831</v>
      </c>
      <c r="J62" s="161"/>
    </row>
    <row r="63" spans="2:10" x14ac:dyDescent="0.3">
      <c r="B63" s="160"/>
      <c r="C63" s="208">
        <v>9</v>
      </c>
      <c r="D63" s="302"/>
      <c r="E63" s="303" t="s">
        <v>102</v>
      </c>
      <c r="F63" s="208"/>
      <c r="G63" s="208" t="s">
        <v>228</v>
      </c>
      <c r="H63" s="209"/>
      <c r="I63" s="209"/>
      <c r="J63" s="161"/>
    </row>
    <row r="64" spans="2:10" ht="46.8" x14ac:dyDescent="0.3">
      <c r="B64" s="160"/>
      <c r="C64" s="206">
        <v>9.1</v>
      </c>
      <c r="D64" s="300">
        <v>12.85</v>
      </c>
      <c r="E64" s="301" t="s">
        <v>103</v>
      </c>
      <c r="F64" s="206" t="s">
        <v>69</v>
      </c>
      <c r="G64" s="206">
        <v>6</v>
      </c>
      <c r="H64" s="207">
        <v>137749</v>
      </c>
      <c r="I64" s="207">
        <f t="shared" si="0"/>
        <v>826494</v>
      </c>
      <c r="J64" s="161"/>
    </row>
    <row r="65" spans="2:10" x14ac:dyDescent="0.3">
      <c r="B65" s="160"/>
      <c r="C65" s="206">
        <v>9.1999999999999993</v>
      </c>
      <c r="D65" s="300">
        <v>12.2</v>
      </c>
      <c r="E65" s="301" t="s">
        <v>104</v>
      </c>
      <c r="F65" s="206" t="s">
        <v>69</v>
      </c>
      <c r="G65" s="206">
        <v>42</v>
      </c>
      <c r="H65" s="207">
        <v>137462</v>
      </c>
      <c r="I65" s="207">
        <f t="shared" si="0"/>
        <v>5773404</v>
      </c>
      <c r="J65" s="161"/>
    </row>
    <row r="66" spans="2:10" x14ac:dyDescent="0.3">
      <c r="B66" s="160"/>
      <c r="C66" s="206">
        <v>9.3000000000000007</v>
      </c>
      <c r="D66" s="300">
        <v>12.23</v>
      </c>
      <c r="E66" s="301" t="s">
        <v>105</v>
      </c>
      <c r="F66" s="206" t="s">
        <v>69</v>
      </c>
      <c r="G66" s="206">
        <v>10</v>
      </c>
      <c r="H66" s="207">
        <v>71598</v>
      </c>
      <c r="I66" s="207">
        <f t="shared" si="0"/>
        <v>715980</v>
      </c>
      <c r="J66" s="161"/>
    </row>
    <row r="67" spans="2:10" ht="46.8" x14ac:dyDescent="0.3">
      <c r="B67" s="160"/>
      <c r="C67" s="206">
        <v>9.4</v>
      </c>
      <c r="D67" s="300">
        <v>12.91</v>
      </c>
      <c r="E67" s="301" t="s">
        <v>106</v>
      </c>
      <c r="F67" s="206" t="s">
        <v>69</v>
      </c>
      <c r="G67" s="206">
        <v>8</v>
      </c>
      <c r="H67" s="207">
        <v>135425</v>
      </c>
      <c r="I67" s="207">
        <f t="shared" si="0"/>
        <v>1083400</v>
      </c>
      <c r="J67" s="161"/>
    </row>
    <row r="68" spans="2:10" x14ac:dyDescent="0.3">
      <c r="B68" s="160"/>
      <c r="C68" s="206">
        <v>9.5</v>
      </c>
      <c r="D68" s="300">
        <v>12.17</v>
      </c>
      <c r="E68" s="301" t="s">
        <v>107</v>
      </c>
      <c r="F68" s="206" t="s">
        <v>91</v>
      </c>
      <c r="G68" s="206">
        <v>154.1</v>
      </c>
      <c r="H68" s="207">
        <v>5139</v>
      </c>
      <c r="I68" s="207">
        <f t="shared" si="0"/>
        <v>791919.9</v>
      </c>
      <c r="J68" s="161"/>
    </row>
    <row r="69" spans="2:10" ht="31.2" x14ac:dyDescent="0.3">
      <c r="B69" s="160"/>
      <c r="C69" s="206">
        <v>9.6</v>
      </c>
      <c r="D69" s="300">
        <v>12.48</v>
      </c>
      <c r="E69" s="301" t="s">
        <v>108</v>
      </c>
      <c r="F69" s="206" t="s">
        <v>91</v>
      </c>
      <c r="G69" s="206">
        <v>520</v>
      </c>
      <c r="H69" s="207">
        <v>15937</v>
      </c>
      <c r="I69" s="207">
        <f t="shared" si="0"/>
        <v>8287240</v>
      </c>
      <c r="J69" s="161"/>
    </row>
    <row r="70" spans="2:10" ht="31.2" x14ac:dyDescent="0.3">
      <c r="B70" s="160"/>
      <c r="C70" s="206">
        <v>9.6999999999999993</v>
      </c>
      <c r="D70" s="300">
        <v>12.49</v>
      </c>
      <c r="E70" s="301" t="s">
        <v>109</v>
      </c>
      <c r="F70" s="206" t="s">
        <v>91</v>
      </c>
      <c r="G70" s="206">
        <v>30</v>
      </c>
      <c r="H70" s="207">
        <v>22143</v>
      </c>
      <c r="I70" s="207">
        <f t="shared" si="0"/>
        <v>664290</v>
      </c>
      <c r="J70" s="161"/>
    </row>
    <row r="71" spans="2:10" ht="31.2" x14ac:dyDescent="0.3">
      <c r="B71" s="160"/>
      <c r="C71" s="206">
        <v>9.8000000000000007</v>
      </c>
      <c r="D71" s="300">
        <v>12.68</v>
      </c>
      <c r="E71" s="301" t="s">
        <v>110</v>
      </c>
      <c r="F71" s="206" t="s">
        <v>69</v>
      </c>
      <c r="G71" s="206">
        <v>1</v>
      </c>
      <c r="H71" s="207">
        <v>697727</v>
      </c>
      <c r="I71" s="207">
        <f t="shared" si="0"/>
        <v>697727</v>
      </c>
      <c r="J71" s="161"/>
    </row>
    <row r="72" spans="2:10" ht="31.2" x14ac:dyDescent="0.3">
      <c r="B72" s="160"/>
      <c r="C72" s="206">
        <v>9.9</v>
      </c>
      <c r="D72" s="300">
        <v>12.74</v>
      </c>
      <c r="E72" s="301" t="s">
        <v>111</v>
      </c>
      <c r="F72" s="206" t="s">
        <v>69</v>
      </c>
      <c r="G72" s="206">
        <v>1</v>
      </c>
      <c r="H72" s="207">
        <v>33749</v>
      </c>
      <c r="I72" s="207">
        <f t="shared" si="0"/>
        <v>33749</v>
      </c>
      <c r="J72" s="161"/>
    </row>
    <row r="73" spans="2:10" ht="31.2" x14ac:dyDescent="0.3">
      <c r="B73" s="160"/>
      <c r="C73" s="206">
        <v>9.1</v>
      </c>
      <c r="D73" s="300">
        <v>12.79</v>
      </c>
      <c r="E73" s="301" t="s">
        <v>112</v>
      </c>
      <c r="F73" s="206" t="s">
        <v>69</v>
      </c>
      <c r="G73" s="206">
        <v>1</v>
      </c>
      <c r="H73" s="207">
        <v>329356</v>
      </c>
      <c r="I73" s="207">
        <f t="shared" si="0"/>
        <v>329356</v>
      </c>
      <c r="J73" s="161"/>
    </row>
    <row r="74" spans="2:10" x14ac:dyDescent="0.3">
      <c r="B74" s="160"/>
      <c r="C74" s="206">
        <v>9.11</v>
      </c>
      <c r="D74" s="300">
        <v>21.28</v>
      </c>
      <c r="E74" s="301" t="s">
        <v>113</v>
      </c>
      <c r="F74" s="206" t="s">
        <v>91</v>
      </c>
      <c r="G74" s="206">
        <v>96</v>
      </c>
      <c r="H74" s="207">
        <v>9346</v>
      </c>
      <c r="I74" s="207">
        <f t="shared" si="0"/>
        <v>897216</v>
      </c>
      <c r="J74" s="161"/>
    </row>
    <row r="75" spans="2:10" x14ac:dyDescent="0.3">
      <c r="B75" s="160"/>
      <c r="C75" s="206">
        <v>9.1199999999999992</v>
      </c>
      <c r="D75" s="300">
        <v>21.26</v>
      </c>
      <c r="E75" s="301" t="s">
        <v>114</v>
      </c>
      <c r="F75" s="206" t="s">
        <v>69</v>
      </c>
      <c r="G75" s="206">
        <v>2</v>
      </c>
      <c r="H75" s="207">
        <v>25916</v>
      </c>
      <c r="I75" s="207">
        <f t="shared" si="0"/>
        <v>51832</v>
      </c>
      <c r="J75" s="161"/>
    </row>
    <row r="76" spans="2:10" x14ac:dyDescent="0.3">
      <c r="B76" s="160"/>
      <c r="C76" s="206">
        <v>9.1300000000000008</v>
      </c>
      <c r="D76" s="300">
        <v>21.25</v>
      </c>
      <c r="E76" s="301" t="s">
        <v>115</v>
      </c>
      <c r="F76" s="206" t="s">
        <v>69</v>
      </c>
      <c r="G76" s="206">
        <v>2</v>
      </c>
      <c r="H76" s="207">
        <v>238620</v>
      </c>
      <c r="I76" s="207">
        <f t="shared" si="0"/>
        <v>477240</v>
      </c>
      <c r="J76" s="161"/>
    </row>
    <row r="77" spans="2:10" ht="62.4" x14ac:dyDescent="0.3">
      <c r="B77" s="160"/>
      <c r="C77" s="206">
        <v>9.14</v>
      </c>
      <c r="D77" s="300" t="s">
        <v>116</v>
      </c>
      <c r="E77" s="301" t="s">
        <v>117</v>
      </c>
      <c r="F77" s="206" t="s">
        <v>69</v>
      </c>
      <c r="G77" s="206">
        <v>4</v>
      </c>
      <c r="H77" s="207">
        <v>296928</v>
      </c>
      <c r="I77" s="207">
        <f t="shared" ref="I77:I139" si="1">+G77*H77</f>
        <v>1187712</v>
      </c>
      <c r="J77" s="161"/>
    </row>
    <row r="78" spans="2:10" x14ac:dyDescent="0.3">
      <c r="B78" s="160"/>
      <c r="C78" s="210">
        <v>9.15</v>
      </c>
      <c r="D78" s="211">
        <v>12.144</v>
      </c>
      <c r="E78" s="212" t="s">
        <v>118</v>
      </c>
      <c r="F78" s="211" t="s">
        <v>69</v>
      </c>
      <c r="G78" s="213">
        <v>1</v>
      </c>
      <c r="H78" s="214">
        <v>136567</v>
      </c>
      <c r="I78" s="207">
        <f t="shared" si="1"/>
        <v>136567</v>
      </c>
      <c r="J78" s="161"/>
    </row>
    <row r="79" spans="2:10" ht="31.2" x14ac:dyDescent="0.3">
      <c r="B79" s="160"/>
      <c r="C79" s="210">
        <v>9.16</v>
      </c>
      <c r="D79" s="211">
        <v>12.98</v>
      </c>
      <c r="E79" s="212" t="s">
        <v>119</v>
      </c>
      <c r="F79" s="211" t="s">
        <v>69</v>
      </c>
      <c r="G79" s="213">
        <v>3</v>
      </c>
      <c r="H79" s="214">
        <v>1649473</v>
      </c>
      <c r="I79" s="207">
        <f t="shared" si="1"/>
        <v>4948419</v>
      </c>
      <c r="J79" s="161"/>
    </row>
    <row r="80" spans="2:10" x14ac:dyDescent="0.3">
      <c r="B80" s="160"/>
      <c r="C80" s="210">
        <v>9.17</v>
      </c>
      <c r="D80" s="211">
        <v>12.51</v>
      </c>
      <c r="E80" s="212" t="s">
        <v>120</v>
      </c>
      <c r="F80" s="211" t="s">
        <v>91</v>
      </c>
      <c r="G80" s="213">
        <v>100</v>
      </c>
      <c r="H80" s="214">
        <v>92928</v>
      </c>
      <c r="I80" s="207">
        <f t="shared" si="1"/>
        <v>9292800</v>
      </c>
      <c r="J80" s="161"/>
    </row>
    <row r="81" spans="2:10" ht="46.8" x14ac:dyDescent="0.3">
      <c r="B81" s="160"/>
      <c r="C81" s="210">
        <v>9.18</v>
      </c>
      <c r="D81" s="211" t="s">
        <v>121</v>
      </c>
      <c r="E81" s="212" t="s">
        <v>122</v>
      </c>
      <c r="F81" s="211" t="s">
        <v>69</v>
      </c>
      <c r="G81" s="213">
        <v>2</v>
      </c>
      <c r="H81" s="214">
        <v>95739</v>
      </c>
      <c r="I81" s="207">
        <f t="shared" si="1"/>
        <v>191478</v>
      </c>
      <c r="J81" s="161"/>
    </row>
    <row r="82" spans="2:10" ht="31.2" x14ac:dyDescent="0.3">
      <c r="B82" s="160"/>
      <c r="C82" s="210">
        <v>9.19</v>
      </c>
      <c r="D82" s="211" t="s">
        <v>123</v>
      </c>
      <c r="E82" s="212" t="s">
        <v>124</v>
      </c>
      <c r="F82" s="211" t="s">
        <v>69</v>
      </c>
      <c r="G82" s="213">
        <v>2</v>
      </c>
      <c r="H82" s="214">
        <v>160717</v>
      </c>
      <c r="I82" s="207">
        <f t="shared" si="1"/>
        <v>321434</v>
      </c>
      <c r="J82" s="161"/>
    </row>
    <row r="83" spans="2:10" x14ac:dyDescent="0.3">
      <c r="B83" s="160"/>
      <c r="C83" s="210">
        <v>9.1999999999999993</v>
      </c>
      <c r="D83" s="211">
        <v>12.146000000000001</v>
      </c>
      <c r="E83" s="212" t="s">
        <v>125</v>
      </c>
      <c r="F83" s="211" t="s">
        <v>91</v>
      </c>
      <c r="G83" s="213">
        <v>29.6</v>
      </c>
      <c r="H83" s="214">
        <v>8722</v>
      </c>
      <c r="I83" s="207">
        <f t="shared" si="1"/>
        <v>258171.2</v>
      </c>
      <c r="J83" s="161"/>
    </row>
    <row r="84" spans="2:10" ht="31.2" x14ac:dyDescent="0.3">
      <c r="B84" s="160"/>
      <c r="C84" s="210">
        <v>9.2100000000000009</v>
      </c>
      <c r="D84" s="211" t="s">
        <v>126</v>
      </c>
      <c r="E84" s="212" t="s">
        <v>127</v>
      </c>
      <c r="F84" s="211" t="s">
        <v>91</v>
      </c>
      <c r="G84" s="213">
        <v>20</v>
      </c>
      <c r="H84" s="214">
        <v>12771</v>
      </c>
      <c r="I84" s="207">
        <f t="shared" si="1"/>
        <v>255420</v>
      </c>
      <c r="J84" s="161"/>
    </row>
    <row r="85" spans="2:10" ht="31.2" x14ac:dyDescent="0.3">
      <c r="B85" s="160"/>
      <c r="C85" s="210">
        <v>9.2200000000000006</v>
      </c>
      <c r="D85" s="211" t="s">
        <v>128</v>
      </c>
      <c r="E85" s="212" t="s">
        <v>129</v>
      </c>
      <c r="F85" s="211" t="s">
        <v>91</v>
      </c>
      <c r="G85" s="213">
        <v>20</v>
      </c>
      <c r="H85" s="214">
        <v>30650</v>
      </c>
      <c r="I85" s="207">
        <f t="shared" si="1"/>
        <v>613000</v>
      </c>
      <c r="J85" s="161"/>
    </row>
    <row r="86" spans="2:10" ht="31.2" x14ac:dyDescent="0.3">
      <c r="B86" s="160"/>
      <c r="C86" s="210">
        <v>9.23</v>
      </c>
      <c r="D86" s="211">
        <v>12.97</v>
      </c>
      <c r="E86" s="212" t="s">
        <v>130</v>
      </c>
      <c r="F86" s="211" t="s">
        <v>69</v>
      </c>
      <c r="G86" s="213">
        <v>2</v>
      </c>
      <c r="H86" s="214">
        <v>1176679</v>
      </c>
      <c r="I86" s="207">
        <f t="shared" si="1"/>
        <v>2353358</v>
      </c>
      <c r="J86" s="161"/>
    </row>
    <row r="87" spans="2:10" x14ac:dyDescent="0.3">
      <c r="B87" s="160"/>
      <c r="C87" s="210">
        <v>9.24</v>
      </c>
      <c r="D87" s="211">
        <v>21.1</v>
      </c>
      <c r="E87" s="212" t="s">
        <v>131</v>
      </c>
      <c r="F87" s="211" t="s">
        <v>69</v>
      </c>
      <c r="G87" s="213">
        <v>4</v>
      </c>
      <c r="H87" s="214">
        <v>418022</v>
      </c>
      <c r="I87" s="207">
        <f t="shared" si="1"/>
        <v>1672088</v>
      </c>
      <c r="J87" s="161"/>
    </row>
    <row r="88" spans="2:10" ht="31.2" x14ac:dyDescent="0.3">
      <c r="B88" s="160"/>
      <c r="C88" s="210">
        <v>9.25</v>
      </c>
      <c r="D88" s="211" t="s">
        <v>132</v>
      </c>
      <c r="E88" s="212" t="s">
        <v>133</v>
      </c>
      <c r="F88" s="211" t="s">
        <v>69</v>
      </c>
      <c r="G88" s="213">
        <v>1</v>
      </c>
      <c r="H88" s="214">
        <v>646543</v>
      </c>
      <c r="I88" s="207">
        <f t="shared" si="1"/>
        <v>646543</v>
      </c>
      <c r="J88" s="161"/>
    </row>
    <row r="89" spans="2:10" x14ac:dyDescent="0.3">
      <c r="B89" s="160"/>
      <c r="C89" s="210">
        <v>9.26</v>
      </c>
      <c r="D89" s="211">
        <v>21.3</v>
      </c>
      <c r="E89" s="212" t="s">
        <v>134</v>
      </c>
      <c r="F89" s="211" t="s">
        <v>69</v>
      </c>
      <c r="G89" s="213">
        <v>1</v>
      </c>
      <c r="H89" s="214">
        <v>129898</v>
      </c>
      <c r="I89" s="207">
        <f t="shared" si="1"/>
        <v>129898</v>
      </c>
      <c r="J89" s="161"/>
    </row>
    <row r="90" spans="2:10" ht="31.2" x14ac:dyDescent="0.3">
      <c r="B90" s="160"/>
      <c r="C90" s="210">
        <v>9.27</v>
      </c>
      <c r="D90" s="211" t="s">
        <v>135</v>
      </c>
      <c r="E90" s="212" t="s">
        <v>136</v>
      </c>
      <c r="F90" s="211" t="s">
        <v>91</v>
      </c>
      <c r="G90" s="213">
        <v>6</v>
      </c>
      <c r="H90" s="214">
        <v>17654</v>
      </c>
      <c r="I90" s="207">
        <f t="shared" si="1"/>
        <v>105924</v>
      </c>
      <c r="J90" s="161"/>
    </row>
    <row r="91" spans="2:10" ht="31.2" x14ac:dyDescent="0.3">
      <c r="B91" s="160"/>
      <c r="C91" s="210">
        <v>9.2799999999999994</v>
      </c>
      <c r="D91" s="211" t="s">
        <v>137</v>
      </c>
      <c r="E91" s="212" t="s">
        <v>138</v>
      </c>
      <c r="F91" s="211" t="s">
        <v>69</v>
      </c>
      <c r="G91" s="213">
        <v>12</v>
      </c>
      <c r="H91" s="214">
        <v>165286</v>
      </c>
      <c r="I91" s="207">
        <f t="shared" si="1"/>
        <v>1983432</v>
      </c>
      <c r="J91" s="161"/>
    </row>
    <row r="92" spans="2:10" ht="78" x14ac:dyDescent="0.3">
      <c r="B92" s="160"/>
      <c r="C92" s="210">
        <v>9.2899999999999991</v>
      </c>
      <c r="D92" s="211" t="s">
        <v>139</v>
      </c>
      <c r="E92" s="212" t="s">
        <v>140</v>
      </c>
      <c r="F92" s="211" t="s">
        <v>69</v>
      </c>
      <c r="G92" s="213">
        <v>5</v>
      </c>
      <c r="H92" s="214">
        <v>265227</v>
      </c>
      <c r="I92" s="207">
        <f t="shared" si="1"/>
        <v>1326135</v>
      </c>
      <c r="J92" s="161"/>
    </row>
    <row r="93" spans="2:10" ht="46.8" x14ac:dyDescent="0.3">
      <c r="B93" s="160"/>
      <c r="C93" s="210">
        <v>9.3000000000000007</v>
      </c>
      <c r="D93" s="211">
        <v>12.92</v>
      </c>
      <c r="E93" s="212" t="s">
        <v>141</v>
      </c>
      <c r="F93" s="211" t="s">
        <v>69</v>
      </c>
      <c r="G93" s="213">
        <v>15</v>
      </c>
      <c r="H93" s="214">
        <v>234767</v>
      </c>
      <c r="I93" s="207">
        <f t="shared" si="1"/>
        <v>3521505</v>
      </c>
      <c r="J93" s="161"/>
    </row>
    <row r="94" spans="2:10" ht="78" x14ac:dyDescent="0.3">
      <c r="B94" s="160"/>
      <c r="C94" s="210">
        <v>9.31</v>
      </c>
      <c r="D94" s="211" t="s">
        <v>142</v>
      </c>
      <c r="E94" s="212" t="s">
        <v>143</v>
      </c>
      <c r="F94" s="211" t="s">
        <v>69</v>
      </c>
      <c r="G94" s="213">
        <v>8</v>
      </c>
      <c r="H94" s="214">
        <v>192727</v>
      </c>
      <c r="I94" s="207">
        <f t="shared" si="1"/>
        <v>1541816</v>
      </c>
      <c r="J94" s="161"/>
    </row>
    <row r="95" spans="2:10" x14ac:dyDescent="0.3">
      <c r="B95" s="160"/>
      <c r="C95" s="210">
        <v>9.3199999999999896</v>
      </c>
      <c r="D95" s="211" t="s">
        <v>144</v>
      </c>
      <c r="E95" s="216" t="s">
        <v>145</v>
      </c>
      <c r="F95" s="211" t="s">
        <v>146</v>
      </c>
      <c r="G95" s="213">
        <v>40</v>
      </c>
      <c r="H95" s="214">
        <v>12734</v>
      </c>
      <c r="I95" s="207">
        <f t="shared" si="1"/>
        <v>509360</v>
      </c>
      <c r="J95" s="161"/>
    </row>
    <row r="96" spans="2:10" x14ac:dyDescent="0.3">
      <c r="B96" s="160"/>
      <c r="C96" s="210">
        <v>9.3299999999999894</v>
      </c>
      <c r="D96" s="211">
        <v>12.108000000000001</v>
      </c>
      <c r="E96" s="216" t="s">
        <v>147</v>
      </c>
      <c r="F96" s="211" t="s">
        <v>69</v>
      </c>
      <c r="G96" s="213">
        <v>1</v>
      </c>
      <c r="H96" s="214">
        <v>24097231</v>
      </c>
      <c r="I96" s="207">
        <f t="shared" si="1"/>
        <v>24097231</v>
      </c>
      <c r="J96" s="161"/>
    </row>
    <row r="97" spans="2:10" x14ac:dyDescent="0.3">
      <c r="B97" s="160"/>
      <c r="C97" s="210">
        <v>9.3399999999999892</v>
      </c>
      <c r="D97" s="217" t="s">
        <v>148</v>
      </c>
      <c r="E97" s="218" t="s">
        <v>149</v>
      </c>
      <c r="F97" s="217" t="s">
        <v>69</v>
      </c>
      <c r="G97" s="213">
        <v>2</v>
      </c>
      <c r="H97" s="214">
        <v>401958</v>
      </c>
      <c r="I97" s="207">
        <f t="shared" si="1"/>
        <v>803916</v>
      </c>
      <c r="J97" s="161"/>
    </row>
    <row r="98" spans="2:10" x14ac:dyDescent="0.3">
      <c r="B98" s="160"/>
      <c r="C98" s="210">
        <v>9.3499999999999908</v>
      </c>
      <c r="D98" s="211">
        <v>12.86</v>
      </c>
      <c r="E98" s="216" t="s">
        <v>150</v>
      </c>
      <c r="F98" s="211" t="s">
        <v>69</v>
      </c>
      <c r="G98" s="213">
        <v>1</v>
      </c>
      <c r="H98" s="214">
        <v>141490</v>
      </c>
      <c r="I98" s="207">
        <f t="shared" si="1"/>
        <v>141490</v>
      </c>
      <c r="J98" s="161"/>
    </row>
    <row r="99" spans="2:10" ht="31.2" x14ac:dyDescent="0.3">
      <c r="B99" s="160"/>
      <c r="C99" s="210">
        <v>9.3599999999999905</v>
      </c>
      <c r="D99" s="210">
        <v>12.87</v>
      </c>
      <c r="E99" s="219" t="s">
        <v>151</v>
      </c>
      <c r="F99" s="210" t="s">
        <v>69</v>
      </c>
      <c r="G99" s="213">
        <v>1</v>
      </c>
      <c r="H99" s="214">
        <v>152813</v>
      </c>
      <c r="I99" s="207">
        <f t="shared" si="1"/>
        <v>152813</v>
      </c>
      <c r="J99" s="161"/>
    </row>
    <row r="100" spans="2:10" x14ac:dyDescent="0.3">
      <c r="B100" s="160"/>
      <c r="C100" s="210">
        <v>9.3699999999999903</v>
      </c>
      <c r="D100" s="220">
        <v>12.16</v>
      </c>
      <c r="E100" s="219" t="s">
        <v>152</v>
      </c>
      <c r="F100" s="210" t="s">
        <v>91</v>
      </c>
      <c r="G100" s="213">
        <v>85</v>
      </c>
      <c r="H100" s="214">
        <v>3946</v>
      </c>
      <c r="I100" s="207">
        <f t="shared" si="1"/>
        <v>335410</v>
      </c>
      <c r="J100" s="161"/>
    </row>
    <row r="101" spans="2:10" ht="31.2" x14ac:dyDescent="0.3">
      <c r="B101" s="160"/>
      <c r="C101" s="210">
        <v>9.3799999999999901</v>
      </c>
      <c r="D101" s="210">
        <v>12.45</v>
      </c>
      <c r="E101" s="219" t="s">
        <v>153</v>
      </c>
      <c r="F101" s="210" t="s">
        <v>91</v>
      </c>
      <c r="G101" s="213">
        <v>200</v>
      </c>
      <c r="H101" s="214">
        <v>13302</v>
      </c>
      <c r="I101" s="207">
        <f t="shared" si="1"/>
        <v>2660400</v>
      </c>
      <c r="J101" s="161"/>
    </row>
    <row r="102" spans="2:10" ht="31.2" x14ac:dyDescent="0.3">
      <c r="B102" s="160"/>
      <c r="C102" s="210">
        <v>9.3899999999999899</v>
      </c>
      <c r="D102" s="217">
        <v>12.46</v>
      </c>
      <c r="E102" s="221" t="s">
        <v>154</v>
      </c>
      <c r="F102" s="217" t="s">
        <v>91</v>
      </c>
      <c r="G102" s="213">
        <v>30</v>
      </c>
      <c r="H102" s="214">
        <v>13468</v>
      </c>
      <c r="I102" s="207">
        <f t="shared" si="1"/>
        <v>404040</v>
      </c>
      <c r="J102" s="161"/>
    </row>
    <row r="103" spans="2:10" ht="31.2" x14ac:dyDescent="0.3">
      <c r="B103" s="160"/>
      <c r="C103" s="210">
        <v>9.3999999999999897</v>
      </c>
      <c r="D103" s="210" t="s">
        <v>155</v>
      </c>
      <c r="E103" s="219" t="s">
        <v>156</v>
      </c>
      <c r="F103" s="210" t="s">
        <v>69</v>
      </c>
      <c r="G103" s="213">
        <v>1</v>
      </c>
      <c r="H103" s="222">
        <v>82818</v>
      </c>
      <c r="I103" s="207">
        <f t="shared" si="1"/>
        <v>82818</v>
      </c>
      <c r="J103" s="161"/>
    </row>
    <row r="104" spans="2:10" ht="31.2" x14ac:dyDescent="0.3">
      <c r="B104" s="160"/>
      <c r="C104" s="217">
        <v>9.4099999999999895</v>
      </c>
      <c r="D104" s="217">
        <v>12.77</v>
      </c>
      <c r="E104" s="221" t="s">
        <v>157</v>
      </c>
      <c r="F104" s="217" t="s">
        <v>69</v>
      </c>
      <c r="G104" s="213">
        <v>1</v>
      </c>
      <c r="H104" s="222">
        <v>205449</v>
      </c>
      <c r="I104" s="207">
        <f t="shared" si="1"/>
        <v>205449</v>
      </c>
      <c r="J104" s="161"/>
    </row>
    <row r="105" spans="2:10" x14ac:dyDescent="0.3">
      <c r="B105" s="160"/>
      <c r="C105" s="210">
        <v>9.4199999999999893</v>
      </c>
      <c r="D105" s="211">
        <v>12.11</v>
      </c>
      <c r="E105" s="219" t="s">
        <v>158</v>
      </c>
      <c r="F105" s="210" t="s">
        <v>69</v>
      </c>
      <c r="G105" s="213">
        <v>1</v>
      </c>
      <c r="H105" s="214">
        <v>146179</v>
      </c>
      <c r="I105" s="207">
        <f t="shared" si="1"/>
        <v>146179</v>
      </c>
      <c r="J105" s="161"/>
    </row>
    <row r="106" spans="2:10" x14ac:dyDescent="0.3">
      <c r="B106" s="160"/>
      <c r="C106" s="210">
        <v>9.4299999999999908</v>
      </c>
      <c r="D106" s="210" t="s">
        <v>159</v>
      </c>
      <c r="E106" s="219" t="s">
        <v>160</v>
      </c>
      <c r="F106" s="224" t="s">
        <v>69</v>
      </c>
      <c r="G106" s="213">
        <v>1</v>
      </c>
      <c r="H106" s="214">
        <v>596991</v>
      </c>
      <c r="I106" s="207">
        <f t="shared" si="1"/>
        <v>596991</v>
      </c>
      <c r="J106" s="161"/>
    </row>
    <row r="107" spans="2:10" ht="46.8" x14ac:dyDescent="0.3">
      <c r="B107" s="160"/>
      <c r="C107" s="210">
        <v>9.4399999999999906</v>
      </c>
      <c r="D107" s="210" t="s">
        <v>161</v>
      </c>
      <c r="E107" s="219" t="s">
        <v>162</v>
      </c>
      <c r="F107" s="210" t="s">
        <v>146</v>
      </c>
      <c r="G107" s="213">
        <v>33</v>
      </c>
      <c r="H107" s="214">
        <v>24983</v>
      </c>
      <c r="I107" s="207">
        <f t="shared" si="1"/>
        <v>824439</v>
      </c>
      <c r="J107" s="161"/>
    </row>
    <row r="108" spans="2:10" x14ac:dyDescent="0.3">
      <c r="B108" s="160"/>
      <c r="C108" s="208">
        <v>10</v>
      </c>
      <c r="D108" s="302"/>
      <c r="E108" s="303" t="s">
        <v>163</v>
      </c>
      <c r="F108" s="208"/>
      <c r="G108" s="208" t="s">
        <v>228</v>
      </c>
      <c r="H108" s="209"/>
      <c r="I108" s="209"/>
      <c r="J108" s="161"/>
    </row>
    <row r="109" spans="2:10" ht="31.2" x14ac:dyDescent="0.3">
      <c r="B109" s="160"/>
      <c r="C109" s="210">
        <v>10.1</v>
      </c>
      <c r="D109" s="210">
        <v>20.16</v>
      </c>
      <c r="E109" s="219" t="s">
        <v>164</v>
      </c>
      <c r="F109" s="210" t="s">
        <v>69</v>
      </c>
      <c r="G109" s="213">
        <v>1</v>
      </c>
      <c r="H109" s="214">
        <v>758578</v>
      </c>
      <c r="I109" s="207">
        <f t="shared" si="1"/>
        <v>758578</v>
      </c>
      <c r="J109" s="161"/>
    </row>
    <row r="110" spans="2:10" ht="31.2" x14ac:dyDescent="0.3">
      <c r="B110" s="160"/>
      <c r="C110" s="210">
        <v>10.199999999999999</v>
      </c>
      <c r="D110" s="210" t="s">
        <v>165</v>
      </c>
      <c r="E110" s="219" t="s">
        <v>166</v>
      </c>
      <c r="F110" s="210" t="s">
        <v>69</v>
      </c>
      <c r="G110" s="213">
        <v>1</v>
      </c>
      <c r="H110" s="214">
        <v>248370</v>
      </c>
      <c r="I110" s="207">
        <f t="shared" si="1"/>
        <v>248370</v>
      </c>
      <c r="J110" s="161"/>
    </row>
    <row r="111" spans="2:10" x14ac:dyDescent="0.3">
      <c r="B111" s="160"/>
      <c r="C111" s="206">
        <v>10.3</v>
      </c>
      <c r="D111" s="300" t="s">
        <v>167</v>
      </c>
      <c r="E111" s="301" t="s">
        <v>168</v>
      </c>
      <c r="F111" s="206" t="s">
        <v>146</v>
      </c>
      <c r="G111" s="206">
        <v>5</v>
      </c>
      <c r="H111" s="207">
        <v>91631</v>
      </c>
      <c r="I111" s="207">
        <f t="shared" si="1"/>
        <v>458155</v>
      </c>
      <c r="J111" s="161"/>
    </row>
    <row r="112" spans="2:10" x14ac:dyDescent="0.3">
      <c r="B112" s="160"/>
      <c r="C112" s="206">
        <v>10.4</v>
      </c>
      <c r="D112" s="300" t="s">
        <v>169</v>
      </c>
      <c r="E112" s="301" t="s">
        <v>170</v>
      </c>
      <c r="F112" s="206" t="s">
        <v>69</v>
      </c>
      <c r="G112" s="206">
        <v>1</v>
      </c>
      <c r="H112" s="207">
        <v>15595</v>
      </c>
      <c r="I112" s="207">
        <f t="shared" si="1"/>
        <v>15595</v>
      </c>
      <c r="J112" s="161"/>
    </row>
    <row r="113" spans="2:10" ht="31.2" x14ac:dyDescent="0.3">
      <c r="B113" s="160"/>
      <c r="C113" s="206">
        <v>10.5</v>
      </c>
      <c r="D113" s="300" t="s">
        <v>171</v>
      </c>
      <c r="E113" s="301" t="s">
        <v>172</v>
      </c>
      <c r="F113" s="206" t="s">
        <v>69</v>
      </c>
      <c r="G113" s="206">
        <v>1</v>
      </c>
      <c r="H113" s="207">
        <v>138199</v>
      </c>
      <c r="I113" s="207">
        <f t="shared" si="1"/>
        <v>138199</v>
      </c>
      <c r="J113" s="161"/>
    </row>
    <row r="114" spans="2:10" x14ac:dyDescent="0.3">
      <c r="B114" s="160"/>
      <c r="C114" s="206">
        <v>10.6</v>
      </c>
      <c r="D114" s="300">
        <v>20.100000000000001</v>
      </c>
      <c r="E114" s="301" t="s">
        <v>173</v>
      </c>
      <c r="F114" s="206" t="s">
        <v>91</v>
      </c>
      <c r="G114" s="206">
        <v>15</v>
      </c>
      <c r="H114" s="207">
        <v>65074</v>
      </c>
      <c r="I114" s="207">
        <f t="shared" si="1"/>
        <v>976110</v>
      </c>
      <c r="J114" s="161"/>
    </row>
    <row r="115" spans="2:10" ht="31.2" x14ac:dyDescent="0.3">
      <c r="B115" s="160"/>
      <c r="C115" s="206">
        <v>10.7</v>
      </c>
      <c r="D115" s="300" t="s">
        <v>174</v>
      </c>
      <c r="E115" s="301" t="s">
        <v>175</v>
      </c>
      <c r="F115" s="206" t="s">
        <v>69</v>
      </c>
      <c r="G115" s="206">
        <v>2</v>
      </c>
      <c r="H115" s="207">
        <v>72520</v>
      </c>
      <c r="I115" s="207">
        <f t="shared" si="1"/>
        <v>145040</v>
      </c>
      <c r="J115" s="161"/>
    </row>
    <row r="116" spans="2:10" x14ac:dyDescent="0.3">
      <c r="B116" s="160"/>
      <c r="C116" s="206">
        <v>10.8</v>
      </c>
      <c r="D116" s="300">
        <v>20.11</v>
      </c>
      <c r="E116" s="301" t="s">
        <v>176</v>
      </c>
      <c r="F116" s="206" t="s">
        <v>69</v>
      </c>
      <c r="G116" s="206">
        <v>2</v>
      </c>
      <c r="H116" s="207">
        <v>48092</v>
      </c>
      <c r="I116" s="207">
        <f t="shared" si="1"/>
        <v>96184</v>
      </c>
      <c r="J116" s="161"/>
    </row>
    <row r="117" spans="2:10" x14ac:dyDescent="0.3">
      <c r="B117" s="160"/>
      <c r="C117" s="208">
        <v>11</v>
      </c>
      <c r="D117" s="302"/>
      <c r="E117" s="303" t="s">
        <v>177</v>
      </c>
      <c r="F117" s="208"/>
      <c r="G117" s="208" t="s">
        <v>228</v>
      </c>
      <c r="H117" s="209"/>
      <c r="I117" s="209"/>
      <c r="J117" s="161"/>
    </row>
    <row r="118" spans="2:10" x14ac:dyDescent="0.3">
      <c r="B118" s="160"/>
      <c r="C118" s="206">
        <v>11.1</v>
      </c>
      <c r="D118" s="300">
        <v>18.260000000000002</v>
      </c>
      <c r="E118" s="301" t="s">
        <v>178</v>
      </c>
      <c r="F118" s="206" t="s">
        <v>39</v>
      </c>
      <c r="G118" s="206">
        <v>111</v>
      </c>
      <c r="H118" s="207">
        <v>31338</v>
      </c>
      <c r="I118" s="207">
        <f t="shared" si="1"/>
        <v>3478518</v>
      </c>
      <c r="J118" s="161"/>
    </row>
    <row r="119" spans="2:10" x14ac:dyDescent="0.3">
      <c r="B119" s="160"/>
      <c r="C119" s="206">
        <v>11.2</v>
      </c>
      <c r="D119" s="300">
        <v>18.23</v>
      </c>
      <c r="E119" s="301" t="s">
        <v>179</v>
      </c>
      <c r="F119" s="206" t="s">
        <v>39</v>
      </c>
      <c r="G119" s="206">
        <v>293</v>
      </c>
      <c r="H119" s="207">
        <v>23077</v>
      </c>
      <c r="I119" s="207">
        <f t="shared" si="1"/>
        <v>6761561</v>
      </c>
      <c r="J119" s="161"/>
    </row>
    <row r="120" spans="2:10" x14ac:dyDescent="0.3">
      <c r="B120" s="160"/>
      <c r="C120" s="206">
        <v>11.3</v>
      </c>
      <c r="D120" s="300">
        <v>18.3</v>
      </c>
      <c r="E120" s="301" t="s">
        <v>180</v>
      </c>
      <c r="F120" s="206" t="s">
        <v>39</v>
      </c>
      <c r="G120" s="206">
        <v>293</v>
      </c>
      <c r="H120" s="207">
        <v>25705</v>
      </c>
      <c r="I120" s="207">
        <f t="shared" si="1"/>
        <v>7531565</v>
      </c>
      <c r="J120" s="161"/>
    </row>
    <row r="121" spans="2:10" x14ac:dyDescent="0.3">
      <c r="B121" s="160"/>
      <c r="C121" s="208">
        <v>12</v>
      </c>
      <c r="D121" s="302"/>
      <c r="E121" s="303" t="s">
        <v>181</v>
      </c>
      <c r="F121" s="208"/>
      <c r="G121" s="208" t="s">
        <v>228</v>
      </c>
      <c r="H121" s="209"/>
      <c r="I121" s="209"/>
      <c r="J121" s="161"/>
    </row>
    <row r="122" spans="2:10" x14ac:dyDescent="0.3">
      <c r="B122" s="160"/>
      <c r="C122" s="206">
        <v>12.1</v>
      </c>
      <c r="D122" s="300">
        <v>13.1</v>
      </c>
      <c r="E122" s="301" t="s">
        <v>182</v>
      </c>
      <c r="F122" s="206" t="s">
        <v>39</v>
      </c>
      <c r="G122" s="206">
        <v>95.8</v>
      </c>
      <c r="H122" s="207">
        <v>58539</v>
      </c>
      <c r="I122" s="207">
        <f t="shared" si="1"/>
        <v>5608036.2000000002</v>
      </c>
      <c r="J122" s="161"/>
    </row>
    <row r="123" spans="2:10" x14ac:dyDescent="0.3">
      <c r="B123" s="160"/>
      <c r="C123" s="206">
        <v>12.2</v>
      </c>
      <c r="D123" s="300">
        <v>14.41</v>
      </c>
      <c r="E123" s="301" t="s">
        <v>183</v>
      </c>
      <c r="F123" s="206" t="s">
        <v>39</v>
      </c>
      <c r="G123" s="206">
        <v>45.6</v>
      </c>
      <c r="H123" s="207">
        <v>137653</v>
      </c>
      <c r="I123" s="207">
        <f t="shared" si="1"/>
        <v>6276976.7999999998</v>
      </c>
      <c r="J123" s="161"/>
    </row>
    <row r="124" spans="2:10" x14ac:dyDescent="0.3">
      <c r="B124" s="160"/>
      <c r="C124" s="206">
        <v>12.3</v>
      </c>
      <c r="D124" s="300">
        <v>14.27</v>
      </c>
      <c r="E124" s="301" t="s">
        <v>184</v>
      </c>
      <c r="F124" s="206" t="s">
        <v>91</v>
      </c>
      <c r="G124" s="206">
        <v>55</v>
      </c>
      <c r="H124" s="207">
        <v>29348</v>
      </c>
      <c r="I124" s="207">
        <f t="shared" si="1"/>
        <v>1614140</v>
      </c>
      <c r="J124" s="161"/>
    </row>
    <row r="125" spans="2:10" ht="78" x14ac:dyDescent="0.3">
      <c r="B125" s="160"/>
      <c r="C125" s="206">
        <v>12.4</v>
      </c>
      <c r="D125" s="300" t="s">
        <v>185</v>
      </c>
      <c r="E125" s="301" t="s">
        <v>186</v>
      </c>
      <c r="F125" s="206" t="s">
        <v>69</v>
      </c>
      <c r="G125" s="206">
        <v>2</v>
      </c>
      <c r="H125" s="207">
        <v>161250</v>
      </c>
      <c r="I125" s="207">
        <f t="shared" si="1"/>
        <v>322500</v>
      </c>
      <c r="J125" s="161"/>
    </row>
    <row r="126" spans="2:10" ht="31.2" x14ac:dyDescent="0.3">
      <c r="B126" s="160"/>
      <c r="C126" s="206">
        <v>12.5</v>
      </c>
      <c r="D126" s="300">
        <v>14.6</v>
      </c>
      <c r="E126" s="301" t="s">
        <v>187</v>
      </c>
      <c r="F126" s="206" t="s">
        <v>39</v>
      </c>
      <c r="G126" s="206">
        <v>55</v>
      </c>
      <c r="H126" s="207">
        <v>153298</v>
      </c>
      <c r="I126" s="207">
        <f t="shared" si="1"/>
        <v>8431390</v>
      </c>
      <c r="J126" s="161"/>
    </row>
    <row r="127" spans="2:10" x14ac:dyDescent="0.3">
      <c r="B127" s="160"/>
      <c r="C127" s="206">
        <v>12.6</v>
      </c>
      <c r="D127" s="300" t="s">
        <v>188</v>
      </c>
      <c r="E127" s="301" t="s">
        <v>189</v>
      </c>
      <c r="F127" s="206" t="s">
        <v>146</v>
      </c>
      <c r="G127" s="206">
        <v>35</v>
      </c>
      <c r="H127" s="207">
        <v>13978</v>
      </c>
      <c r="I127" s="207">
        <f t="shared" si="1"/>
        <v>489230</v>
      </c>
      <c r="J127" s="161"/>
    </row>
    <row r="128" spans="2:10" ht="46.8" x14ac:dyDescent="0.3">
      <c r="B128" s="160"/>
      <c r="C128" s="210">
        <v>12.7</v>
      </c>
      <c r="D128" s="211" t="s">
        <v>190</v>
      </c>
      <c r="E128" s="212" t="s">
        <v>191</v>
      </c>
      <c r="F128" s="211" t="s">
        <v>146</v>
      </c>
      <c r="G128" s="213">
        <v>35</v>
      </c>
      <c r="H128" s="214">
        <v>26880</v>
      </c>
      <c r="I128" s="207">
        <f t="shared" si="1"/>
        <v>940800</v>
      </c>
      <c r="J128" s="161"/>
    </row>
    <row r="129" spans="2:10" x14ac:dyDescent="0.3">
      <c r="B129" s="160"/>
      <c r="C129" s="210">
        <v>12.8</v>
      </c>
      <c r="D129" s="211">
        <v>14.1</v>
      </c>
      <c r="E129" s="212" t="s">
        <v>192</v>
      </c>
      <c r="F129" s="211" t="s">
        <v>39</v>
      </c>
      <c r="G129" s="213">
        <v>180</v>
      </c>
      <c r="H129" s="214">
        <v>113277</v>
      </c>
      <c r="I129" s="207">
        <f t="shared" si="1"/>
        <v>20389860</v>
      </c>
      <c r="J129" s="161"/>
    </row>
    <row r="130" spans="2:10" x14ac:dyDescent="0.3">
      <c r="B130" s="160"/>
      <c r="C130" s="210">
        <v>12.9</v>
      </c>
      <c r="D130" s="211">
        <v>14.8</v>
      </c>
      <c r="E130" s="212" t="s">
        <v>193</v>
      </c>
      <c r="F130" s="211" t="s">
        <v>39</v>
      </c>
      <c r="G130" s="213">
        <v>35</v>
      </c>
      <c r="H130" s="214">
        <v>317455</v>
      </c>
      <c r="I130" s="207">
        <f t="shared" si="1"/>
        <v>11110925</v>
      </c>
      <c r="J130" s="161"/>
    </row>
    <row r="131" spans="2:10" x14ac:dyDescent="0.3">
      <c r="B131" s="160"/>
      <c r="C131" s="210">
        <v>12.1</v>
      </c>
      <c r="D131" s="211">
        <v>13.2</v>
      </c>
      <c r="E131" s="212" t="s">
        <v>194</v>
      </c>
      <c r="F131" s="211" t="s">
        <v>39</v>
      </c>
      <c r="G131" s="213">
        <v>20.2</v>
      </c>
      <c r="H131" s="214">
        <v>61370</v>
      </c>
      <c r="I131" s="207">
        <f t="shared" si="1"/>
        <v>1239674</v>
      </c>
      <c r="J131" s="161"/>
    </row>
    <row r="132" spans="2:10" x14ac:dyDescent="0.3">
      <c r="B132" s="160"/>
      <c r="C132" s="210">
        <v>12.11</v>
      </c>
      <c r="D132" s="211">
        <v>14.25</v>
      </c>
      <c r="E132" s="212" t="s">
        <v>195</v>
      </c>
      <c r="F132" s="211" t="s">
        <v>39</v>
      </c>
      <c r="G132" s="213">
        <v>25</v>
      </c>
      <c r="H132" s="214">
        <v>94245</v>
      </c>
      <c r="I132" s="207">
        <f t="shared" si="1"/>
        <v>2356125</v>
      </c>
      <c r="J132" s="161"/>
    </row>
    <row r="133" spans="2:10" x14ac:dyDescent="0.3">
      <c r="B133" s="160"/>
      <c r="C133" s="210">
        <v>12.12</v>
      </c>
      <c r="D133" s="211">
        <v>14.42</v>
      </c>
      <c r="E133" s="212" t="s">
        <v>196</v>
      </c>
      <c r="F133" s="211" t="s">
        <v>91</v>
      </c>
      <c r="G133" s="213">
        <v>45.6</v>
      </c>
      <c r="H133" s="214">
        <v>122191</v>
      </c>
      <c r="I133" s="207">
        <f t="shared" si="1"/>
        <v>5571909.6000000006</v>
      </c>
      <c r="J133" s="161"/>
    </row>
    <row r="134" spans="2:10" ht="31.2" x14ac:dyDescent="0.3">
      <c r="B134" s="160"/>
      <c r="C134" s="210">
        <v>12.13</v>
      </c>
      <c r="D134" s="211" t="s">
        <v>197</v>
      </c>
      <c r="E134" s="212" t="s">
        <v>198</v>
      </c>
      <c r="F134" s="211" t="s">
        <v>146</v>
      </c>
      <c r="G134" s="213">
        <v>6.2</v>
      </c>
      <c r="H134" s="214">
        <v>153457</v>
      </c>
      <c r="I134" s="207">
        <f t="shared" si="1"/>
        <v>951433.4</v>
      </c>
      <c r="J134" s="161"/>
    </row>
    <row r="135" spans="2:10" x14ac:dyDescent="0.3">
      <c r="B135" s="160"/>
      <c r="C135" s="208">
        <v>13</v>
      </c>
      <c r="D135" s="302"/>
      <c r="E135" s="303" t="s">
        <v>199</v>
      </c>
      <c r="F135" s="208"/>
      <c r="G135" s="208" t="s">
        <v>228</v>
      </c>
      <c r="H135" s="209"/>
      <c r="I135" s="209"/>
      <c r="J135" s="161"/>
    </row>
    <row r="136" spans="2:10" x14ac:dyDescent="0.3">
      <c r="B136" s="160"/>
      <c r="C136" s="210">
        <v>13.1</v>
      </c>
      <c r="D136" s="211">
        <v>10.19</v>
      </c>
      <c r="E136" s="212" t="s">
        <v>200</v>
      </c>
      <c r="F136" s="211" t="s">
        <v>39</v>
      </c>
      <c r="G136" s="213">
        <v>35.08</v>
      </c>
      <c r="H136" s="214">
        <v>533721</v>
      </c>
      <c r="I136" s="207">
        <f t="shared" si="1"/>
        <v>18722932.68</v>
      </c>
      <c r="J136" s="161"/>
    </row>
    <row r="137" spans="2:10" x14ac:dyDescent="0.3">
      <c r="B137" s="160"/>
      <c r="C137" s="210">
        <v>13.2</v>
      </c>
      <c r="D137" s="211">
        <v>10.4</v>
      </c>
      <c r="E137" s="212" t="s">
        <v>201</v>
      </c>
      <c r="F137" s="211" t="s">
        <v>69</v>
      </c>
      <c r="G137" s="213">
        <v>6</v>
      </c>
      <c r="H137" s="214">
        <v>304697</v>
      </c>
      <c r="I137" s="207">
        <f t="shared" si="1"/>
        <v>1828182</v>
      </c>
      <c r="J137" s="161"/>
    </row>
    <row r="138" spans="2:10" x14ac:dyDescent="0.3">
      <c r="B138" s="160"/>
      <c r="C138" s="210">
        <v>13.3</v>
      </c>
      <c r="D138" s="211">
        <v>10.7</v>
      </c>
      <c r="E138" s="212" t="s">
        <v>202</v>
      </c>
      <c r="F138" s="211" t="s">
        <v>39</v>
      </c>
      <c r="G138" s="213">
        <v>6</v>
      </c>
      <c r="H138" s="214">
        <v>440842</v>
      </c>
      <c r="I138" s="207">
        <f t="shared" si="1"/>
        <v>2645052</v>
      </c>
      <c r="J138" s="161"/>
    </row>
    <row r="139" spans="2:10" ht="31.2" x14ac:dyDescent="0.3">
      <c r="B139" s="160"/>
      <c r="C139" s="210">
        <v>13.4</v>
      </c>
      <c r="D139" s="211">
        <v>10.15</v>
      </c>
      <c r="E139" s="212" t="s">
        <v>203</v>
      </c>
      <c r="F139" s="211" t="s">
        <v>39</v>
      </c>
      <c r="G139" s="213">
        <v>20.349999999999998</v>
      </c>
      <c r="H139" s="214">
        <v>1460541</v>
      </c>
      <c r="I139" s="207">
        <f t="shared" si="1"/>
        <v>29722009.349999998</v>
      </c>
      <c r="J139" s="161"/>
    </row>
    <row r="140" spans="2:10" x14ac:dyDescent="0.3">
      <c r="B140" s="160"/>
      <c r="C140" s="208">
        <v>14</v>
      </c>
      <c r="D140" s="302"/>
      <c r="E140" s="303" t="s">
        <v>204</v>
      </c>
      <c r="F140" s="208"/>
      <c r="G140" s="208" t="s">
        <v>228</v>
      </c>
      <c r="H140" s="209"/>
      <c r="I140" s="209"/>
      <c r="J140" s="161"/>
    </row>
    <row r="141" spans="2:10" ht="93.6" x14ac:dyDescent="0.3">
      <c r="B141" s="160"/>
      <c r="C141" s="210">
        <v>14.1</v>
      </c>
      <c r="D141" s="211" t="s">
        <v>205</v>
      </c>
      <c r="E141" s="212" t="s">
        <v>206</v>
      </c>
      <c r="F141" s="211" t="s">
        <v>69</v>
      </c>
      <c r="G141" s="213">
        <v>2</v>
      </c>
      <c r="H141" s="214">
        <v>2863756</v>
      </c>
      <c r="I141" s="207">
        <f t="shared" ref="I141:I158" si="2">+G141*H141</f>
        <v>5727512</v>
      </c>
      <c r="J141" s="161"/>
    </row>
    <row r="142" spans="2:10" ht="62.4" x14ac:dyDescent="0.3">
      <c r="B142" s="160"/>
      <c r="C142" s="210">
        <v>14.2</v>
      </c>
      <c r="D142" s="211" t="s">
        <v>207</v>
      </c>
      <c r="E142" s="212" t="s">
        <v>208</v>
      </c>
      <c r="F142" s="211" t="s">
        <v>209</v>
      </c>
      <c r="G142" s="213">
        <v>2</v>
      </c>
      <c r="H142" s="214">
        <v>1905215</v>
      </c>
      <c r="I142" s="207">
        <f t="shared" si="2"/>
        <v>3810430</v>
      </c>
      <c r="J142" s="161"/>
    </row>
    <row r="143" spans="2:10" x14ac:dyDescent="0.3">
      <c r="B143" s="160"/>
      <c r="C143" s="208">
        <v>15</v>
      </c>
      <c r="D143" s="302"/>
      <c r="E143" s="303" t="s">
        <v>210</v>
      </c>
      <c r="F143" s="208"/>
      <c r="G143" s="208" t="s">
        <v>228</v>
      </c>
      <c r="H143" s="209"/>
      <c r="I143" s="209"/>
      <c r="J143" s="161"/>
    </row>
    <row r="144" spans="2:10" x14ac:dyDescent="0.3">
      <c r="B144" s="160"/>
      <c r="C144" s="210">
        <v>15.1</v>
      </c>
      <c r="D144" s="211">
        <v>7.46</v>
      </c>
      <c r="E144" s="212" t="s">
        <v>211</v>
      </c>
      <c r="F144" s="211" t="s">
        <v>39</v>
      </c>
      <c r="G144" s="213">
        <v>156.74</v>
      </c>
      <c r="H144" s="214">
        <v>108457</v>
      </c>
      <c r="I144" s="207">
        <f t="shared" si="2"/>
        <v>16999550.18</v>
      </c>
      <c r="J144" s="161"/>
    </row>
    <row r="145" spans="2:10" x14ac:dyDescent="0.3">
      <c r="B145" s="160"/>
      <c r="C145" s="210">
        <v>15.2</v>
      </c>
      <c r="D145" s="211">
        <v>7.14</v>
      </c>
      <c r="E145" s="216" t="s">
        <v>212</v>
      </c>
      <c r="F145" s="211" t="s">
        <v>91</v>
      </c>
      <c r="G145" s="213">
        <v>60</v>
      </c>
      <c r="H145" s="214">
        <v>130158</v>
      </c>
      <c r="I145" s="207">
        <f t="shared" si="2"/>
        <v>7809480</v>
      </c>
      <c r="J145" s="161"/>
    </row>
    <row r="146" spans="2:10" x14ac:dyDescent="0.3">
      <c r="B146" s="160"/>
      <c r="C146" s="210">
        <v>15.3</v>
      </c>
      <c r="D146" s="211">
        <v>7.18</v>
      </c>
      <c r="E146" s="216" t="s">
        <v>213</v>
      </c>
      <c r="F146" s="211" t="s">
        <v>91</v>
      </c>
      <c r="G146" s="213">
        <v>30</v>
      </c>
      <c r="H146" s="214">
        <v>64728</v>
      </c>
      <c r="I146" s="207">
        <f t="shared" si="2"/>
        <v>1941840</v>
      </c>
      <c r="J146" s="161"/>
    </row>
    <row r="147" spans="2:10" x14ac:dyDescent="0.3">
      <c r="B147" s="160"/>
      <c r="C147" s="210">
        <v>15.4</v>
      </c>
      <c r="D147" s="217">
        <v>11.4</v>
      </c>
      <c r="E147" s="218" t="s">
        <v>214</v>
      </c>
      <c r="F147" s="217" t="s">
        <v>91</v>
      </c>
      <c r="G147" s="213">
        <v>28</v>
      </c>
      <c r="H147" s="214">
        <v>76524</v>
      </c>
      <c r="I147" s="207">
        <f t="shared" si="2"/>
        <v>2142672</v>
      </c>
      <c r="J147" s="161"/>
    </row>
    <row r="148" spans="2:10" x14ac:dyDescent="0.3">
      <c r="B148" s="160"/>
      <c r="C148" s="208">
        <v>16</v>
      </c>
      <c r="D148" s="302"/>
      <c r="E148" s="303" t="s">
        <v>215</v>
      </c>
      <c r="F148" s="208"/>
      <c r="G148" s="208" t="s">
        <v>228</v>
      </c>
      <c r="H148" s="209"/>
      <c r="I148" s="209"/>
      <c r="J148" s="161"/>
    </row>
    <row r="149" spans="2:10" x14ac:dyDescent="0.3">
      <c r="B149" s="160"/>
      <c r="C149" s="210">
        <v>16.100000000000001</v>
      </c>
      <c r="D149" s="210">
        <v>15.5</v>
      </c>
      <c r="E149" s="219" t="s">
        <v>216</v>
      </c>
      <c r="F149" s="210" t="s">
        <v>39</v>
      </c>
      <c r="G149" s="213">
        <v>90</v>
      </c>
      <c r="H149" s="214">
        <v>101302</v>
      </c>
      <c r="I149" s="207">
        <f t="shared" si="2"/>
        <v>9117180</v>
      </c>
      <c r="J149" s="161"/>
    </row>
    <row r="150" spans="2:10" ht="31.2" x14ac:dyDescent="0.3">
      <c r="B150" s="160"/>
      <c r="C150" s="210">
        <v>16.2</v>
      </c>
      <c r="D150" s="220" t="s">
        <v>217</v>
      </c>
      <c r="E150" s="219" t="s">
        <v>218</v>
      </c>
      <c r="F150" s="210" t="s">
        <v>39</v>
      </c>
      <c r="G150" s="213">
        <v>20</v>
      </c>
      <c r="H150" s="214">
        <v>140208</v>
      </c>
      <c r="I150" s="207">
        <f t="shared" si="2"/>
        <v>2804160</v>
      </c>
      <c r="J150" s="161"/>
    </row>
    <row r="151" spans="2:10" x14ac:dyDescent="0.3">
      <c r="B151" s="160"/>
      <c r="C151" s="208">
        <v>17</v>
      </c>
      <c r="D151" s="302"/>
      <c r="E151" s="303" t="s">
        <v>219</v>
      </c>
      <c r="F151" s="208"/>
      <c r="G151" s="208" t="s">
        <v>228</v>
      </c>
      <c r="H151" s="209"/>
      <c r="I151" s="209"/>
      <c r="J151" s="161"/>
    </row>
    <row r="152" spans="2:10" x14ac:dyDescent="0.3">
      <c r="B152" s="160"/>
      <c r="C152" s="210">
        <v>17.100000000000001</v>
      </c>
      <c r="D152" s="217">
        <v>5.8</v>
      </c>
      <c r="E152" s="221" t="s">
        <v>220</v>
      </c>
      <c r="F152" s="217" t="s">
        <v>39</v>
      </c>
      <c r="G152" s="213">
        <v>12.199999949331476</v>
      </c>
      <c r="H152" s="214">
        <v>197361</v>
      </c>
      <c r="I152" s="207">
        <f t="shared" si="2"/>
        <v>2407804.1900000093</v>
      </c>
      <c r="J152" s="161"/>
    </row>
    <row r="153" spans="2:10" x14ac:dyDescent="0.3">
      <c r="B153" s="160"/>
      <c r="C153" s="208">
        <v>18</v>
      </c>
      <c r="D153" s="302"/>
      <c r="E153" s="303" t="s">
        <v>221</v>
      </c>
      <c r="F153" s="208"/>
      <c r="G153" s="208" t="s">
        <v>228</v>
      </c>
      <c r="H153" s="209"/>
      <c r="I153" s="209"/>
      <c r="J153" s="161"/>
    </row>
    <row r="154" spans="2:10" x14ac:dyDescent="0.3">
      <c r="B154" s="160"/>
      <c r="C154" s="217">
        <v>18.100000000000001</v>
      </c>
      <c r="D154" s="217">
        <v>5.7</v>
      </c>
      <c r="E154" s="221" t="s">
        <v>222</v>
      </c>
      <c r="F154" s="217" t="s">
        <v>39</v>
      </c>
      <c r="G154" s="213">
        <v>50</v>
      </c>
      <c r="H154" s="222">
        <v>215159</v>
      </c>
      <c r="I154" s="207">
        <f t="shared" si="2"/>
        <v>10757950</v>
      </c>
      <c r="J154" s="161"/>
    </row>
    <row r="155" spans="2:10" ht="31.2" x14ac:dyDescent="0.3">
      <c r="B155" s="160"/>
      <c r="C155" s="210">
        <v>18.2</v>
      </c>
      <c r="D155" s="211">
        <v>10.1</v>
      </c>
      <c r="E155" s="219" t="s">
        <v>223</v>
      </c>
      <c r="F155" s="210" t="s">
        <v>69</v>
      </c>
      <c r="G155" s="213">
        <v>310</v>
      </c>
      <c r="H155" s="214">
        <v>159883</v>
      </c>
      <c r="I155" s="207">
        <f t="shared" si="2"/>
        <v>49563730</v>
      </c>
      <c r="J155" s="161"/>
    </row>
    <row r="156" spans="2:10" x14ac:dyDescent="0.3">
      <c r="B156" s="160"/>
      <c r="C156" s="210">
        <v>18.3</v>
      </c>
      <c r="D156" s="210">
        <v>14.48</v>
      </c>
      <c r="E156" s="219" t="s">
        <v>224</v>
      </c>
      <c r="F156" s="224" t="s">
        <v>39</v>
      </c>
      <c r="G156" s="213">
        <v>30</v>
      </c>
      <c r="H156" s="214">
        <v>442119</v>
      </c>
      <c r="I156" s="207">
        <f t="shared" si="2"/>
        <v>13263570</v>
      </c>
      <c r="J156" s="161"/>
    </row>
    <row r="157" spans="2:10" x14ac:dyDescent="0.3">
      <c r="B157" s="160"/>
      <c r="C157" s="210">
        <v>18.399999999999999</v>
      </c>
      <c r="D157" s="210">
        <v>671.1</v>
      </c>
      <c r="E157" s="219" t="s">
        <v>225</v>
      </c>
      <c r="F157" s="210" t="s">
        <v>45</v>
      </c>
      <c r="G157" s="213">
        <v>3</v>
      </c>
      <c r="H157" s="214">
        <v>907519</v>
      </c>
      <c r="I157" s="207">
        <f t="shared" si="2"/>
        <v>2722557</v>
      </c>
      <c r="J157" s="161"/>
    </row>
    <row r="158" spans="2:10" x14ac:dyDescent="0.3">
      <c r="B158" s="160"/>
      <c r="C158" s="210">
        <v>18.5</v>
      </c>
      <c r="D158" s="210" t="s">
        <v>226</v>
      </c>
      <c r="E158" s="219" t="s">
        <v>227</v>
      </c>
      <c r="F158" s="210" t="s">
        <v>69</v>
      </c>
      <c r="G158" s="213">
        <v>1</v>
      </c>
      <c r="H158" s="214">
        <v>45150000</v>
      </c>
      <c r="I158" s="207">
        <f t="shared" si="2"/>
        <v>45150000</v>
      </c>
      <c r="J158" s="161"/>
    </row>
    <row r="159" spans="2:10" ht="30" customHeight="1" x14ac:dyDescent="0.3">
      <c r="B159" s="160"/>
      <c r="C159" s="304" t="s">
        <v>233</v>
      </c>
      <c r="D159" s="304"/>
      <c r="E159" s="304"/>
      <c r="F159" s="304"/>
      <c r="G159" s="304"/>
      <c r="H159" s="304"/>
      <c r="I159" s="226">
        <f>+SUM(I11:I158)</f>
        <v>706149248</v>
      </c>
      <c r="J159" s="161"/>
    </row>
    <row r="160" spans="2:10" ht="30" customHeight="1" x14ac:dyDescent="0.3">
      <c r="B160" s="160"/>
      <c r="C160" s="305" t="s">
        <v>234</v>
      </c>
      <c r="D160" s="305"/>
      <c r="E160" s="305"/>
      <c r="F160" s="305"/>
      <c r="G160" s="305"/>
      <c r="H160" s="305"/>
      <c r="I160" s="234">
        <v>14119310</v>
      </c>
      <c r="J160" s="161"/>
    </row>
    <row r="161" spans="2:10" ht="30" customHeight="1" x14ac:dyDescent="0.3">
      <c r="B161" s="160"/>
      <c r="C161" s="305" t="s">
        <v>235</v>
      </c>
      <c r="D161" s="305"/>
      <c r="E161" s="305"/>
      <c r="F161" s="305"/>
      <c r="G161" s="305"/>
      <c r="H161" s="305"/>
      <c r="I161" s="299">
        <v>2000000</v>
      </c>
      <c r="J161" s="161"/>
    </row>
    <row r="162" spans="2:10" ht="30" customHeight="1" x14ac:dyDescent="0.3">
      <c r="B162" s="160"/>
      <c r="C162" s="305" t="s">
        <v>17</v>
      </c>
      <c r="D162" s="305"/>
      <c r="E162" s="305"/>
      <c r="F162" s="305"/>
      <c r="G162" s="305"/>
      <c r="H162" s="305"/>
      <c r="I162" s="228">
        <f>+I159+I160+I161</f>
        <v>722268558</v>
      </c>
      <c r="J162" s="161"/>
    </row>
    <row r="163" spans="2:10" ht="30" customHeight="1" x14ac:dyDescent="0.3">
      <c r="B163" s="160"/>
      <c r="C163" s="229"/>
      <c r="D163" s="230"/>
      <c r="E163" s="231"/>
      <c r="F163" s="232"/>
      <c r="G163" s="232"/>
      <c r="H163" s="233"/>
      <c r="I163" s="228"/>
      <c r="J163" s="161"/>
    </row>
    <row r="164" spans="2:10" ht="30" customHeight="1" x14ac:dyDescent="0.3">
      <c r="B164" s="160"/>
      <c r="C164" s="229"/>
      <c r="D164" s="230"/>
      <c r="E164" s="231"/>
      <c r="F164" s="232"/>
      <c r="G164" s="232"/>
      <c r="H164" s="233"/>
      <c r="I164" s="228"/>
      <c r="J164" s="161"/>
    </row>
    <row r="165" spans="2:10" ht="30" customHeight="1" x14ac:dyDescent="0.3">
      <c r="B165" s="160"/>
      <c r="C165" s="229"/>
      <c r="D165" s="230"/>
      <c r="E165" s="231"/>
      <c r="F165" s="232"/>
      <c r="G165" s="232"/>
      <c r="H165" s="233"/>
      <c r="I165" s="228"/>
      <c r="J165" s="161"/>
    </row>
    <row r="166" spans="2:10" ht="30" customHeight="1" x14ac:dyDescent="0.3">
      <c r="B166" s="160"/>
      <c r="C166" s="229"/>
      <c r="D166" s="230"/>
      <c r="E166" s="231"/>
      <c r="F166" s="232"/>
      <c r="G166" s="232"/>
      <c r="H166" s="233"/>
      <c r="I166" s="228"/>
      <c r="J166" s="161"/>
    </row>
    <row r="167" spans="2:10" ht="30" customHeight="1" x14ac:dyDescent="0.3">
      <c r="B167" s="160"/>
      <c r="C167" s="229"/>
      <c r="D167" s="230"/>
      <c r="E167" s="231"/>
      <c r="F167" s="232"/>
      <c r="G167" s="232"/>
      <c r="H167" s="233"/>
      <c r="I167" s="228"/>
      <c r="J167" s="161"/>
    </row>
    <row r="168" spans="2:10" ht="30" customHeight="1" x14ac:dyDescent="0.3">
      <c r="B168" s="160"/>
      <c r="C168" s="229"/>
      <c r="D168" s="230"/>
      <c r="E168" s="231"/>
      <c r="F168" s="232"/>
      <c r="G168" s="232"/>
      <c r="H168" s="233"/>
      <c r="I168" s="228"/>
      <c r="J168" s="161"/>
    </row>
    <row r="169" spans="2:10" ht="30" customHeight="1" x14ac:dyDescent="0.3">
      <c r="B169" s="160"/>
      <c r="C169" s="229"/>
      <c r="D169" s="230"/>
      <c r="E169" s="231"/>
      <c r="F169" s="232"/>
      <c r="G169" s="232"/>
      <c r="H169" s="233"/>
      <c r="I169" s="228"/>
      <c r="J169" s="161"/>
    </row>
    <row r="170" spans="2:10" ht="30" customHeight="1" x14ac:dyDescent="0.3">
      <c r="B170" s="160"/>
      <c r="C170" s="229"/>
      <c r="D170" s="230"/>
      <c r="E170" s="231"/>
      <c r="F170" s="232"/>
      <c r="G170" s="232"/>
      <c r="H170" s="233"/>
      <c r="I170" s="228"/>
      <c r="J170" s="161"/>
    </row>
    <row r="171" spans="2:10" ht="30" customHeight="1" x14ac:dyDescent="0.3">
      <c r="B171" s="160"/>
      <c r="C171" s="229"/>
      <c r="D171" s="230"/>
      <c r="E171" s="231"/>
      <c r="F171" s="232"/>
      <c r="G171" s="232"/>
      <c r="H171" s="233"/>
      <c r="I171" s="228"/>
      <c r="J171" s="161"/>
    </row>
    <row r="172" spans="2:10" ht="30" customHeight="1" x14ac:dyDescent="0.3">
      <c r="B172" s="160"/>
      <c r="C172" s="229"/>
      <c r="D172" s="230"/>
      <c r="E172" s="231"/>
      <c r="F172" s="232"/>
      <c r="G172" s="232"/>
      <c r="H172" s="233"/>
      <c r="I172" s="228"/>
      <c r="J172" s="161"/>
    </row>
    <row r="173" spans="2:10" ht="30" customHeight="1" x14ac:dyDescent="0.3">
      <c r="B173" s="160"/>
      <c r="C173" s="229"/>
      <c r="D173" s="230"/>
      <c r="E173" s="231"/>
      <c r="F173" s="232"/>
      <c r="G173" s="232"/>
      <c r="H173" s="233"/>
      <c r="I173" s="228"/>
      <c r="J173" s="161"/>
    </row>
    <row r="174" spans="2:10" ht="30" customHeight="1" x14ac:dyDescent="0.3">
      <c r="B174" s="160"/>
      <c r="C174" s="229"/>
      <c r="D174" s="230"/>
      <c r="E174" s="231"/>
      <c r="F174" s="232"/>
      <c r="G174" s="232"/>
      <c r="H174" s="233"/>
      <c r="I174" s="228"/>
      <c r="J174" s="161"/>
    </row>
    <row r="175" spans="2:10" ht="30" customHeight="1" x14ac:dyDescent="0.3">
      <c r="B175" s="160"/>
      <c r="C175" s="229"/>
      <c r="D175" s="230"/>
      <c r="E175" s="231"/>
      <c r="F175" s="232"/>
      <c r="G175" s="232"/>
      <c r="H175" s="233"/>
      <c r="I175" s="228"/>
      <c r="J175" s="161"/>
    </row>
    <row r="176" spans="2:10" ht="30" customHeight="1" x14ac:dyDescent="0.3">
      <c r="B176" s="160"/>
      <c r="C176" s="229"/>
      <c r="D176" s="230"/>
      <c r="E176" s="231"/>
      <c r="F176" s="232"/>
      <c r="G176" s="232"/>
      <c r="H176" s="233"/>
      <c r="I176" s="228"/>
      <c r="J176" s="161"/>
    </row>
    <row r="177" spans="2:10" ht="30" customHeight="1" x14ac:dyDescent="0.3">
      <c r="B177" s="160"/>
      <c r="C177" s="229"/>
      <c r="D177" s="230"/>
      <c r="E177" s="231"/>
      <c r="F177" s="232"/>
      <c r="G177" s="232"/>
      <c r="H177" s="233"/>
      <c r="I177" s="228"/>
      <c r="J177" s="161"/>
    </row>
    <row r="178" spans="2:10" ht="30" customHeight="1" x14ac:dyDescent="0.3">
      <c r="B178" s="160"/>
      <c r="C178" s="210"/>
      <c r="D178" s="211"/>
      <c r="E178" s="212"/>
      <c r="F178" s="211"/>
      <c r="G178" s="213"/>
      <c r="H178" s="234"/>
      <c r="I178" s="234"/>
      <c r="J178" s="161"/>
    </row>
    <row r="179" spans="2:10" ht="30" customHeight="1" x14ac:dyDescent="0.3">
      <c r="B179" s="160"/>
      <c r="C179" s="215"/>
      <c r="D179" s="211"/>
      <c r="E179" s="212"/>
      <c r="F179" s="211"/>
      <c r="G179" s="213"/>
      <c r="H179" s="234"/>
      <c r="I179" s="235"/>
      <c r="J179" s="161"/>
    </row>
    <row r="180" spans="2:10" ht="30" customHeight="1" x14ac:dyDescent="0.3">
      <c r="B180" s="160"/>
      <c r="C180" s="215"/>
      <c r="D180" s="211"/>
      <c r="E180" s="212"/>
      <c r="F180" s="211"/>
      <c r="G180" s="213"/>
      <c r="H180" s="234"/>
      <c r="I180" s="235"/>
      <c r="J180" s="161"/>
    </row>
    <row r="181" spans="2:10" ht="30" customHeight="1" x14ac:dyDescent="0.3">
      <c r="B181" s="160"/>
      <c r="C181" s="215"/>
      <c r="D181" s="211"/>
      <c r="E181" s="212"/>
      <c r="F181" s="211"/>
      <c r="G181" s="213"/>
      <c r="H181" s="234"/>
      <c r="I181" s="235"/>
      <c r="J181" s="161"/>
    </row>
    <row r="182" spans="2:10" ht="30" customHeight="1" x14ac:dyDescent="0.3">
      <c r="B182" s="160"/>
      <c r="C182" s="215"/>
      <c r="D182" s="211"/>
      <c r="E182" s="212"/>
      <c r="F182" s="211"/>
      <c r="G182" s="213"/>
      <c r="H182" s="234"/>
      <c r="I182" s="235"/>
      <c r="J182" s="161"/>
    </row>
    <row r="183" spans="2:10" ht="30" customHeight="1" x14ac:dyDescent="0.3">
      <c r="B183" s="160"/>
      <c r="C183" s="215"/>
      <c r="D183" s="211"/>
      <c r="E183" s="212"/>
      <c r="F183" s="211"/>
      <c r="G183" s="213"/>
      <c r="H183" s="234"/>
      <c r="I183" s="235"/>
      <c r="J183" s="161"/>
    </row>
    <row r="184" spans="2:10" ht="30" customHeight="1" x14ac:dyDescent="0.3">
      <c r="B184" s="160"/>
      <c r="C184" s="215"/>
      <c r="D184" s="211"/>
      <c r="E184" s="212"/>
      <c r="F184" s="211"/>
      <c r="G184" s="213"/>
      <c r="H184" s="234"/>
      <c r="I184" s="235"/>
      <c r="J184" s="161"/>
    </row>
    <row r="185" spans="2:10" ht="30" customHeight="1" x14ac:dyDescent="0.3">
      <c r="B185" s="160"/>
      <c r="C185" s="215"/>
      <c r="D185" s="211"/>
      <c r="E185" s="212"/>
      <c r="F185" s="211"/>
      <c r="G185" s="213"/>
      <c r="H185" s="234"/>
      <c r="I185" s="235"/>
      <c r="J185" s="161"/>
    </row>
    <row r="186" spans="2:10" ht="30" customHeight="1" x14ac:dyDescent="0.3">
      <c r="B186" s="160"/>
      <c r="C186" s="215"/>
      <c r="D186" s="211"/>
      <c r="E186" s="212"/>
      <c r="F186" s="211"/>
      <c r="G186" s="213"/>
      <c r="H186" s="234"/>
      <c r="I186" s="235"/>
      <c r="J186" s="161"/>
    </row>
    <row r="187" spans="2:10" ht="30" customHeight="1" x14ac:dyDescent="0.3">
      <c r="B187" s="160"/>
      <c r="C187" s="215"/>
      <c r="D187" s="211"/>
      <c r="E187" s="212"/>
      <c r="F187" s="211"/>
      <c r="G187" s="213"/>
      <c r="H187" s="234"/>
      <c r="I187" s="235"/>
      <c r="J187" s="161"/>
    </row>
    <row r="188" spans="2:10" ht="30" customHeight="1" x14ac:dyDescent="0.3">
      <c r="B188" s="160"/>
      <c r="C188" s="215"/>
      <c r="D188" s="211"/>
      <c r="E188" s="212"/>
      <c r="F188" s="211"/>
      <c r="G188" s="213"/>
      <c r="H188" s="234"/>
      <c r="I188" s="235"/>
      <c r="J188" s="161"/>
    </row>
    <row r="189" spans="2:10" ht="30" customHeight="1" x14ac:dyDescent="0.3">
      <c r="B189" s="160"/>
      <c r="C189" s="215"/>
      <c r="D189" s="211"/>
      <c r="E189" s="212"/>
      <c r="F189" s="211"/>
      <c r="G189" s="213"/>
      <c r="H189" s="234"/>
      <c r="I189" s="235"/>
      <c r="J189" s="161"/>
    </row>
    <row r="190" spans="2:10" ht="30" customHeight="1" x14ac:dyDescent="0.3">
      <c r="B190" s="160"/>
      <c r="C190" s="215"/>
      <c r="D190" s="211"/>
      <c r="E190" s="212"/>
      <c r="F190" s="211"/>
      <c r="G190" s="213"/>
      <c r="H190" s="234"/>
      <c r="I190" s="235"/>
      <c r="J190" s="161"/>
    </row>
    <row r="191" spans="2:10" ht="30" customHeight="1" x14ac:dyDescent="0.3">
      <c r="B191" s="160"/>
      <c r="C191" s="215"/>
      <c r="D191" s="211"/>
      <c r="E191" s="212"/>
      <c r="F191" s="211"/>
      <c r="G191" s="213"/>
      <c r="H191" s="234"/>
      <c r="I191" s="235"/>
      <c r="J191" s="161"/>
    </row>
    <row r="192" spans="2:10" ht="30" customHeight="1" x14ac:dyDescent="0.3">
      <c r="B192" s="160"/>
      <c r="C192" s="215"/>
      <c r="D192" s="211"/>
      <c r="E192" s="212"/>
      <c r="F192" s="211"/>
      <c r="G192" s="213"/>
      <c r="H192" s="234"/>
      <c r="I192" s="235"/>
      <c r="J192" s="161"/>
    </row>
    <row r="193" spans="2:10" ht="30" customHeight="1" x14ac:dyDescent="0.3">
      <c r="B193" s="160"/>
      <c r="C193" s="215"/>
      <c r="D193" s="211"/>
      <c r="E193" s="212"/>
      <c r="F193" s="211"/>
      <c r="G193" s="213"/>
      <c r="H193" s="234"/>
      <c r="I193" s="235"/>
      <c r="J193" s="161"/>
    </row>
    <row r="194" spans="2:10" ht="30" customHeight="1" x14ac:dyDescent="0.3">
      <c r="B194" s="160"/>
      <c r="C194" s="215"/>
      <c r="D194" s="211"/>
      <c r="E194" s="212"/>
      <c r="F194" s="211"/>
      <c r="G194" s="213"/>
      <c r="H194" s="234"/>
      <c r="I194" s="235"/>
      <c r="J194" s="161"/>
    </row>
    <row r="195" spans="2:10" ht="30" customHeight="1" x14ac:dyDescent="0.3">
      <c r="B195" s="160"/>
      <c r="C195" s="215"/>
      <c r="D195" s="211"/>
      <c r="E195" s="216"/>
      <c r="F195" s="211"/>
      <c r="G195" s="213"/>
      <c r="H195" s="234"/>
      <c r="I195" s="227"/>
      <c r="J195" s="161"/>
    </row>
    <row r="196" spans="2:10" ht="30" customHeight="1" x14ac:dyDescent="0.3">
      <c r="B196" s="160"/>
      <c r="C196" s="215"/>
      <c r="D196" s="211"/>
      <c r="E196" s="216"/>
      <c r="F196" s="211"/>
      <c r="G196" s="213"/>
      <c r="H196" s="234"/>
      <c r="I196" s="227"/>
      <c r="J196" s="161"/>
    </row>
    <row r="197" spans="2:10" ht="30" customHeight="1" x14ac:dyDescent="0.3">
      <c r="B197" s="160"/>
      <c r="C197" s="215"/>
      <c r="D197" s="217"/>
      <c r="E197" s="218"/>
      <c r="F197" s="217"/>
      <c r="G197" s="213"/>
      <c r="H197" s="234"/>
      <c r="I197" s="227"/>
      <c r="J197" s="161"/>
    </row>
    <row r="198" spans="2:10" ht="30" customHeight="1" x14ac:dyDescent="0.3">
      <c r="B198" s="160"/>
      <c r="C198" s="215"/>
      <c r="D198" s="211"/>
      <c r="E198" s="216"/>
      <c r="F198" s="211"/>
      <c r="G198" s="213"/>
      <c r="H198" s="234"/>
      <c r="I198" s="227"/>
      <c r="J198" s="161"/>
    </row>
    <row r="199" spans="2:10" ht="30" customHeight="1" x14ac:dyDescent="0.3">
      <c r="B199" s="160"/>
      <c r="C199" s="215"/>
      <c r="D199" s="210"/>
      <c r="E199" s="219"/>
      <c r="F199" s="210"/>
      <c r="G199" s="213"/>
      <c r="H199" s="234"/>
      <c r="I199" s="227"/>
      <c r="J199" s="161"/>
    </row>
    <row r="200" spans="2:10" ht="30" customHeight="1" x14ac:dyDescent="0.3">
      <c r="B200" s="160"/>
      <c r="C200" s="215"/>
      <c r="D200" s="220"/>
      <c r="E200" s="219"/>
      <c r="F200" s="210"/>
      <c r="G200" s="213"/>
      <c r="H200" s="234"/>
      <c r="I200" s="227"/>
      <c r="J200" s="161"/>
    </row>
    <row r="201" spans="2:10" ht="30" customHeight="1" x14ac:dyDescent="0.3">
      <c r="B201" s="160"/>
      <c r="C201" s="215"/>
      <c r="D201" s="210"/>
      <c r="E201" s="219"/>
      <c r="F201" s="210"/>
      <c r="G201" s="213"/>
      <c r="H201" s="234"/>
      <c r="I201" s="227"/>
      <c r="J201" s="161"/>
    </row>
    <row r="202" spans="2:10" ht="30" customHeight="1" x14ac:dyDescent="0.3">
      <c r="B202" s="160"/>
      <c r="C202" s="215"/>
      <c r="D202" s="217"/>
      <c r="E202" s="221"/>
      <c r="F202" s="217"/>
      <c r="G202" s="213"/>
      <c r="H202" s="234"/>
      <c r="I202" s="227"/>
      <c r="J202" s="161"/>
    </row>
    <row r="203" spans="2:10" ht="30" customHeight="1" x14ac:dyDescent="0.3">
      <c r="B203" s="160"/>
      <c r="C203" s="215"/>
      <c r="D203" s="210"/>
      <c r="E203" s="219"/>
      <c r="F203" s="210"/>
      <c r="G203" s="213"/>
      <c r="H203" s="236"/>
      <c r="I203" s="227"/>
      <c r="J203" s="161"/>
    </row>
    <row r="204" spans="2:10" ht="30" customHeight="1" x14ac:dyDescent="0.3">
      <c r="B204" s="160"/>
      <c r="C204" s="223"/>
      <c r="D204" s="217"/>
      <c r="E204" s="221"/>
      <c r="F204" s="217"/>
      <c r="G204" s="213"/>
      <c r="H204" s="236"/>
      <c r="I204" s="227"/>
      <c r="J204" s="161"/>
    </row>
    <row r="205" spans="2:10" ht="30" customHeight="1" x14ac:dyDescent="0.3">
      <c r="B205" s="160"/>
      <c r="C205" s="215"/>
      <c r="D205" s="211"/>
      <c r="E205" s="219"/>
      <c r="F205" s="210"/>
      <c r="G205" s="213"/>
      <c r="H205" s="234"/>
      <c r="I205" s="227"/>
      <c r="J205" s="161"/>
    </row>
    <row r="206" spans="2:10" ht="30" customHeight="1" x14ac:dyDescent="0.3">
      <c r="B206" s="160"/>
      <c r="C206" s="215"/>
      <c r="D206" s="210"/>
      <c r="E206" s="219"/>
      <c r="F206" s="224"/>
      <c r="G206" s="213"/>
      <c r="H206" s="234"/>
      <c r="I206" s="227"/>
      <c r="J206" s="161"/>
    </row>
    <row r="207" spans="2:10" ht="30" customHeight="1" x14ac:dyDescent="0.3">
      <c r="B207" s="160"/>
      <c r="C207" s="215"/>
      <c r="D207" s="210"/>
      <c r="E207" s="219"/>
      <c r="F207" s="210"/>
      <c r="G207" s="213"/>
      <c r="H207" s="234"/>
      <c r="I207" s="227"/>
      <c r="J207" s="161"/>
    </row>
    <row r="208" spans="2:10" ht="30" customHeight="1" x14ac:dyDescent="0.3">
      <c r="B208" s="160"/>
      <c r="C208" s="215"/>
      <c r="D208" s="210"/>
      <c r="E208" s="219"/>
      <c r="F208" s="210"/>
      <c r="G208" s="213"/>
      <c r="H208" s="234"/>
      <c r="I208" s="227"/>
      <c r="J208" s="161"/>
    </row>
    <row r="209" spans="2:10" ht="30" customHeight="1" x14ac:dyDescent="0.3">
      <c r="B209" s="160"/>
      <c r="C209" s="225"/>
      <c r="D209" s="210"/>
      <c r="E209" s="219"/>
      <c r="F209" s="210"/>
      <c r="G209" s="213"/>
      <c r="H209" s="234"/>
      <c r="I209" s="227"/>
      <c r="J209" s="161"/>
    </row>
    <row r="210" spans="2:10" ht="30" customHeight="1" x14ac:dyDescent="0.3">
      <c r="B210" s="160"/>
      <c r="C210" s="215"/>
      <c r="D210" s="210"/>
      <c r="E210" s="219"/>
      <c r="F210" s="210"/>
      <c r="G210" s="213"/>
      <c r="H210" s="234"/>
      <c r="I210" s="227"/>
      <c r="J210" s="161"/>
    </row>
    <row r="211" spans="2:10" s="166" customFormat="1" ht="16.2" thickBot="1" x14ac:dyDescent="0.35">
      <c r="B211" s="167"/>
      <c r="C211" s="237"/>
      <c r="D211" s="237"/>
      <c r="E211" s="238"/>
      <c r="F211" s="237"/>
      <c r="G211" s="237"/>
      <c r="H211" s="237"/>
      <c r="I211" s="239"/>
      <c r="J211" s="168"/>
    </row>
    <row r="212" spans="2:10" s="166" customFormat="1" ht="30" customHeight="1" x14ac:dyDescent="0.3">
      <c r="B212" s="167"/>
      <c r="C212" s="240"/>
      <c r="D212" s="240"/>
      <c r="E212" s="241"/>
      <c r="F212" s="242"/>
      <c r="G212" s="243"/>
      <c r="H212" s="244"/>
      <c r="I212" s="245"/>
      <c r="J212" s="168"/>
    </row>
    <row r="213" spans="2:10" s="166" customFormat="1" ht="30" customHeight="1" x14ac:dyDescent="0.3">
      <c r="B213" s="167"/>
      <c r="C213" s="240"/>
      <c r="D213" s="240"/>
      <c r="E213" s="246"/>
      <c r="F213" s="247"/>
      <c r="G213" s="248"/>
      <c r="H213" s="249"/>
      <c r="I213" s="250"/>
      <c r="J213" s="168"/>
    </row>
    <row r="214" spans="2:10" s="166" customFormat="1" ht="30" customHeight="1" x14ac:dyDescent="0.3">
      <c r="B214" s="167"/>
      <c r="C214" s="240"/>
      <c r="D214" s="251"/>
      <c r="E214" s="246"/>
      <c r="F214" s="252"/>
      <c r="G214" s="253"/>
      <c r="H214" s="254"/>
      <c r="I214" s="250"/>
      <c r="J214" s="168"/>
    </row>
    <row r="215" spans="2:10" s="166" customFormat="1" ht="30" customHeight="1" x14ac:dyDescent="0.3">
      <c r="B215" s="167"/>
      <c r="C215" s="240"/>
      <c r="D215" s="251"/>
      <c r="E215" s="255" t="s">
        <v>16</v>
      </c>
      <c r="F215" s="252"/>
      <c r="G215" s="253"/>
      <c r="H215" s="254"/>
      <c r="I215" s="256"/>
      <c r="J215" s="168"/>
    </row>
    <row r="216" spans="2:10" s="166" customFormat="1" ht="30" customHeight="1" x14ac:dyDescent="0.3">
      <c r="B216" s="167"/>
      <c r="C216" s="240"/>
      <c r="D216" s="240"/>
      <c r="E216" s="257"/>
      <c r="F216" s="252"/>
      <c r="G216" s="253"/>
      <c r="H216" s="254"/>
      <c r="I216" s="250"/>
      <c r="J216" s="168"/>
    </row>
    <row r="217" spans="2:10" s="166" customFormat="1" ht="30" customHeight="1" x14ac:dyDescent="0.3">
      <c r="B217" s="167"/>
      <c r="C217" s="240"/>
      <c r="D217" s="240"/>
      <c r="E217" s="257"/>
      <c r="F217" s="252"/>
      <c r="G217" s="253"/>
      <c r="H217" s="254"/>
      <c r="I217" s="250"/>
      <c r="J217" s="168"/>
    </row>
    <row r="218" spans="2:10" s="166" customFormat="1" ht="30" customHeight="1" thickBot="1" x14ac:dyDescent="0.35">
      <c r="B218" s="167"/>
      <c r="C218" s="240"/>
      <c r="D218" s="240"/>
      <c r="E218" s="258"/>
      <c r="F218" s="252"/>
      <c r="G218" s="253"/>
      <c r="H218" s="254"/>
      <c r="I218" s="256"/>
      <c r="J218" s="168"/>
    </row>
    <row r="219" spans="2:10" s="166" customFormat="1" ht="30" customHeight="1" thickBot="1" x14ac:dyDescent="0.35">
      <c r="B219" s="167"/>
      <c r="C219" s="240"/>
      <c r="D219" s="240"/>
      <c r="E219" s="259" t="s">
        <v>17</v>
      </c>
      <c r="F219" s="260"/>
      <c r="G219" s="261"/>
      <c r="H219" s="262"/>
      <c r="I219" s="263"/>
      <c r="J219" s="168"/>
    </row>
    <row r="220" spans="2:10" s="166" customFormat="1" ht="16.2" thickBot="1" x14ac:dyDescent="0.35">
      <c r="B220" s="167"/>
      <c r="C220" s="240"/>
      <c r="D220" s="264"/>
      <c r="E220" s="265"/>
      <c r="F220" s="240"/>
      <c r="G220" s="266"/>
      <c r="H220" s="267"/>
      <c r="I220" s="268"/>
      <c r="J220" s="168"/>
    </row>
    <row r="221" spans="2:10" s="166" customFormat="1" x14ac:dyDescent="0.3">
      <c r="B221" s="167"/>
      <c r="C221" s="269"/>
      <c r="D221" s="270"/>
      <c r="E221" s="270"/>
      <c r="F221" s="270"/>
      <c r="G221" s="270"/>
      <c r="H221" s="270"/>
      <c r="I221" s="271"/>
      <c r="J221" s="169"/>
    </row>
    <row r="222" spans="2:10" s="166" customFormat="1" ht="46.5" customHeight="1" x14ac:dyDescent="0.3">
      <c r="B222" s="167"/>
      <c r="C222" s="272" t="s">
        <v>230</v>
      </c>
      <c r="D222" s="273"/>
      <c r="E222" s="273"/>
      <c r="F222" s="274" t="s">
        <v>7</v>
      </c>
      <c r="G222" s="274"/>
      <c r="H222" s="274"/>
      <c r="I222" s="275" t="s">
        <v>20</v>
      </c>
      <c r="J222" s="170"/>
    </row>
    <row r="223" spans="2:10" s="166" customFormat="1" ht="32.25" customHeight="1" x14ac:dyDescent="0.3">
      <c r="B223" s="167"/>
      <c r="C223" s="272" t="s">
        <v>231</v>
      </c>
      <c r="D223" s="273"/>
      <c r="E223" s="273"/>
      <c r="F223" s="276" t="s">
        <v>22</v>
      </c>
      <c r="G223" s="276"/>
      <c r="H223" s="277" t="s">
        <v>23</v>
      </c>
      <c r="I223" s="278" t="s">
        <v>34</v>
      </c>
      <c r="J223" s="171"/>
    </row>
    <row r="224" spans="2:10" s="166" customFormat="1" ht="30" customHeight="1" x14ac:dyDescent="0.3">
      <c r="B224" s="167"/>
      <c r="C224" s="272" t="s">
        <v>232</v>
      </c>
      <c r="D224" s="273"/>
      <c r="E224" s="273"/>
      <c r="F224" s="279" t="s">
        <v>26</v>
      </c>
      <c r="G224" s="280"/>
      <c r="H224" s="277" t="s">
        <v>27</v>
      </c>
      <c r="I224" s="278" t="s">
        <v>34</v>
      </c>
      <c r="J224" s="170"/>
    </row>
    <row r="225" spans="2:10" s="166" customFormat="1" ht="58.5" customHeight="1" x14ac:dyDescent="0.3">
      <c r="B225" s="167"/>
      <c r="C225" s="281"/>
      <c r="D225" s="282"/>
      <c r="E225" s="283"/>
      <c r="F225" s="284" t="s">
        <v>28</v>
      </c>
      <c r="G225" s="276"/>
      <c r="H225" s="277" t="s">
        <v>29</v>
      </c>
      <c r="I225" s="278" t="s">
        <v>34</v>
      </c>
      <c r="J225" s="168"/>
    </row>
    <row r="226" spans="2:10" ht="57.75" customHeight="1" x14ac:dyDescent="0.3">
      <c r="B226" s="160"/>
      <c r="C226" s="285"/>
      <c r="D226" s="286"/>
      <c r="E226" s="287"/>
      <c r="F226" s="276" t="s">
        <v>30</v>
      </c>
      <c r="G226" s="276"/>
      <c r="H226" s="277" t="s">
        <v>31</v>
      </c>
      <c r="I226" s="278" t="s">
        <v>34</v>
      </c>
      <c r="J226" s="161"/>
    </row>
    <row r="227" spans="2:10" ht="16.2" thickBot="1" x14ac:dyDescent="0.35">
      <c r="B227" s="160"/>
      <c r="C227" s="285"/>
      <c r="D227" s="288"/>
      <c r="E227" s="289"/>
      <c r="F227" s="290"/>
      <c r="G227" s="290"/>
      <c r="H227" s="290"/>
      <c r="I227" s="291"/>
      <c r="J227" s="161"/>
    </row>
    <row r="228" spans="2:10" ht="47.25" customHeight="1" x14ac:dyDescent="0.3">
      <c r="B228" s="160"/>
      <c r="C228" s="292"/>
      <c r="D228" s="293"/>
      <c r="E228" s="294"/>
      <c r="F228" s="292"/>
      <c r="G228" s="292"/>
      <c r="H228" s="295"/>
      <c r="I228" s="295"/>
      <c r="J228" s="161"/>
    </row>
    <row r="229" spans="2:10" ht="47.25" customHeight="1" x14ac:dyDescent="0.3">
      <c r="B229" s="160"/>
      <c r="C229" s="293"/>
      <c r="D229" s="293"/>
      <c r="E229" s="296" t="s">
        <v>35</v>
      </c>
      <c r="F229" s="293"/>
      <c r="G229" s="293"/>
      <c r="H229" s="297"/>
      <c r="I229" s="297"/>
      <c r="J229" s="161"/>
    </row>
    <row r="230" spans="2:10" ht="16.2" thickBot="1" x14ac:dyDescent="0.35">
      <c r="B230" s="172"/>
      <c r="C230" s="173"/>
      <c r="D230" s="174"/>
      <c r="E230" s="175"/>
      <c r="F230" s="173"/>
      <c r="G230" s="173"/>
      <c r="H230" s="176"/>
      <c r="I230" s="176"/>
      <c r="J230" s="177"/>
    </row>
    <row r="231" spans="2:10" ht="16.2" thickTop="1" x14ac:dyDescent="0.3"/>
    <row r="233" spans="2:10" x14ac:dyDescent="0.3">
      <c r="F233" s="298"/>
    </row>
  </sheetData>
  <mergeCells count="25">
    <mergeCell ref="C3:D3"/>
    <mergeCell ref="D221:I221"/>
    <mergeCell ref="C5:I5"/>
    <mergeCell ref="C6:I6"/>
    <mergeCell ref="C7:I8"/>
    <mergeCell ref="C9:C10"/>
    <mergeCell ref="E9:E10"/>
    <mergeCell ref="F9:F10"/>
    <mergeCell ref="G9:G10"/>
    <mergeCell ref="H9:H10"/>
    <mergeCell ref="I9:I10"/>
    <mergeCell ref="C160:H160"/>
    <mergeCell ref="C161:H161"/>
    <mergeCell ref="C159:H159"/>
    <mergeCell ref="C162:H162"/>
    <mergeCell ref="E212:G212"/>
    <mergeCell ref="C222:E222"/>
    <mergeCell ref="F222:H222"/>
    <mergeCell ref="C223:E223"/>
    <mergeCell ref="F223:G223"/>
    <mergeCell ref="F227:I227"/>
    <mergeCell ref="C224:E224"/>
    <mergeCell ref="F224:G224"/>
    <mergeCell ref="F225:G225"/>
    <mergeCell ref="F226:G226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00EE42C7-FE7F-43DD-A465-F178476A95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Wendy Paola Martinez</cp:lastModifiedBy>
  <cp:revision/>
  <dcterms:created xsi:type="dcterms:W3CDTF">2006-06-27T16:47:25Z</dcterms:created>
  <dcterms:modified xsi:type="dcterms:W3CDTF">2026-06-01T22:13:41Z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