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IMCT 2026\JUNIO\ZONA DOS\OK OK\"/>
    </mc:Choice>
  </mc:AlternateContent>
  <xr:revisionPtr revIDLastSave="0" documentId="13_ncr:1_{8E1DE9BF-4209-4E0B-95E9-525A603664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3" l="1"/>
  <c r="H9" i="3"/>
  <c r="L9" i="3" l="1"/>
  <c r="M9" i="3"/>
  <c r="J9" i="3"/>
  <c r="N9" i="3" l="1"/>
  <c r="N10" i="3" s="1"/>
</calcChain>
</file>

<file path=xl/sharedStrings.xml><?xml version="1.0" encoding="utf-8"?>
<sst xmlns="http://schemas.openxmlformats.org/spreadsheetml/2006/main" count="30" uniqueCount="24">
  <si>
    <t>PROMEDIO</t>
  </si>
  <si>
    <t>Ítem</t>
  </si>
  <si>
    <t>Producto</t>
  </si>
  <si>
    <t>Descripción</t>
  </si>
  <si>
    <t>Unidad de medida</t>
  </si>
  <si>
    <t>Precio unitario IVA incluido</t>
  </si>
  <si>
    <t>Precio total IVA incluido</t>
  </si>
  <si>
    <t>SERVICIOS Y COBERTURA PLAN AREA PROTEGIDA</t>
  </si>
  <si>
    <t>Mensual</t>
  </si>
  <si>
    <t>ALCALDÍA DE BUCARAMANGA</t>
  </si>
  <si>
    <t xml:space="preserve">PROYECTO: </t>
  </si>
  <si>
    <t>SECRETARIA O INSTITUTO DESCENTRALIZADO</t>
  </si>
  <si>
    <t>ESTUDIO DE PRECIOS DE MERCADO 2026</t>
  </si>
  <si>
    <t>OBSERVACIONES:</t>
  </si>
  <si>
    <t>El IMCT se permite aclarar que ya se incluyó el IVA de 19% para cada item, así como todos los gastos ordenanzales e impuestos a que haya lugar.</t>
  </si>
  <si>
    <t>VALOR TOTAL IMPUESTOS Y GRAVAMENES INCLUIDOS</t>
  </si>
  <si>
    <t>INSTITUTO MUNICICPAL DE CULTUTA Y TURISMO</t>
  </si>
  <si>
    <t>FUNCIONAMIENTO</t>
  </si>
  <si>
    <t>En las 8 sedes, ubicadas en el IMCT, personal de planta, contratistas y visitantes. 
- Atención de emergencias médicas
- Atención de Urgencias médicas
- Traslados primarios asistidos
- Orientación médica telefónica (OMT)
 ➢ TRIAGE I. Emergencias médicas categoría 1 / Clave roja:  un tiempo estimado de desplazamiento hasta el sitio del evento de 15 minutos.
➢ TRIAGE II. Emergencias médicas nivel 2 / Clave naranja: Tiempo de llegada hasta 30 minutos.
➢ TRIAGE III. Urgencias médicas nivel 3 / Clave amarilla: Tiempo estimado de arribo para la atención, 45 minutos.
Servicios 24/7.
-Ambulancia Medicalizada, Unidades Móviles de Avance y Unidad de Respuesta Inmediata, servicio 24 horas
-Los medicamentos que se utilizan para atender las Emergencias, Urgencias y Consultas médicas no tienen costo. 
-Traslados ilimitados                                                                                                                                         Para las sedes Antena transmisora Emisora Cultural "Luis Carlos Galán Sarmiento, Estación del Tren y Biblioteca Campo Madrid, del IMCT, se presentará Orientación médica a través de llamada telefónica.</t>
  </si>
  <si>
    <t>COTIZACION No. 2 EMERMEDICA</t>
  </si>
  <si>
    <t>COTIZACION No. 1 HYS</t>
  </si>
  <si>
    <t>Cantidad tiempo (meses)</t>
  </si>
  <si>
    <t>Valor Unitario contratado por lel IMCT + IPC año 2026*</t>
  </si>
  <si>
    <t>* Corresponde al valor contratado de los procesos IMCT-MC-018-2025 + 5,10% del IPC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</si>
</sst>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6" x14ac:knownFonts="1">
    <font>
      <sz val="10"/>
      <color rgb="FF000000"/>
      <name val="Times New Roman"/>
      <charset val="204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DCF9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 vertical="top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DC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226939</xdr:colOff>
      <xdr:row>0</xdr:row>
      <xdr:rowOff>65011</xdr:rowOff>
    </xdr:from>
    <xdr:to>
      <xdr:col>1</xdr:col>
      <xdr:colOff>1170669</xdr:colOff>
      <xdr:row>2</xdr:row>
      <xdr:rowOff>151491</xdr:rowOff>
    </xdr:to>
    <xdr:pic>
      <xdr:nvPicPr>
        <xdr:cNvPr id="2" name="Imagen 2" descr="escudo">
          <a:extLst>
            <a:ext uri="{FF2B5EF4-FFF2-40B4-BE49-F238E27FC236}">
              <a16:creationId xmlns:a16="http://schemas.microsoft.com/office/drawing/2014/main" id="{14F579E4-954C-8044-AD2F-0A57D3EEF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939" y="65011"/>
          <a:ext cx="943730" cy="56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1D4F-FDA2-2146-A37A-2E6F2A86F1AC}">
  <sheetPr>
    <pageSetUpPr fitToPage="1"/>
  </sheetPr>
  <dimension ref="B1:N13"/>
  <sheetViews>
    <sheetView tabSelected="1" topLeftCell="D4" zoomScale="80" zoomScaleNormal="80" workbookViewId="0">
      <selection activeCell="N10" sqref="N10"/>
    </sheetView>
  </sheetViews>
  <sheetFormatPr baseColWidth="10" defaultColWidth="11" defaultRowHeight="13.8" x14ac:dyDescent="0.25"/>
  <cols>
    <col min="1" max="1" width="3.21875" style="9" customWidth="1"/>
    <col min="2" max="2" width="22.44140625" style="9" customWidth="1"/>
    <col min="3" max="3" width="19.21875" style="9" customWidth="1"/>
    <col min="4" max="4" width="73.21875" style="9" bestFit="1" customWidth="1"/>
    <col min="5" max="5" width="14" style="9" customWidth="1"/>
    <col min="6" max="6" width="9.5546875" style="9" bestFit="1" customWidth="1"/>
    <col min="7" max="14" width="17.21875" style="9" customWidth="1"/>
    <col min="15" max="16384" width="11" style="9"/>
  </cols>
  <sheetData>
    <row r="1" spans="2:14" ht="19.05" customHeight="1" x14ac:dyDescent="0.25">
      <c r="B1" s="8"/>
      <c r="C1" s="22" t="s">
        <v>9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</row>
    <row r="2" spans="2:14" ht="19.05" customHeight="1" thickBot="1" x14ac:dyDescent="0.3">
      <c r="B2" s="10"/>
      <c r="C2" s="25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2:14" ht="19.05" customHeight="1" thickBot="1" x14ac:dyDescent="0.3">
      <c r="B3" s="11"/>
      <c r="C3" s="28" t="s">
        <v>12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2:14" ht="28.05" customHeight="1" thickBot="1" x14ac:dyDescent="0.3">
      <c r="B4" s="1" t="s">
        <v>10</v>
      </c>
      <c r="C4" s="32" t="s">
        <v>17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</row>
    <row r="5" spans="2:14" ht="42" thickBot="1" x14ac:dyDescent="0.3">
      <c r="B5" s="2" t="s">
        <v>11</v>
      </c>
      <c r="C5" s="28" t="s">
        <v>16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</row>
    <row r="7" spans="2:14" ht="31.95" customHeight="1" x14ac:dyDescent="0.25">
      <c r="B7" s="31" t="s">
        <v>1</v>
      </c>
      <c r="C7" s="31" t="s">
        <v>2</v>
      </c>
      <c r="D7" s="31" t="s">
        <v>3</v>
      </c>
      <c r="E7" s="31" t="s">
        <v>4</v>
      </c>
      <c r="F7" s="31" t="s">
        <v>21</v>
      </c>
      <c r="G7" s="39" t="s">
        <v>20</v>
      </c>
      <c r="H7" s="39"/>
      <c r="I7" s="40" t="s">
        <v>19</v>
      </c>
      <c r="J7" s="40"/>
      <c r="K7" s="35" t="s">
        <v>22</v>
      </c>
      <c r="L7" s="35"/>
      <c r="M7" s="41" t="s">
        <v>0</v>
      </c>
      <c r="N7" s="41"/>
    </row>
    <row r="8" spans="2:14" ht="31.95" customHeight="1" x14ac:dyDescent="0.25">
      <c r="B8" s="31"/>
      <c r="C8" s="31"/>
      <c r="D8" s="31"/>
      <c r="E8" s="31"/>
      <c r="F8" s="31"/>
      <c r="G8" s="15" t="s">
        <v>5</v>
      </c>
      <c r="H8" s="15" t="s">
        <v>6</v>
      </c>
      <c r="I8" s="16" t="s">
        <v>5</v>
      </c>
      <c r="J8" s="16" t="s">
        <v>6</v>
      </c>
      <c r="K8" s="19" t="s">
        <v>5</v>
      </c>
      <c r="L8" s="19" t="s">
        <v>6</v>
      </c>
      <c r="M8" s="17" t="s">
        <v>5</v>
      </c>
      <c r="N8" s="17" t="s">
        <v>6</v>
      </c>
    </row>
    <row r="9" spans="2:14" ht="319.8" customHeight="1" x14ac:dyDescent="0.25">
      <c r="B9" s="18">
        <v>1</v>
      </c>
      <c r="C9" s="3" t="s">
        <v>7</v>
      </c>
      <c r="D9" s="4" t="s">
        <v>18</v>
      </c>
      <c r="E9" s="3" t="s">
        <v>8</v>
      </c>
      <c r="F9" s="3">
        <v>5.5</v>
      </c>
      <c r="G9" s="5">
        <v>1930000</v>
      </c>
      <c r="H9" s="6">
        <f>ROUND(G9*F9,0)</f>
        <v>10615000</v>
      </c>
      <c r="I9" s="5">
        <v>1280000</v>
      </c>
      <c r="J9" s="6">
        <f>ROUND(I9*F9,0)</f>
        <v>7040000</v>
      </c>
      <c r="K9" s="6">
        <f>1960000*1.051</f>
        <v>2059959.9999999998</v>
      </c>
      <c r="L9" s="6">
        <f>+K9*F9</f>
        <v>11329779.999999998</v>
      </c>
      <c r="M9" s="5">
        <f>+ROUND(AVERAGE(G9,I9,K9),0)</f>
        <v>1756653</v>
      </c>
      <c r="N9" s="20">
        <f>ROUND(M9*F9,2)</f>
        <v>9661591.5</v>
      </c>
    </row>
    <row r="10" spans="2:14" x14ac:dyDescent="0.25">
      <c r="B10" s="42" t="s">
        <v>15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21">
        <f>SUM(N9)</f>
        <v>9661591.5</v>
      </c>
    </row>
    <row r="11" spans="2:14" ht="14.4" thickBot="1" x14ac:dyDescent="0.3">
      <c r="B11" s="12"/>
      <c r="C11" s="12"/>
      <c r="D11" s="13"/>
      <c r="E11" s="12"/>
      <c r="F11" s="12"/>
      <c r="G11" s="12"/>
      <c r="H11" s="14"/>
    </row>
    <row r="12" spans="2:14" ht="36" customHeight="1" thickBot="1" x14ac:dyDescent="0.3">
      <c r="B12" s="43" t="s">
        <v>23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5"/>
    </row>
    <row r="13" spans="2:14" ht="27" customHeight="1" thickBot="1" x14ac:dyDescent="0.3">
      <c r="B13" s="7" t="s">
        <v>13</v>
      </c>
      <c r="C13" s="36" t="s">
        <v>14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8"/>
    </row>
  </sheetData>
  <mergeCells count="16">
    <mergeCell ref="C13:N13"/>
    <mergeCell ref="G7:H7"/>
    <mergeCell ref="F7:F8"/>
    <mergeCell ref="E7:E8"/>
    <mergeCell ref="D7:D8"/>
    <mergeCell ref="C7:C8"/>
    <mergeCell ref="I7:J7"/>
    <mergeCell ref="M7:N7"/>
    <mergeCell ref="B10:M10"/>
    <mergeCell ref="B12:N12"/>
    <mergeCell ref="C1:N2"/>
    <mergeCell ref="C3:N3"/>
    <mergeCell ref="B7:B8"/>
    <mergeCell ref="C4:N4"/>
    <mergeCell ref="C5:N5"/>
    <mergeCell ref="K7:L7"/>
  </mergeCells>
  <pageMargins left="0.25" right="0.25" top="0.75" bottom="0.75" header="0.3" footer="0.3"/>
  <pageSetup paperSize="14" scale="63" fitToHeight="0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FORMATO COTIZACION</dc:title>
  <dc:creator>dannyris osorio rubio</dc:creator>
  <cp:lastModifiedBy>Usuario</cp:lastModifiedBy>
  <cp:lastPrinted>2026-07-02T17:29:47Z</cp:lastPrinted>
  <dcterms:created xsi:type="dcterms:W3CDTF">2024-11-02T17:05:02Z</dcterms:created>
  <dcterms:modified xsi:type="dcterms:W3CDTF">2026-07-02T17:32:15Z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