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rcom-my.sharepoint.com/personal/jose_lizcano_crcom_gov_co/Documents/CRC-CONTRATOS/2026/Aranda/Estudios Previos Aranda/"/>
    </mc:Choice>
  </mc:AlternateContent>
  <xr:revisionPtr revIDLastSave="389" documentId="8_{2E78A04F-00A0-44FD-95EA-074C22D57B32}" xr6:coauthVersionLast="47" xr6:coauthVersionMax="47" xr10:uidLastSave="{7314DCD2-DF12-4D14-B4E2-808D252D2DC3}"/>
  <bookViews>
    <workbookView xWindow="28680" yWindow="-120" windowWidth="29040" windowHeight="15720" xr2:uid="{00000000-000D-0000-FFFF-FFFF00000000}"/>
  </bookViews>
  <sheets>
    <sheet name="MATRIZ" sheetId="1" r:id="rId1"/>
    <sheet name="PROBABILIDAD" sheetId="2" r:id="rId2"/>
    <sheet name="IMPACTO DEL RIESGO" sheetId="3" r:id="rId3"/>
    <sheet name="VALORACIÓN" sheetId="4" r:id="rId4"/>
  </sheets>
  <definedNames>
    <definedName name="_xlnm.Print_Area" localSheetId="0">MATRIZ!$B$1:$X$40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M37" i="1" l="1"/>
  <c r="Q37" i="1" s="1"/>
  <c r="R37" i="1" s="1"/>
  <c r="AL37" i="1"/>
  <c r="AK37" i="1"/>
  <c r="AJ37" i="1"/>
  <c r="AM36" i="1"/>
  <c r="Q36" i="1" s="1"/>
  <c r="R36" i="1" s="1"/>
  <c r="AL36" i="1"/>
  <c r="AK36" i="1"/>
  <c r="AJ36" i="1"/>
  <c r="AM35" i="1"/>
  <c r="AL35" i="1"/>
  <c r="Q35" i="1" s="1"/>
  <c r="R35" i="1" s="1"/>
  <c r="AK35" i="1"/>
  <c r="AJ35" i="1"/>
  <c r="AM34" i="1"/>
  <c r="AL34" i="1"/>
  <c r="AK34" i="1"/>
  <c r="AJ34" i="1"/>
  <c r="AM33" i="1"/>
  <c r="AL33" i="1"/>
  <c r="Q33" i="1" s="1"/>
  <c r="R33" i="1" s="1"/>
  <c r="AK33" i="1"/>
  <c r="AJ33" i="1"/>
  <c r="AM32" i="1"/>
  <c r="AL32" i="1"/>
  <c r="AK32" i="1"/>
  <c r="AJ32" i="1"/>
  <c r="AM31" i="1"/>
  <c r="AL31" i="1"/>
  <c r="AK31" i="1"/>
  <c r="AJ31" i="1"/>
  <c r="AM30" i="1"/>
  <c r="AL30" i="1"/>
  <c r="AK30" i="1"/>
  <c r="AJ30" i="1"/>
  <c r="AM29" i="1"/>
  <c r="AL29" i="1"/>
  <c r="AK29" i="1"/>
  <c r="AJ29" i="1"/>
  <c r="AM28" i="1"/>
  <c r="AL28" i="1"/>
  <c r="AK28" i="1"/>
  <c r="AJ28" i="1"/>
  <c r="AM27" i="1"/>
  <c r="AL27" i="1"/>
  <c r="AK27" i="1"/>
  <c r="AJ27" i="1"/>
  <c r="AM26" i="1"/>
  <c r="AL26" i="1"/>
  <c r="AK26" i="1"/>
  <c r="AJ26" i="1"/>
  <c r="AM25" i="1"/>
  <c r="AL25" i="1"/>
  <c r="AK25" i="1"/>
  <c r="AJ25" i="1"/>
  <c r="AM24" i="1"/>
  <c r="AL24" i="1"/>
  <c r="AK24" i="1"/>
  <c r="AJ24" i="1"/>
  <c r="AM23" i="1"/>
  <c r="AL23" i="1"/>
  <c r="AK23" i="1"/>
  <c r="AJ23" i="1"/>
  <c r="AM22" i="1"/>
  <c r="AL22" i="1"/>
  <c r="AK22" i="1"/>
  <c r="AJ22" i="1"/>
  <c r="AM21" i="1"/>
  <c r="AL21" i="1"/>
  <c r="AK21" i="1"/>
  <c r="AJ21" i="1"/>
  <c r="AM20" i="1"/>
  <c r="AL20" i="1"/>
  <c r="AK20" i="1"/>
  <c r="AJ20" i="1"/>
  <c r="AM19" i="1"/>
  <c r="AL19" i="1"/>
  <c r="AK19" i="1"/>
  <c r="AJ19" i="1"/>
  <c r="K37" i="1" l="1"/>
  <c r="L37" i="1" s="1"/>
  <c r="K35" i="1"/>
  <c r="L35" i="1" s="1"/>
  <c r="Q24" i="1"/>
  <c r="R24" i="1" s="1"/>
  <c r="Q26" i="1"/>
  <c r="R26" i="1" s="1"/>
  <c r="Q28" i="1"/>
  <c r="R28" i="1" s="1"/>
  <c r="Q30" i="1"/>
  <c r="R30" i="1" s="1"/>
  <c r="K36" i="1"/>
  <c r="L36" i="1" s="1"/>
  <c r="K33" i="1"/>
  <c r="L33" i="1" s="1"/>
  <c r="Q32" i="1"/>
  <c r="R32" i="1" s="1"/>
  <c r="Q34" i="1"/>
  <c r="R34" i="1" s="1"/>
  <c r="K34" i="1"/>
  <c r="L34" i="1" s="1"/>
  <c r="Q31" i="1"/>
  <c r="R31" i="1" s="1"/>
  <c r="K30" i="1"/>
  <c r="L30" i="1" s="1"/>
  <c r="K32" i="1"/>
  <c r="L32" i="1" s="1"/>
  <c r="K31" i="1"/>
  <c r="L31" i="1" s="1"/>
  <c r="K29" i="1"/>
  <c r="L29" i="1" s="1"/>
  <c r="Q29" i="1"/>
  <c r="R29" i="1" s="1"/>
  <c r="K28" i="1"/>
  <c r="L28" i="1" s="1"/>
  <c r="K27" i="1"/>
  <c r="L27" i="1" s="1"/>
  <c r="Q27" i="1"/>
  <c r="R27" i="1" s="1"/>
  <c r="Q22" i="1"/>
  <c r="R22" i="1" s="1"/>
  <c r="K25" i="1"/>
  <c r="L25" i="1" s="1"/>
  <c r="K26" i="1"/>
  <c r="L26" i="1" s="1"/>
  <c r="K20" i="1"/>
  <c r="L20" i="1" s="1"/>
  <c r="K22" i="1"/>
  <c r="L22" i="1" s="1"/>
  <c r="Q25" i="1"/>
  <c r="R25" i="1" s="1"/>
  <c r="Q21" i="1"/>
  <c r="R21" i="1" s="1"/>
  <c r="Q23" i="1"/>
  <c r="R23" i="1" s="1"/>
  <c r="K21" i="1"/>
  <c r="L21" i="1" s="1"/>
  <c r="K24" i="1"/>
  <c r="L24" i="1" s="1"/>
  <c r="K23" i="1"/>
  <c r="L23" i="1" s="1"/>
  <c r="Q19" i="1"/>
  <c r="R19" i="1" s="1"/>
  <c r="Q20" i="1"/>
  <c r="R20" i="1" s="1"/>
  <c r="K19" i="1"/>
  <c r="L19" i="1" s="1"/>
  <c r="AM18" i="1" l="1"/>
  <c r="AL18" i="1"/>
  <c r="AK18" i="1"/>
  <c r="AJ18" i="1"/>
  <c r="Q18" i="1" l="1"/>
  <c r="R18" i="1" s="1"/>
  <c r="K18" i="1"/>
  <c r="L18" i="1" s="1"/>
</calcChain>
</file>

<file path=xl/sharedStrings.xml><?xml version="1.0" encoding="utf-8"?>
<sst xmlns="http://schemas.openxmlformats.org/spreadsheetml/2006/main" count="500" uniqueCount="199">
  <si>
    <t>No.</t>
  </si>
  <si>
    <t>CLASE</t>
  </si>
  <si>
    <t>FUENTE</t>
  </si>
  <si>
    <t>ETAPA</t>
  </si>
  <si>
    <t>TIPO</t>
  </si>
  <si>
    <t>DESCRIPCIÓN 
(QUÉ PUEDE PASARY, CÓMO PUEDE OCURRIR)</t>
  </si>
  <si>
    <t>CONSECUENCIA DE LA OCURRENCIA DEL EVENTO</t>
  </si>
  <si>
    <t>PROBABILIDAD</t>
  </si>
  <si>
    <t>IMPACTO</t>
  </si>
  <si>
    <t>VALORACIÓN DEL RIESGO</t>
  </si>
  <si>
    <t>CATEGORÍA</t>
  </si>
  <si>
    <t xml:space="preserve">¿A QUIÉN SE LE ASIGNA? </t>
  </si>
  <si>
    <t>TRATAMIENTO/CONTROLES A SER IMPLEMENTADOS</t>
  </si>
  <si>
    <t xml:space="preserve">IMPACTO DESPUÉS DEL TRATAMIENTO </t>
  </si>
  <si>
    <t>AFECTA LA EJECUCIÓN DEL CONTRATO?</t>
  </si>
  <si>
    <t>PERSONA RESPONSABLE POR IMPLEMENTAR EL TRATAMIENTO</t>
  </si>
  <si>
    <t>FECHA EN QUE SE INICIA EL TRATAMIENTO</t>
  </si>
  <si>
    <t>FECHA ESTIMADA EN QUE SE COMPLETA EL TRATAMIENTO</t>
  </si>
  <si>
    <t>MONITOREO Y REVISÓN</t>
  </si>
  <si>
    <t>RARO (1)</t>
  </si>
  <si>
    <t>INSIGNIFICANTE (1)</t>
  </si>
  <si>
    <t>EXTREMO</t>
  </si>
  <si>
    <t>CONTRATANTE</t>
  </si>
  <si>
    <t>SI</t>
  </si>
  <si>
    <t>GENERAL</t>
  </si>
  <si>
    <t>INTERNO</t>
  </si>
  <si>
    <t xml:space="preserve">PLANEACIÓN </t>
  </si>
  <si>
    <t>ECONOMICO</t>
  </si>
  <si>
    <t>IMPROBABLE (2)</t>
  </si>
  <si>
    <t>MENOR (2)</t>
  </si>
  <si>
    <t>ALTO</t>
  </si>
  <si>
    <t>CONTRATISTA</t>
  </si>
  <si>
    <t>NO</t>
  </si>
  <si>
    <t>ESPECIFICO</t>
  </si>
  <si>
    <t>EXTERNO</t>
  </si>
  <si>
    <t>SELECCIÓN</t>
  </si>
  <si>
    <t>SOCIAL O POLÍTICO</t>
  </si>
  <si>
    <t>POSIBLE (3)</t>
  </si>
  <si>
    <t>MODERADO (3)</t>
  </si>
  <si>
    <t xml:space="preserve">MEDIO </t>
  </si>
  <si>
    <t>CONTRATANTE Y CONTRATISTA</t>
  </si>
  <si>
    <t>NO APLICA</t>
  </si>
  <si>
    <t xml:space="preserve">CONTRATACIÓN </t>
  </si>
  <si>
    <t>OPERACIONAL</t>
  </si>
  <si>
    <t xml:space="preserve">IMPACTO  </t>
  </si>
  <si>
    <t>¿CÓMO SE REALIZA EL MONITOREO?</t>
  </si>
  <si>
    <t>PERIOCIDICIDAD ¿CUÁNDO?</t>
  </si>
  <si>
    <t>PROBABLE (4)</t>
  </si>
  <si>
    <t xml:space="preserve">MAYOR (4) </t>
  </si>
  <si>
    <t>BAJO</t>
  </si>
  <si>
    <t>CORREDOR DE SEGUROS</t>
  </si>
  <si>
    <t>EJECUCIÓN</t>
  </si>
  <si>
    <t>FINANCIERO</t>
  </si>
  <si>
    <t>CASI CIERTO (5)</t>
  </si>
  <si>
    <t>CATASTROFICO (5)</t>
  </si>
  <si>
    <t>CONTRATANTE Y CORREDOR DE SEGUROS</t>
  </si>
  <si>
    <t>PLANEACIÓN Y EJECUCIÓN</t>
  </si>
  <si>
    <t>REGULATORIO</t>
  </si>
  <si>
    <t>SUPERVISOR DEL CONTRATO</t>
  </si>
  <si>
    <t>SELECCIÓN Y EJECUCIÓN</t>
  </si>
  <si>
    <t>NATURALEZA</t>
  </si>
  <si>
    <t>COMITÉ ESTRUCTURADOR Y SUPERVISOR DEL CONTRATO</t>
  </si>
  <si>
    <t>CONTRATACIÓN Y EJECUCIÓN</t>
  </si>
  <si>
    <t>AMBIENTAL</t>
  </si>
  <si>
    <t>PRECONTRACTUAL</t>
  </si>
  <si>
    <t>TECNOLÓGICO</t>
  </si>
  <si>
    <t>El proponente no suministra la documentación (Certificaciones) de los requisitos habilitantes.</t>
  </si>
  <si>
    <t>El proponente no puede participar en el proceso y la Entidad puede declarar desierto el proceso.</t>
  </si>
  <si>
    <t>Realizando la respectiva evaluación de los requisitos habilitantes y la validez de estos.</t>
  </si>
  <si>
    <t>Se realiza una sola vez cuando se está realizando la evaluación de los documentos presentados</t>
  </si>
  <si>
    <t>Incumplimiento del objeto contractual y/o de las obligaciones adquiridas por parte del contratista</t>
  </si>
  <si>
    <t>Enfatizar y recordar al contratista, las fechas establecidas para la entrega del licenciamiento requerido, así como el impacto sobre la plataforma al no contar con este.</t>
  </si>
  <si>
    <t>Durante toda la gestión contractual.</t>
  </si>
  <si>
    <t xml:space="preserve">Solicitar documentos (certificaciones) que puedan ser validados por firmas que certifiquen su autenticidad (fabricante). </t>
  </si>
  <si>
    <t>Comité Evaluador</t>
  </si>
  <si>
    <t>Etapa precontractual</t>
  </si>
  <si>
    <t>Que el contratista no provea el licenciamiento requerido</t>
  </si>
  <si>
    <t xml:space="preserve">Supervisor del contrato </t>
  </si>
  <si>
    <t>Durante la vigencia del contrato</t>
  </si>
  <si>
    <t>Hasta la vigencia el contrato</t>
  </si>
  <si>
    <t>Haciendo acompañamiento continuo al contratista</t>
  </si>
  <si>
    <t>Que en el momento de presentarse fallos técnicos o lógicos no se cuente con soporte reactivo y proactivo.</t>
  </si>
  <si>
    <t>Definir la matriz de escalamiento y los niveles de servicio para el software y el soporte en general.</t>
  </si>
  <si>
    <t>Niveles de servicio durante la vigencia del contrato.</t>
  </si>
  <si>
    <t xml:space="preserve">CATEGORÍA </t>
  </si>
  <si>
    <t xml:space="preserve">VALORACIÓN </t>
  </si>
  <si>
    <t>RARO (PUEDE OCURIR EXCEPCIONALMENTE)</t>
  </si>
  <si>
    <t>IMPROBABLE (PUEDE OCURIR OCASIONALMENTE)</t>
  </si>
  <si>
    <t>POSIBLE (PUEDE OCURIR EN CUALQUIER MOMENTO FUTURO )</t>
  </si>
  <si>
    <t>PROBABLE (PROBABLEMENTE VA A OCURIR)</t>
  </si>
  <si>
    <t>CASI CIERTO (OCURRE EN LA MAYORIA DE LAS CIRCUNSTACIAS)</t>
  </si>
  <si>
    <t>IMPACTO DEL RIESGO</t>
  </si>
  <si>
    <t>CALIFICACIÓN CUALITATIVA</t>
  </si>
  <si>
    <t xml:space="preserve">Obstruye la ejecución del contrato de manera intrascedente </t>
  </si>
  <si>
    <t xml:space="preserve">Dificulta la ejecución del contrato de manera baja. Aplicando mediadas mínimas se puede lograr el objeto contractual.  </t>
  </si>
  <si>
    <t xml:space="preserve">Afecta la ejecución del contrato sin afectar el beneficio ara las partes </t>
  </si>
  <si>
    <t xml:space="preserve">Obstruye la ejecución del contrato sustancialmente pero aún así permite la ejecución del objeto contractual </t>
  </si>
  <si>
    <t xml:space="preserve">perturba la ejecución del contrato de manera grave imposibilitando la consecución del objeto contractual  </t>
  </si>
  <si>
    <t>CALIFICACIÓN MONETARIA</t>
  </si>
  <si>
    <t xml:space="preserve">Los sobrecostos no representan más del uno por ciento (1%) del valor del contrato </t>
  </si>
  <si>
    <t xml:space="preserve">Los sobrecostos no representan más del cinco por ciento (5%) del valor del contrato </t>
  </si>
  <si>
    <t xml:space="preserve">Genera un impacto sobre el valor del contrato entre el cinco (5%) y el quince por ciento (15%) </t>
  </si>
  <si>
    <t xml:space="preserve">Incrementa el valor del contrato entre el quince por ciento (15%) y  el treinta (30%) y </t>
  </si>
  <si>
    <t>Impacto sobre el vaor del contrato más del treinta por ciento (30%)</t>
  </si>
  <si>
    <t xml:space="preserve">CATEGORIA </t>
  </si>
  <si>
    <t>VALORACIÓN</t>
  </si>
  <si>
    <t>Insignificante</t>
  </si>
  <si>
    <t>Menor</t>
  </si>
  <si>
    <t xml:space="preserve">Moderado </t>
  </si>
  <si>
    <t>Mayor</t>
  </si>
  <si>
    <t xml:space="preserve">Catastrófico </t>
  </si>
  <si>
    <t>Incrementa el valor del contrato entre el quince por ciento (15%) y  el treinta (30%)</t>
  </si>
  <si>
    <t>Raro (puede ocurrir excepcionalmente)</t>
  </si>
  <si>
    <t>Improbable (puede ocurrir ocasionalmente)</t>
  </si>
  <si>
    <t>Posible (puede ocurrir en cualquier momento futuro)</t>
  </si>
  <si>
    <t>Probable (Probablemente va a ocurrir )</t>
  </si>
  <si>
    <t>casi cierto (ocuerre en la mayoría de las circunstancias)</t>
  </si>
  <si>
    <t>TABLA 5 CATEGORÍA DEL RIESGO</t>
  </si>
  <si>
    <t>Valoración del Riesgo</t>
  </si>
  <si>
    <t xml:space="preserve">Categoría </t>
  </si>
  <si>
    <t>8,9,10</t>
  </si>
  <si>
    <t>Riesgo Extremo</t>
  </si>
  <si>
    <t>8, 9 y 10</t>
  </si>
  <si>
    <t xml:space="preserve">6 y 7 </t>
  </si>
  <si>
    <t>Riesgo Alto</t>
  </si>
  <si>
    <t>Riesgo Medio</t>
  </si>
  <si>
    <t>2,3 y 4</t>
  </si>
  <si>
    <t>Riesgo Bajo</t>
  </si>
  <si>
    <t>Que no se entrege el soporte técnico con la oportunidad y calidad requerido</t>
  </si>
  <si>
    <t>Los requisitos habilitantes no son consistentes con el proceso de contratación,
o los indicadores establecidos son contradictorios a los que refleja el común o
promedio del mercado.</t>
  </si>
  <si>
    <t>Se atenta contra la pluralidad de oferentes y es posible que no haya participantes.</t>
  </si>
  <si>
    <t>Aterrizar los indicadores de tipo jurídico, financiero, organizacional y de experiencia de los posibles oferentes</t>
  </si>
  <si>
    <t>Estructurador del proyecto</t>
  </si>
  <si>
    <t>Seguimiento al proyecto del pliego de condiciones.</t>
  </si>
  <si>
    <t>Se realiza una sola vez al momento de la determinar los requisitos habilitantes.</t>
  </si>
  <si>
    <t>Establecer el presupuesto por debajo del precio del mercado.</t>
  </si>
  <si>
    <t>Falta de criterio al realizar el estudio de mercado.</t>
  </si>
  <si>
    <t>Establecer Presupuesto según estudio de mercado</t>
  </si>
  <si>
    <t>Supervisión de la entidad
al Presupuesto estimado por el Profesional asignado.</t>
  </si>
  <si>
    <t>Se realiza una sola vez y termina con la asignación del presupuesto a dicho contrato</t>
  </si>
  <si>
    <t>Cotizaciones artificialmente bajas, es decir que estas existan por debajo del promedio de las demás entre 30 o 40%, teniendo en cuenta diversas variables a valorar.</t>
  </si>
  <si>
    <t>Proponentes inexpertos, que generan reprocesos e incrementan o sobreestiman tiempo, recursos y presupuesto.</t>
  </si>
  <si>
    <t>Seguimiento con el área de contratación para evaluar según experiencia y casos de éxito de los proponentes</t>
  </si>
  <si>
    <t>Revisión de las cotizaciones recibidas para mitigar el riesgo y depurar aquellas que estén por fuera del margen.</t>
  </si>
  <si>
    <t>Semanal, durante el proceso de estudio de mercado</t>
  </si>
  <si>
    <t>La descripción del objeto del proceso no es clara</t>
  </si>
  <si>
    <t>Genera confusión entre los oferentes, conllevando a las debidas observaciones.</t>
  </si>
  <si>
    <t>Seguimiento en la claridad de los Estudios Previos entregados por el profesional asignado</t>
  </si>
  <si>
    <t>Supervisión de la entidad a los Estudios Previos entregados por el profesional asignado.</t>
  </si>
  <si>
    <t>Semanal durante el proceso de selección.</t>
  </si>
  <si>
    <t>Inclusión de condiciones técnicas de difícil cumplimiento por parte de los posibles proponentes o que contienen requisitos excesivamente restrictivos</t>
  </si>
  <si>
    <t>Se atenta contra la pluralidad de oferentes y es posible que no haya participantes, declarándose desierto el proceso.</t>
  </si>
  <si>
    <t>Estudios Previos entregados por el profesional asignado</t>
  </si>
  <si>
    <t>Semanal</t>
  </si>
  <si>
    <t>Las fechas del cronograma no se encuentran acordes con los plazos que señala la Ley o aun habiéndose definido correctamente, estas no se cumplen debidamente</t>
  </si>
  <si>
    <t>El proceso puede ser demandado y declararse nulo.</t>
  </si>
  <si>
    <t>Estudios Previos entregados por el abogado asignado contratos</t>
  </si>
  <si>
    <t>Falta de capacidad de las personas encargadas en la entidad para promover y adelantar la selección del contratista, incluyendo el riesgo de seleccionar aquellos que no cumplan con la totalidad de los requisitos habilitantes o se encuentren incursos en alguna inhabilidad o incompatibilidad</t>
  </si>
  <si>
    <t>Supervisión permanente de la entidad al funcionario encargado del proceso.</t>
  </si>
  <si>
    <t>Seguimiento semanal</t>
  </si>
  <si>
    <t>Que varie la tasa de cambio.</t>
  </si>
  <si>
    <t>Impacto sobre el presupuesto oficial.</t>
  </si>
  <si>
    <t>Establecer un umbral a partir de las estimaciones de la tasa cambiaria.</t>
  </si>
  <si>
    <t>Estructurador del proyecto y los proponentes</t>
  </si>
  <si>
    <t>Desde la elaboración del estudio de mercado, hasta el pago de los servicio</t>
  </si>
  <si>
    <t>Durante toda la gestión contractual</t>
  </si>
  <si>
    <t>En la evaluación de las ofertas la entidad incurre en errores de interpretación, habilitando ofertas que no cumplían con los requerimientos, o asignando puntajes indebidos</t>
  </si>
  <si>
    <t>Supervisión por parte de la entidad y de los Oferentes</t>
  </si>
  <si>
    <t>Cuando alguno de los participantes no esté autorizado para la prestación de los servicios para los que presenta propuesta</t>
  </si>
  <si>
    <t>Rechazo de la oferta</t>
  </si>
  <si>
    <t>Puede ser demandado el proceso y declararse nulo.</t>
  </si>
  <si>
    <t>Supervisión por parte de la entidad y del Profesional asignado</t>
  </si>
  <si>
    <t>La propuesta contiene condicionamientos, requisitos y/o garantías de imposible cumplimiento por parte de la entidad.</t>
  </si>
  <si>
    <t>Estructurador del proyecto y del Profesional asignados</t>
  </si>
  <si>
    <t xml:space="preserve">Estructurador del proyecto </t>
  </si>
  <si>
    <t>El proponente se encuentra incurso en alguna de las causales de inhabilidad o incompatibilidad</t>
  </si>
  <si>
    <t>Demandas o reclamos de terceros sobre la selección del oferente que retrasen el perfeccionamiento del contrato</t>
  </si>
  <si>
    <t>En caso de presentarse una demanda después de adjudicado el Contrato no se presentan retrasos que afecten el perfeccionamiento del contrato</t>
  </si>
  <si>
    <t>Ser claro y preciso en la estructuración del pliego y en todos los actos administrativos ejecutados durante el proceso buscando eliminar subjetividades y ambigüedades</t>
  </si>
  <si>
    <t xml:space="preserve">Supervisor y contratación </t>
  </si>
  <si>
    <t>El Contratista incumple el contrato</t>
  </si>
  <si>
    <t>Suspende temporalmente y/o dilata los efectos esperados del contrato</t>
  </si>
  <si>
    <t>Seguimiento permanente por parte de la Entidad y del supervisor a la ejecución del contrato</t>
  </si>
  <si>
    <t>Etapa contractual</t>
  </si>
  <si>
    <t>Supervisión por parte de la entidad y del Supervisor.</t>
  </si>
  <si>
    <t>El Contratista incumple las especificaciones técnicas del objeto del contrato</t>
  </si>
  <si>
    <t>Arquitectura y documentación errada, o no levantada correctamente, desarrollos entregados sin cumplir especificaciones ni pruebas, fallas en producción.</t>
  </si>
  <si>
    <t>Realizando la respectiva evaluación de los requisitos habilitantes y la validez de estos..</t>
  </si>
  <si>
    <t>Fallas o problemas en de los documentos publicados en la PLATAFORMA SECOP II</t>
  </si>
  <si>
    <t>Puede retrasar el cronograma del proceso.</t>
  </si>
  <si>
    <t>Seguimiento permanente por parte de la CRC al ambiente productivo, y programación de fechas de publicación</t>
  </si>
  <si>
    <t>Personal de la CRC.</t>
  </si>
  <si>
    <t>Falta de implementación de las políticas de seguridad establecidas por la entidad por desconocimiento del contratista.</t>
  </si>
  <si>
    <t>Fuga de información y consecuencias legales</t>
  </si>
  <si>
    <t>Aceptación y compromiso por parte del contratista para aplicar las políticas de seguridad.</t>
  </si>
  <si>
    <t>Supervisión por parte de la CRC</t>
  </si>
  <si>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internet.</t>
  </si>
  <si>
    <t xml:space="preserve">Proyectó: Edwin Vargas/Duglas Lizcano - TSI
</t>
  </si>
  <si>
    <t>CONTRATACION ABREVIADA DE MENOR CUANTÍA - HERRAMIENTA MESA DE SERVICIOS ARANDA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</si>
</sst>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Tahoma"/>
      <family val="2"/>
    </font>
    <font>
      <sz val="9"/>
      <color rgb="FF000000"/>
      <name val="Tahoma"/>
      <family val="2"/>
    </font>
    <font>
      <sz val="9"/>
      <name val="Tahoma"/>
      <family val="2"/>
    </font>
    <font>
      <b/>
      <sz val="9"/>
      <color theme="9" tint="-0.249977111117893"/>
      <name val="Tahoma"/>
      <family val="2"/>
    </font>
    <font>
      <b/>
      <sz val="9"/>
      <name val="Tahoma"/>
      <family val="2"/>
    </font>
    <font>
      <b/>
      <sz val="14"/>
      <color theme="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/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0" fillId="0" borderId="3" xfId="0" applyBorder="1"/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justify" wrapText="1"/>
    </xf>
    <xf numFmtId="0" fontId="0" fillId="0" borderId="5" xfId="0" applyBorder="1" applyAlignment="1">
      <alignment horizontal="center" vertical="justify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1" fillId="8" borderId="1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right" vertical="center" textRotation="90" wrapText="1"/>
    </xf>
    <xf numFmtId="0" fontId="4" fillId="7" borderId="10" xfId="0" applyFont="1" applyFill="1" applyBorder="1" applyAlignment="1">
      <alignment vertical="center" textRotation="90" wrapText="1"/>
    </xf>
    <xf numFmtId="0" fontId="3" fillId="7" borderId="10" xfId="0" applyFont="1" applyFill="1" applyBorder="1" applyAlignment="1">
      <alignment vertical="center" textRotation="90" wrapText="1"/>
    </xf>
    <xf numFmtId="0" fontId="4" fillId="7" borderId="10" xfId="0" applyFont="1" applyFill="1" applyBorder="1" applyAlignment="1">
      <alignment horizontal="center" vertical="center" wrapText="1"/>
    </xf>
    <xf numFmtId="15" fontId="4" fillId="7" borderId="10" xfId="0" applyNumberFormat="1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textRotation="90" wrapText="1"/>
    </xf>
    <xf numFmtId="0" fontId="3" fillId="7" borderId="10" xfId="0" applyFont="1" applyFill="1" applyBorder="1" applyAlignment="1">
      <alignment horizontal="center" vertical="center" textRotation="90" wrapText="1"/>
    </xf>
    <xf numFmtId="0" fontId="5" fillId="7" borderId="10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textRotation="90"/>
    </xf>
    <xf numFmtId="0" fontId="6" fillId="0" borderId="0" xfId="0" applyFont="1"/>
    <xf numFmtId="0" fontId="3" fillId="7" borderId="0" xfId="0" applyFont="1" applyFill="1" applyAlignment="1">
      <alignment textRotation="90"/>
    </xf>
    <xf numFmtId="0" fontId="3" fillId="7" borderId="0" xfId="0" applyFont="1" applyFill="1"/>
    <xf numFmtId="0" fontId="3" fillId="0" borderId="20" xfId="0" applyFont="1" applyBorder="1" applyAlignment="1">
      <alignment horizontal="center" vertical="center" textRotation="90"/>
    </xf>
    <xf numFmtId="0" fontId="7" fillId="7" borderId="15" xfId="0" applyFont="1" applyFill="1" applyBorder="1" applyAlignment="1">
      <alignment horizontal="left" vertical="center" wrapText="1"/>
    </xf>
    <xf numFmtId="0" fontId="5" fillId="7" borderId="14" xfId="0" applyFont="1" applyFill="1" applyBorder="1" applyAlignment="1">
      <alignment horizontal="left" vertical="center" wrapText="1"/>
    </xf>
    <xf numFmtId="0" fontId="5" fillId="7" borderId="16" xfId="0" applyFont="1" applyFill="1" applyBorder="1" applyAlignment="1">
      <alignment horizontal="left" vertical="center" wrapText="1"/>
    </xf>
    <xf numFmtId="0" fontId="5" fillId="7" borderId="17" xfId="0" applyFont="1" applyFill="1" applyBorder="1" applyAlignment="1">
      <alignment horizontal="left" vertical="center" wrapText="1"/>
    </xf>
    <xf numFmtId="0" fontId="5" fillId="7" borderId="0" xfId="0" applyFont="1" applyFill="1" applyAlignment="1">
      <alignment horizontal="left" vertical="center" wrapText="1"/>
    </xf>
    <xf numFmtId="0" fontId="5" fillId="7" borderId="18" xfId="0" applyFont="1" applyFill="1" applyBorder="1" applyAlignment="1">
      <alignment horizontal="left" vertical="center" wrapText="1"/>
    </xf>
    <xf numFmtId="0" fontId="5" fillId="7" borderId="19" xfId="0" applyFont="1" applyFill="1" applyBorder="1" applyAlignment="1">
      <alignment horizontal="left" vertical="center" wrapText="1"/>
    </xf>
    <xf numFmtId="0" fontId="5" fillId="7" borderId="20" xfId="0" applyFont="1" applyFill="1" applyBorder="1" applyAlignment="1">
      <alignment horizontal="left" vertical="center" wrapText="1"/>
    </xf>
    <xf numFmtId="0" fontId="5" fillId="7" borderId="21" xfId="0" applyFont="1" applyFill="1" applyBorder="1" applyAlignment="1">
      <alignment horizontal="left" vertical="center" wrapText="1"/>
    </xf>
    <xf numFmtId="0" fontId="5" fillId="0" borderId="11" xfId="0" applyFont="1" applyBorder="1" applyAlignment="1">
      <alignment horizontal="justify" vertical="center" wrapText="1"/>
    </xf>
    <xf numFmtId="0" fontId="5" fillId="0" borderId="12" xfId="0" applyFont="1" applyBorder="1" applyAlignment="1">
      <alignment horizontal="justify" vertical="center" wrapText="1"/>
    </xf>
    <xf numFmtId="0" fontId="5" fillId="0" borderId="13" xfId="0" applyFont="1" applyBorder="1" applyAlignment="1">
      <alignment horizontal="justify" vertical="center" wrapText="1"/>
    </xf>
    <xf numFmtId="0" fontId="3" fillId="2" borderId="9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10" xfId="0" applyFont="1" applyFill="1" applyBorder="1" applyAlignment="1">
      <alignment horizontal="center" vertical="center" textRotation="90"/>
    </xf>
    <xf numFmtId="0" fontId="3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textRotation="90" wrapText="1"/>
    </xf>
    <xf numFmtId="0" fontId="3" fillId="0" borderId="10" xfId="0" applyFont="1" applyBorder="1" applyAlignment="1">
      <alignment textRotation="90" wrapText="1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3" xfId="0" applyFont="1" applyFill="1" applyBorder="1" applyAlignment="1">
      <alignment horizontal="center" vertical="center" textRotation="90"/>
    </xf>
    <xf numFmtId="0" fontId="1" fillId="3" borderId="4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0" borderId="2" xfId="0" applyBorder="1" applyAlignment="1">
      <alignment horizontal="center" textRotation="90"/>
    </xf>
    <xf numFmtId="0" fontId="0" fillId="0" borderId="3" xfId="0" applyBorder="1" applyAlignment="1">
      <alignment horizontal="center" textRotation="90"/>
    </xf>
    <xf numFmtId="0" fontId="0" fillId="0" borderId="4" xfId="0" applyBorder="1" applyAlignment="1">
      <alignment horizontal="center" textRotation="90"/>
    </xf>
    <xf numFmtId="0" fontId="1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8" fillId="7" borderId="0" xfId="0" applyFont="1" applyFill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5FD91"/>
      <color rgb="FF003A1A"/>
      <color rgb="FF66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16</xdr:row>
      <xdr:rowOff>0</xdr:rowOff>
    </xdr:from>
    <xdr:to>
      <xdr:col>40</xdr:col>
      <xdr:colOff>304800</xdr:colOff>
      <xdr:row>17</xdr:row>
      <xdr:rowOff>161926</xdr:rowOff>
    </xdr:to>
    <xdr:sp macro="" textlink="">
      <xdr:nvSpPr>
        <xdr:cNvPr id="1062" name="AutoShape 38" descr="Resultado de imagen para logo de secretaria de movilidad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>
          <a:spLocks noChangeAspect="1" noChangeArrowheads="1"/>
        </xdr:cNvSpPr>
      </xdr:nvSpPr>
      <xdr:spPr bwMode="auto">
        <a:xfrm>
          <a:off x="13373100" y="379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0</xdr:colOff>
      <xdr:row>16</xdr:row>
      <xdr:rowOff>0</xdr:rowOff>
    </xdr:from>
    <xdr:to>
      <xdr:col>40</xdr:col>
      <xdr:colOff>304800</xdr:colOff>
      <xdr:row>17</xdr:row>
      <xdr:rowOff>161926</xdr:rowOff>
    </xdr:to>
    <xdr:sp macro="" textlink="">
      <xdr:nvSpPr>
        <xdr:cNvPr id="1063" name="AutoShape 39" descr="Resultado de imagen para logo de secretaria de movilidad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>
          <a:spLocks noChangeAspect="1" noChangeArrowheads="1"/>
        </xdr:cNvSpPr>
      </xdr:nvSpPr>
      <xdr:spPr bwMode="auto">
        <a:xfrm>
          <a:off x="13373100" y="379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304800</xdr:colOff>
      <xdr:row>59</xdr:row>
      <xdr:rowOff>8465</xdr:rowOff>
    </xdr:to>
    <xdr:sp macro="" textlink="">
      <xdr:nvSpPr>
        <xdr:cNvPr id="1064" name="AutoShape 40" descr="Resultado de imagen para logo de secretaria de movilidad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>
          <a:spLocks noChangeAspect="1" noChangeArrowheads="1"/>
        </xdr:cNvSpPr>
      </xdr:nvSpPr>
      <xdr:spPr bwMode="auto">
        <a:xfrm>
          <a:off x="3067050" y="28374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166687</xdr:colOff>
      <xdr:row>1</xdr:row>
      <xdr:rowOff>11905</xdr:rowOff>
    </xdr:from>
    <xdr:to>
      <xdr:col>6</xdr:col>
      <xdr:colOff>1569579</xdr:colOff>
      <xdr:row>6</xdr:row>
      <xdr:rowOff>125147</xdr:rowOff>
    </xdr:to>
    <xdr:pic>
      <xdr:nvPicPr>
        <xdr:cNvPr id="2" name="Imagen 1" descr="Texto, Aplicación&#10;&#10;Descripción generada automáticamente">
          <a:extLst>
            <a:ext uri="{FF2B5EF4-FFF2-40B4-BE49-F238E27FC236}">
              <a16:creationId xmlns:a16="http://schemas.microsoft.com/office/drawing/2014/main" id="{9C23DA2A-FF70-7A35-7507-3FC0F47B5A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87" y="154780"/>
          <a:ext cx="2685592" cy="904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N47"/>
  <sheetViews>
    <sheetView showGridLines="0" tabSelected="1" view="pageBreakPreview" topLeftCell="A4" zoomScale="90" zoomScaleNormal="80" zoomScaleSheetLayoutView="90" workbookViewId="0">
      <selection activeCell="N6" sqref="N6"/>
    </sheetView>
  </sheetViews>
  <sheetFormatPr baseColWidth="10" defaultColWidth="11.453125" defaultRowHeight="11.5" x14ac:dyDescent="0.25"/>
  <cols>
    <col min="1" max="1" width="11.453125" style="26"/>
    <col min="2" max="2" width="2.81640625" style="27" customWidth="1"/>
    <col min="3" max="4" width="3.7265625" style="26" customWidth="1"/>
    <col min="5" max="5" width="5.1796875" style="26" customWidth="1"/>
    <col min="6" max="6" width="3.7265625" style="26" customWidth="1"/>
    <col min="7" max="8" width="26.81640625" style="26" customWidth="1"/>
    <col min="9" max="10" width="3.7265625" style="26" customWidth="1"/>
    <col min="11" max="11" width="4.1796875" style="26" customWidth="1"/>
    <col min="12" max="12" width="3.7265625" style="26" customWidth="1"/>
    <col min="13" max="13" width="8.453125" style="26" customWidth="1"/>
    <col min="14" max="14" width="26.7265625" style="26" customWidth="1"/>
    <col min="15" max="16" width="3.7265625" style="26" customWidth="1"/>
    <col min="17" max="17" width="6.453125" style="26" customWidth="1"/>
    <col min="18" max="18" width="3.7265625" style="26" customWidth="1"/>
    <col min="19" max="19" width="4.81640625" style="26" customWidth="1"/>
    <col min="20" max="20" width="20.453125" style="26" customWidth="1"/>
    <col min="21" max="21" width="11.453125" style="26" customWidth="1"/>
    <col min="22" max="22" width="10.81640625" style="26" customWidth="1"/>
    <col min="23" max="23" width="13.453125" style="26" customWidth="1"/>
    <col min="24" max="24" width="14.54296875" style="26" customWidth="1"/>
    <col min="25" max="25" width="7.453125" style="26" hidden="1" customWidth="1"/>
    <col min="26" max="26" width="13.453125" style="26" hidden="1" customWidth="1"/>
    <col min="27" max="27" width="15.81640625" style="26" hidden="1" customWidth="1"/>
    <col min="28" max="29" width="11.453125" style="26" hidden="1" customWidth="1"/>
    <col min="30" max="30" width="28.26953125" style="26" hidden="1" customWidth="1"/>
    <col min="31" max="33" width="11.453125" style="26" hidden="1" customWidth="1"/>
    <col min="34" max="34" width="20.453125" style="26" hidden="1" customWidth="1"/>
    <col min="35" max="40" width="11.453125" style="26" hidden="1" customWidth="1"/>
    <col min="41" max="45" width="11.453125" style="26" customWidth="1"/>
    <col min="46" max="16384" width="11.453125" style="26"/>
  </cols>
  <sheetData>
    <row r="1" spans="2:35" x14ac:dyDescent="0.25">
      <c r="B1" s="29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</row>
    <row r="2" spans="2:35" x14ac:dyDescent="0.25">
      <c r="B2" s="29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</row>
    <row r="3" spans="2:35" x14ac:dyDescent="0.25">
      <c r="B3" s="29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</row>
    <row r="4" spans="2:35" ht="17.5" x14ac:dyDescent="0.35">
      <c r="B4" s="29"/>
      <c r="C4" s="30"/>
      <c r="D4" s="30"/>
      <c r="E4" s="30"/>
      <c r="F4" s="30"/>
      <c r="G4" s="30"/>
      <c r="H4" s="63" t="s">
        <v>198</v>
      </c>
      <c r="I4" s="30"/>
      <c r="J4" s="30"/>
      <c r="K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</row>
    <row r="5" spans="2:35" x14ac:dyDescent="0.25">
      <c r="B5" s="29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</row>
    <row r="6" spans="2:35" x14ac:dyDescent="0.25">
      <c r="B6" s="29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</row>
    <row r="7" spans="2:35" ht="27" customHeight="1" thickBot="1" x14ac:dyDescent="0.3"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</row>
    <row r="8" spans="2:35" ht="43.5" customHeight="1" thickBot="1" x14ac:dyDescent="0.3">
      <c r="B8" s="41" t="s">
        <v>196</v>
      </c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3"/>
    </row>
    <row r="9" spans="2:35" ht="12" thickBot="1" x14ac:dyDescent="0.3">
      <c r="B9" s="44" t="s">
        <v>0</v>
      </c>
      <c r="C9" s="47" t="s">
        <v>1</v>
      </c>
      <c r="D9" s="47" t="s">
        <v>2</v>
      </c>
      <c r="E9" s="49" t="s">
        <v>3</v>
      </c>
      <c r="F9" s="49" t="s">
        <v>4</v>
      </c>
      <c r="G9" s="49" t="s">
        <v>5</v>
      </c>
      <c r="H9" s="49" t="s">
        <v>6</v>
      </c>
      <c r="I9" s="49" t="s">
        <v>7</v>
      </c>
      <c r="J9" s="49" t="s">
        <v>8</v>
      </c>
      <c r="K9" s="49" t="s">
        <v>9</v>
      </c>
      <c r="L9" s="49" t="s">
        <v>10</v>
      </c>
      <c r="M9" s="49" t="s">
        <v>11</v>
      </c>
      <c r="N9" s="49" t="s">
        <v>12</v>
      </c>
      <c r="O9" s="48" t="s">
        <v>13</v>
      </c>
      <c r="P9" s="48"/>
      <c r="Q9" s="48"/>
      <c r="R9" s="48"/>
      <c r="S9" s="44" t="s">
        <v>14</v>
      </c>
      <c r="T9" s="44" t="s">
        <v>15</v>
      </c>
      <c r="U9" s="44" t="s">
        <v>16</v>
      </c>
      <c r="V9" s="44" t="s">
        <v>17</v>
      </c>
      <c r="W9" s="48" t="s">
        <v>18</v>
      </c>
      <c r="X9" s="48"/>
    </row>
    <row r="10" spans="2:35" ht="12" thickBot="1" x14ac:dyDescent="0.3">
      <c r="B10" s="45"/>
      <c r="C10" s="47"/>
      <c r="D10" s="47"/>
      <c r="E10" s="50"/>
      <c r="F10" s="49"/>
      <c r="G10" s="49"/>
      <c r="H10" s="49"/>
      <c r="I10" s="49"/>
      <c r="J10" s="49"/>
      <c r="K10" s="49"/>
      <c r="L10" s="49"/>
      <c r="M10" s="49"/>
      <c r="N10" s="49"/>
      <c r="O10" s="48"/>
      <c r="P10" s="48"/>
      <c r="Q10" s="48"/>
      <c r="R10" s="48"/>
      <c r="S10" s="45"/>
      <c r="T10" s="45"/>
      <c r="U10" s="45"/>
      <c r="V10" s="45"/>
      <c r="W10" s="48"/>
      <c r="X10" s="48"/>
      <c r="Z10" s="26" t="s">
        <v>19</v>
      </c>
      <c r="AA10" s="26" t="s">
        <v>20</v>
      </c>
      <c r="AB10" s="26">
        <v>2</v>
      </c>
      <c r="AC10" s="26" t="s">
        <v>21</v>
      </c>
      <c r="AD10" s="26" t="s">
        <v>22</v>
      </c>
      <c r="AE10" s="26" t="s">
        <v>23</v>
      </c>
      <c r="AF10" s="26" t="s">
        <v>24</v>
      </c>
      <c r="AG10" s="26" t="s">
        <v>25</v>
      </c>
      <c r="AH10" s="26" t="s">
        <v>26</v>
      </c>
      <c r="AI10" s="26" t="s">
        <v>27</v>
      </c>
    </row>
    <row r="11" spans="2:35" ht="12" thickBot="1" x14ac:dyDescent="0.3">
      <c r="B11" s="45"/>
      <c r="C11" s="47"/>
      <c r="D11" s="47"/>
      <c r="E11" s="50"/>
      <c r="F11" s="49"/>
      <c r="G11" s="49"/>
      <c r="H11" s="49"/>
      <c r="I11" s="49"/>
      <c r="J11" s="49"/>
      <c r="K11" s="49"/>
      <c r="L11" s="49"/>
      <c r="M11" s="49"/>
      <c r="N11" s="49"/>
      <c r="O11" s="48"/>
      <c r="P11" s="48"/>
      <c r="Q11" s="48"/>
      <c r="R11" s="48"/>
      <c r="S11" s="45"/>
      <c r="T11" s="45"/>
      <c r="U11" s="45"/>
      <c r="V11" s="45"/>
      <c r="W11" s="48"/>
      <c r="X11" s="48"/>
      <c r="Z11" s="26" t="s">
        <v>28</v>
      </c>
      <c r="AA11" s="26" t="s">
        <v>29</v>
      </c>
      <c r="AB11" s="26">
        <v>3</v>
      </c>
      <c r="AC11" s="26" t="s">
        <v>30</v>
      </c>
      <c r="AD11" s="26" t="s">
        <v>31</v>
      </c>
      <c r="AE11" s="26" t="s">
        <v>32</v>
      </c>
      <c r="AF11" s="26" t="s">
        <v>33</v>
      </c>
      <c r="AG11" s="26" t="s">
        <v>34</v>
      </c>
      <c r="AH11" s="26" t="s">
        <v>35</v>
      </c>
      <c r="AI11" s="26" t="s">
        <v>36</v>
      </c>
    </row>
    <row r="12" spans="2:35" ht="12" thickBot="1" x14ac:dyDescent="0.3">
      <c r="B12" s="45"/>
      <c r="C12" s="47"/>
      <c r="D12" s="47"/>
      <c r="E12" s="50"/>
      <c r="F12" s="49"/>
      <c r="G12" s="49"/>
      <c r="H12" s="49"/>
      <c r="I12" s="49"/>
      <c r="J12" s="49"/>
      <c r="K12" s="49"/>
      <c r="L12" s="49"/>
      <c r="M12" s="49"/>
      <c r="N12" s="49"/>
      <c r="O12" s="48"/>
      <c r="P12" s="48"/>
      <c r="Q12" s="48"/>
      <c r="R12" s="48"/>
      <c r="S12" s="45"/>
      <c r="T12" s="45"/>
      <c r="U12" s="45"/>
      <c r="V12" s="45"/>
      <c r="W12" s="48"/>
      <c r="X12" s="48"/>
      <c r="Z12" s="26" t="s">
        <v>37</v>
      </c>
      <c r="AA12" s="26" t="s">
        <v>38</v>
      </c>
      <c r="AB12" s="26">
        <v>4</v>
      </c>
      <c r="AC12" s="26" t="s">
        <v>39</v>
      </c>
      <c r="AD12" s="26" t="s">
        <v>40</v>
      </c>
      <c r="AE12" s="26" t="s">
        <v>41</v>
      </c>
      <c r="AH12" s="26" t="s">
        <v>42</v>
      </c>
      <c r="AI12" s="26" t="s">
        <v>43</v>
      </c>
    </row>
    <row r="13" spans="2:35" ht="12" thickBot="1" x14ac:dyDescent="0.3">
      <c r="B13" s="45"/>
      <c r="C13" s="47"/>
      <c r="D13" s="47"/>
      <c r="E13" s="50"/>
      <c r="F13" s="49"/>
      <c r="G13" s="49"/>
      <c r="H13" s="49"/>
      <c r="I13" s="49"/>
      <c r="J13" s="49"/>
      <c r="K13" s="49"/>
      <c r="L13" s="49"/>
      <c r="M13" s="49"/>
      <c r="N13" s="49"/>
      <c r="O13" s="47" t="s">
        <v>7</v>
      </c>
      <c r="P13" s="47" t="s">
        <v>44</v>
      </c>
      <c r="Q13" s="47" t="s">
        <v>9</v>
      </c>
      <c r="R13" s="47" t="s">
        <v>10</v>
      </c>
      <c r="S13" s="45"/>
      <c r="T13" s="45"/>
      <c r="U13" s="45"/>
      <c r="V13" s="45"/>
      <c r="W13" s="44" t="s">
        <v>45</v>
      </c>
      <c r="X13" s="44" t="s">
        <v>46</v>
      </c>
      <c r="Z13" s="26" t="s">
        <v>47</v>
      </c>
      <c r="AA13" s="26" t="s">
        <v>48</v>
      </c>
      <c r="AB13" s="26">
        <v>5</v>
      </c>
      <c r="AC13" s="26" t="s">
        <v>49</v>
      </c>
      <c r="AD13" s="26" t="s">
        <v>50</v>
      </c>
      <c r="AH13" s="26" t="s">
        <v>51</v>
      </c>
      <c r="AI13" s="26" t="s">
        <v>52</v>
      </c>
    </row>
    <row r="14" spans="2:35" ht="12" thickBot="1" x14ac:dyDescent="0.3">
      <c r="B14" s="45"/>
      <c r="C14" s="47"/>
      <c r="D14" s="47"/>
      <c r="E14" s="50"/>
      <c r="F14" s="49"/>
      <c r="G14" s="49"/>
      <c r="H14" s="49"/>
      <c r="I14" s="49"/>
      <c r="J14" s="49"/>
      <c r="K14" s="49"/>
      <c r="L14" s="49"/>
      <c r="M14" s="49"/>
      <c r="N14" s="49"/>
      <c r="O14" s="47"/>
      <c r="P14" s="47"/>
      <c r="Q14" s="47"/>
      <c r="R14" s="47"/>
      <c r="S14" s="45"/>
      <c r="T14" s="45"/>
      <c r="U14" s="45"/>
      <c r="V14" s="45"/>
      <c r="W14" s="45"/>
      <c r="X14" s="45"/>
      <c r="Z14" s="26" t="s">
        <v>53</v>
      </c>
      <c r="AA14" s="26" t="s">
        <v>54</v>
      </c>
      <c r="AB14" s="26">
        <v>6</v>
      </c>
      <c r="AD14" s="26" t="s">
        <v>55</v>
      </c>
      <c r="AH14" s="26" t="s">
        <v>56</v>
      </c>
      <c r="AI14" s="26" t="s">
        <v>57</v>
      </c>
    </row>
    <row r="15" spans="2:35" ht="12" thickBot="1" x14ac:dyDescent="0.3">
      <c r="B15" s="45"/>
      <c r="C15" s="47"/>
      <c r="D15" s="47"/>
      <c r="E15" s="50"/>
      <c r="F15" s="49"/>
      <c r="G15" s="49"/>
      <c r="H15" s="49"/>
      <c r="I15" s="49"/>
      <c r="J15" s="49"/>
      <c r="K15" s="49"/>
      <c r="L15" s="49"/>
      <c r="M15" s="49"/>
      <c r="N15" s="49"/>
      <c r="O15" s="47"/>
      <c r="P15" s="47"/>
      <c r="Q15" s="47"/>
      <c r="R15" s="47"/>
      <c r="S15" s="45"/>
      <c r="T15" s="45"/>
      <c r="U15" s="45"/>
      <c r="V15" s="45"/>
      <c r="W15" s="45"/>
      <c r="X15" s="45"/>
      <c r="AB15" s="28">
        <v>7</v>
      </c>
      <c r="AD15" s="26" t="s">
        <v>58</v>
      </c>
      <c r="AH15" s="26" t="s">
        <v>59</v>
      </c>
      <c r="AI15" s="26" t="s">
        <v>60</v>
      </c>
    </row>
    <row r="16" spans="2:35" ht="12" thickBot="1" x14ac:dyDescent="0.3">
      <c r="B16" s="45"/>
      <c r="C16" s="47"/>
      <c r="D16" s="47"/>
      <c r="E16" s="50"/>
      <c r="F16" s="49"/>
      <c r="G16" s="49"/>
      <c r="H16" s="49"/>
      <c r="I16" s="49"/>
      <c r="J16" s="49"/>
      <c r="K16" s="49"/>
      <c r="L16" s="49"/>
      <c r="M16" s="49"/>
      <c r="N16" s="49"/>
      <c r="O16" s="47"/>
      <c r="P16" s="47"/>
      <c r="Q16" s="47"/>
      <c r="R16" s="47"/>
      <c r="S16" s="45"/>
      <c r="T16" s="45"/>
      <c r="U16" s="45"/>
      <c r="V16" s="45"/>
      <c r="W16" s="45"/>
      <c r="X16" s="45"/>
      <c r="AB16" s="26">
        <v>8</v>
      </c>
      <c r="AD16" s="26" t="s">
        <v>61</v>
      </c>
      <c r="AH16" s="26" t="s">
        <v>62</v>
      </c>
      <c r="AI16" s="26" t="s">
        <v>63</v>
      </c>
    </row>
    <row r="17" spans="2:39" ht="12" thickBot="1" x14ac:dyDescent="0.3">
      <c r="B17" s="46"/>
      <c r="C17" s="47"/>
      <c r="D17" s="47"/>
      <c r="E17" s="50"/>
      <c r="F17" s="49"/>
      <c r="G17" s="49"/>
      <c r="H17" s="49"/>
      <c r="I17" s="49"/>
      <c r="J17" s="49"/>
      <c r="K17" s="49"/>
      <c r="L17" s="49"/>
      <c r="M17" s="49"/>
      <c r="N17" s="49"/>
      <c r="O17" s="47"/>
      <c r="P17" s="47"/>
      <c r="Q17" s="47"/>
      <c r="R17" s="47"/>
      <c r="S17" s="46"/>
      <c r="T17" s="46"/>
      <c r="U17" s="46"/>
      <c r="V17" s="46"/>
      <c r="W17" s="46"/>
      <c r="X17" s="46"/>
      <c r="AB17" s="26">
        <v>9</v>
      </c>
      <c r="AH17" s="26" t="s">
        <v>64</v>
      </c>
      <c r="AI17" s="26" t="s">
        <v>65</v>
      </c>
    </row>
    <row r="18" spans="2:39" ht="172.5" customHeight="1" thickBot="1" x14ac:dyDescent="0.3">
      <c r="B18" s="17">
        <v>1</v>
      </c>
      <c r="C18" s="18" t="s">
        <v>24</v>
      </c>
      <c r="D18" s="18" t="s">
        <v>25</v>
      </c>
      <c r="E18" s="24" t="s">
        <v>56</v>
      </c>
      <c r="F18" s="19" t="s">
        <v>57</v>
      </c>
      <c r="G18" s="25" t="s">
        <v>66</v>
      </c>
      <c r="H18" s="20" t="s">
        <v>67</v>
      </c>
      <c r="I18" s="18" t="s">
        <v>37</v>
      </c>
      <c r="J18" s="18" t="s">
        <v>48</v>
      </c>
      <c r="K18" s="20">
        <f t="shared" ref="K18" si="0">AJ18+AK18</f>
        <v>7</v>
      </c>
      <c r="L18" s="18" t="str">
        <f t="shared" ref="L18" si="1">IF(OR(K18=2, K18=3, K18=4), "BAJO", IF(K18=5, "MEDIO", IF(OR(K18=6, K18=7), "ALTO", IF(OR(K18=8, K18=9, K18=10), "EXTREMO", ""))))</f>
        <v>ALTO</v>
      </c>
      <c r="M18" s="23" t="s">
        <v>22</v>
      </c>
      <c r="N18" s="25" t="s">
        <v>73</v>
      </c>
      <c r="O18" s="18" t="s">
        <v>19</v>
      </c>
      <c r="P18" s="18" t="s">
        <v>29</v>
      </c>
      <c r="Q18" s="20">
        <f t="shared" ref="Q18" si="2">AL18+AM18</f>
        <v>3</v>
      </c>
      <c r="R18" s="18" t="str">
        <f t="shared" ref="R18" si="3">IF(OR(Q18=2, Q18=3, Q18=4), "BAJO", IF(Q18=5, "MEDIO", IF(OR(Q18=6, Q18=7), "ALTO", IF(OR(Q18=8, Q18=9, Q18=10), "EXTREMO", ""))))</f>
        <v>BAJO</v>
      </c>
      <c r="S18" s="23" t="s">
        <v>23</v>
      </c>
      <c r="T18" s="20" t="s">
        <v>74</v>
      </c>
      <c r="U18" s="21" t="s">
        <v>75</v>
      </c>
      <c r="V18" s="20" t="s">
        <v>75</v>
      </c>
      <c r="W18" s="20" t="s">
        <v>68</v>
      </c>
      <c r="X18" s="22" t="s">
        <v>69</v>
      </c>
      <c r="AB18" s="26">
        <v>10</v>
      </c>
      <c r="AJ18" s="26">
        <f t="shared" ref="AJ18" si="4">IF(I18="RARO (1)",1,IF(I18="IMPROBABLE (2)",2,IF(I18="POSIBLE (3)",3,IF(I18="PROBABLE (4)",4,IF(I18="CASI CIERTO (5)",5,0)))))</f>
        <v>3</v>
      </c>
      <c r="AK18" s="26">
        <f t="shared" ref="AK18" si="5">IF(J18="INSIGNIFICANTE (1)",1,IF(J18="MENOR (2)",2,IF(J18="MODERADO (3)",3,IF(J18="MAYOR (4) ",4,IF(J18="CATASTROFICO (5)",5,0)))))</f>
        <v>4</v>
      </c>
      <c r="AL18" s="26">
        <f t="shared" ref="AL18" si="6">IF(O18="RARO (1)",1,IF(O18="IMPROBABLE (2)",2,IF(O18="POSIBLE (3)",3,IF(O18="PROBABLE (4)",4,IF(O18="CASI CIERTO (5)",5,0)))))</f>
        <v>1</v>
      </c>
      <c r="AM18" s="26">
        <f t="shared" ref="AM18" si="7">IF(P18="INSIGNIFICANTE (1)",1,IF(P18="MENOR (2)",2,IF(P18="MODERADO (3)",3,IF(P18="MAYOR (4) ",4,IF(P18="CATASTROFICO (5)",5,0)))))</f>
        <v>2</v>
      </c>
    </row>
    <row r="19" spans="2:39" ht="172.5" customHeight="1" thickBot="1" x14ac:dyDescent="0.3">
      <c r="B19" s="17">
        <v>2</v>
      </c>
      <c r="C19" s="18" t="s">
        <v>33</v>
      </c>
      <c r="D19" s="18" t="s">
        <v>34</v>
      </c>
      <c r="E19" s="24" t="s">
        <v>35</v>
      </c>
      <c r="F19" s="19" t="s">
        <v>43</v>
      </c>
      <c r="G19" s="25" t="s">
        <v>76</v>
      </c>
      <c r="H19" s="20" t="s">
        <v>70</v>
      </c>
      <c r="I19" s="18" t="s">
        <v>19</v>
      </c>
      <c r="J19" s="18" t="s">
        <v>38</v>
      </c>
      <c r="K19" s="20">
        <f t="shared" ref="K19:K20" si="8">AJ19+AK19</f>
        <v>4</v>
      </c>
      <c r="L19" s="18" t="str">
        <f t="shared" ref="L19:L20" si="9">IF(OR(K19=2, K19=3, K19=4), "BAJO", IF(K19=5, "MEDIO", IF(OR(K19=6, K19=7), "ALTO", IF(OR(K19=8, K19=9, K19=10), "EXTREMO", ""))))</f>
        <v>BAJO</v>
      </c>
      <c r="M19" s="23" t="s">
        <v>22</v>
      </c>
      <c r="N19" s="25" t="s">
        <v>71</v>
      </c>
      <c r="O19" s="18" t="s">
        <v>19</v>
      </c>
      <c r="P19" s="18" t="s">
        <v>38</v>
      </c>
      <c r="Q19" s="20">
        <f t="shared" ref="Q19" si="10">AL19+AM19</f>
        <v>4</v>
      </c>
      <c r="R19" s="18" t="str">
        <f t="shared" ref="R19" si="11">IF(OR(Q19=2, Q19=3, Q19=4), "BAJO", IF(Q19=5, "MEDIO", IF(OR(Q19=6, Q19=7), "ALTO", IF(OR(Q19=8, Q19=9, Q19=10), "EXTREMO", ""))))</f>
        <v>BAJO</v>
      </c>
      <c r="S19" s="23" t="s">
        <v>23</v>
      </c>
      <c r="T19" s="20" t="s">
        <v>77</v>
      </c>
      <c r="U19" s="21" t="s">
        <v>78</v>
      </c>
      <c r="V19" s="20" t="s">
        <v>79</v>
      </c>
      <c r="W19" s="20" t="s">
        <v>80</v>
      </c>
      <c r="X19" s="22" t="s">
        <v>72</v>
      </c>
      <c r="AB19" s="26">
        <v>10</v>
      </c>
      <c r="AJ19" s="26">
        <f t="shared" ref="AJ19" si="12">IF(I19="RARO (1)",1,IF(I19="IMPROBABLE (2)",2,IF(I19="POSIBLE (3)",3,IF(I19="PROBABLE (4)",4,IF(I19="CASI CIERTO (5)",5,0)))))</f>
        <v>1</v>
      </c>
      <c r="AK19" s="26">
        <f t="shared" ref="AK19" si="13">IF(J19="INSIGNIFICANTE (1)",1,IF(J19="MENOR (2)",2,IF(J19="MODERADO (3)",3,IF(J19="MAYOR (4) ",4,IF(J19="CATASTROFICO (5)",5,0)))))</f>
        <v>3</v>
      </c>
      <c r="AL19" s="26">
        <f t="shared" ref="AL19" si="14">IF(O19="RARO (1)",1,IF(O19="IMPROBABLE (2)",2,IF(O19="POSIBLE (3)",3,IF(O19="PROBABLE (4)",4,IF(O19="CASI CIERTO (5)",5,0)))))</f>
        <v>1</v>
      </c>
      <c r="AM19" s="26">
        <f t="shared" ref="AM19" si="15">IF(P19="INSIGNIFICANTE (1)",1,IF(P19="MENOR (2)",2,IF(P19="MODERADO (3)",3,IF(P19="MAYOR (4) ",4,IF(P19="CATASTROFICO (5)",5,0)))))</f>
        <v>3</v>
      </c>
    </row>
    <row r="20" spans="2:39" ht="172.5" customHeight="1" thickBot="1" x14ac:dyDescent="0.3">
      <c r="B20" s="17">
        <v>3</v>
      </c>
      <c r="C20" s="18" t="s">
        <v>33</v>
      </c>
      <c r="D20" s="18" t="s">
        <v>34</v>
      </c>
      <c r="E20" s="24" t="s">
        <v>35</v>
      </c>
      <c r="F20" s="19" t="s">
        <v>43</v>
      </c>
      <c r="G20" s="25" t="s">
        <v>128</v>
      </c>
      <c r="H20" s="20" t="s">
        <v>81</v>
      </c>
      <c r="I20" s="18" t="s">
        <v>19</v>
      </c>
      <c r="J20" s="18" t="s">
        <v>48</v>
      </c>
      <c r="K20" s="20">
        <f t="shared" si="8"/>
        <v>5</v>
      </c>
      <c r="L20" s="18" t="str">
        <f t="shared" si="9"/>
        <v>MEDIO</v>
      </c>
      <c r="M20" s="23" t="s">
        <v>31</v>
      </c>
      <c r="N20" s="25" t="s">
        <v>82</v>
      </c>
      <c r="O20" s="18" t="s">
        <v>19</v>
      </c>
      <c r="P20" s="18" t="s">
        <v>29</v>
      </c>
      <c r="Q20" s="20">
        <f t="shared" ref="Q20" si="16">AL20+AM20</f>
        <v>3</v>
      </c>
      <c r="R20" s="18" t="str">
        <f t="shared" ref="R20" si="17">IF(OR(Q20=2, Q20=3, Q20=4), "BAJO", IF(Q20=5, "MEDIO", IF(OR(Q20=6, Q20=7), "ALTO", IF(OR(Q20=8, Q20=9, Q20=10), "EXTREMO", ""))))</f>
        <v>BAJO</v>
      </c>
      <c r="S20" s="23" t="s">
        <v>23</v>
      </c>
      <c r="T20" s="20" t="s">
        <v>77</v>
      </c>
      <c r="U20" s="21" t="s">
        <v>78</v>
      </c>
      <c r="V20" s="20" t="s">
        <v>79</v>
      </c>
      <c r="W20" s="20" t="s">
        <v>83</v>
      </c>
      <c r="X20" s="22" t="s">
        <v>72</v>
      </c>
      <c r="AB20" s="26">
        <v>10</v>
      </c>
      <c r="AJ20" s="26">
        <f t="shared" ref="AJ20" si="18">IF(I20="RARO (1)",1,IF(I20="IMPROBABLE (2)",2,IF(I20="POSIBLE (3)",3,IF(I20="PROBABLE (4)",4,IF(I20="CASI CIERTO (5)",5,0)))))</f>
        <v>1</v>
      </c>
      <c r="AK20" s="26">
        <f t="shared" ref="AK20" si="19">IF(J20="INSIGNIFICANTE (1)",1,IF(J20="MENOR (2)",2,IF(J20="MODERADO (3)",3,IF(J20="MAYOR (4) ",4,IF(J20="CATASTROFICO (5)",5,0)))))</f>
        <v>4</v>
      </c>
      <c r="AL20" s="26">
        <f t="shared" ref="AL20" si="20">IF(O20="RARO (1)",1,IF(O20="IMPROBABLE (2)",2,IF(O20="POSIBLE (3)",3,IF(O20="PROBABLE (4)",4,IF(O20="CASI CIERTO (5)",5,0)))))</f>
        <v>1</v>
      </c>
      <c r="AM20" s="26">
        <f t="shared" ref="AM20" si="21">IF(P20="INSIGNIFICANTE (1)",1,IF(P20="MENOR (2)",2,IF(P20="MODERADO (3)",3,IF(P20="MAYOR (4) ",4,IF(P20="CATASTROFICO (5)",5,0)))))</f>
        <v>2</v>
      </c>
    </row>
    <row r="21" spans="2:39" ht="172.5" customHeight="1" thickBot="1" x14ac:dyDescent="0.3">
      <c r="B21" s="17">
        <v>4</v>
      </c>
      <c r="C21" s="18" t="s">
        <v>33</v>
      </c>
      <c r="D21" s="18" t="s">
        <v>25</v>
      </c>
      <c r="E21" s="24" t="s">
        <v>26</v>
      </c>
      <c r="F21" s="19" t="s">
        <v>52</v>
      </c>
      <c r="G21" s="25" t="s">
        <v>129</v>
      </c>
      <c r="H21" s="20" t="s">
        <v>130</v>
      </c>
      <c r="I21" s="18" t="s">
        <v>28</v>
      </c>
      <c r="J21" s="18" t="s">
        <v>29</v>
      </c>
      <c r="K21" s="20">
        <f t="shared" ref="K21" si="22">AJ21+AK21</f>
        <v>4</v>
      </c>
      <c r="L21" s="18" t="str">
        <f t="shared" ref="L21" si="23">IF(OR(K21=2, K21=3, K21=4), "BAJO", IF(K21=5, "MEDIO", IF(OR(K21=6, K21=7), "ALTO", IF(OR(K21=8, K21=9, K21=10), "EXTREMO", ""))))</f>
        <v>BAJO</v>
      </c>
      <c r="M21" s="23" t="s">
        <v>22</v>
      </c>
      <c r="N21" s="25" t="s">
        <v>131</v>
      </c>
      <c r="O21" s="18" t="s">
        <v>19</v>
      </c>
      <c r="P21" s="18" t="s">
        <v>20</v>
      </c>
      <c r="Q21" s="20">
        <f t="shared" ref="Q21" si="24">AL21+AM21</f>
        <v>2</v>
      </c>
      <c r="R21" s="18" t="str">
        <f t="shared" ref="R21" si="25">IF(OR(Q21=2, Q21=3, Q21=4), "BAJO", IF(Q21=5, "MEDIO", IF(OR(Q21=6, Q21=7), "ALTO", IF(OR(Q21=8, Q21=9, Q21=10), "EXTREMO", ""))))</f>
        <v>BAJO</v>
      </c>
      <c r="S21" s="23" t="s">
        <v>23</v>
      </c>
      <c r="T21" s="20" t="s">
        <v>132</v>
      </c>
      <c r="U21" s="21" t="s">
        <v>75</v>
      </c>
      <c r="V21" s="20" t="s">
        <v>75</v>
      </c>
      <c r="W21" s="20" t="s">
        <v>133</v>
      </c>
      <c r="X21" s="22" t="s">
        <v>134</v>
      </c>
      <c r="AB21" s="26">
        <v>10</v>
      </c>
      <c r="AJ21" s="26">
        <f t="shared" ref="AJ21" si="26">IF(I21="RARO (1)",1,IF(I21="IMPROBABLE (2)",2,IF(I21="POSIBLE (3)",3,IF(I21="PROBABLE (4)",4,IF(I21="CASI CIERTO (5)",5,0)))))</f>
        <v>2</v>
      </c>
      <c r="AK21" s="26">
        <f t="shared" ref="AK21" si="27">IF(J21="INSIGNIFICANTE (1)",1,IF(J21="MENOR (2)",2,IF(J21="MODERADO (3)",3,IF(J21="MAYOR (4) ",4,IF(J21="CATASTROFICO (5)",5,0)))))</f>
        <v>2</v>
      </c>
      <c r="AL21" s="26">
        <f t="shared" ref="AL21" si="28">IF(O21="RARO (1)",1,IF(O21="IMPROBABLE (2)",2,IF(O21="POSIBLE (3)",3,IF(O21="PROBABLE (4)",4,IF(O21="CASI CIERTO (5)",5,0)))))</f>
        <v>1</v>
      </c>
      <c r="AM21" s="26">
        <f t="shared" ref="AM21" si="29">IF(P21="INSIGNIFICANTE (1)",1,IF(P21="MENOR (2)",2,IF(P21="MODERADO (3)",3,IF(P21="MAYOR (4) ",4,IF(P21="CATASTROFICO (5)",5,0)))))</f>
        <v>1</v>
      </c>
    </row>
    <row r="22" spans="2:39" ht="172.5" customHeight="1" thickBot="1" x14ac:dyDescent="0.3">
      <c r="B22" s="17">
        <v>5</v>
      </c>
      <c r="C22" s="18" t="s">
        <v>33</v>
      </c>
      <c r="D22" s="18" t="s">
        <v>25</v>
      </c>
      <c r="E22" s="24" t="s">
        <v>26</v>
      </c>
      <c r="F22" s="19" t="s">
        <v>52</v>
      </c>
      <c r="G22" s="25" t="s">
        <v>135</v>
      </c>
      <c r="H22" s="20" t="s">
        <v>136</v>
      </c>
      <c r="I22" s="18" t="s">
        <v>28</v>
      </c>
      <c r="J22" s="18" t="s">
        <v>29</v>
      </c>
      <c r="K22" s="20">
        <f t="shared" ref="K22" si="30">AJ22+AK22</f>
        <v>4</v>
      </c>
      <c r="L22" s="18" t="str">
        <f t="shared" ref="L22" si="31">IF(OR(K22=2, K22=3, K22=4), "BAJO", IF(K22=5, "MEDIO", IF(OR(K22=6, K22=7), "ALTO", IF(OR(K22=8, K22=9, K22=10), "EXTREMO", ""))))</f>
        <v>BAJO</v>
      </c>
      <c r="M22" s="23" t="s">
        <v>22</v>
      </c>
      <c r="N22" s="25" t="s">
        <v>137</v>
      </c>
      <c r="O22" s="18" t="s">
        <v>19</v>
      </c>
      <c r="P22" s="18" t="s">
        <v>20</v>
      </c>
      <c r="Q22" s="20">
        <f t="shared" ref="Q22" si="32">AL22+AM22</f>
        <v>2</v>
      </c>
      <c r="R22" s="18" t="str">
        <f t="shared" ref="R22" si="33">IF(OR(Q22=2, Q22=3, Q22=4), "BAJO", IF(Q22=5, "MEDIO", IF(OR(Q22=6, Q22=7), "ALTO", IF(OR(Q22=8, Q22=9, Q22=10), "EXTREMO", ""))))</f>
        <v>BAJO</v>
      </c>
      <c r="S22" s="23" t="s">
        <v>23</v>
      </c>
      <c r="T22" s="20" t="s">
        <v>132</v>
      </c>
      <c r="U22" s="21" t="s">
        <v>75</v>
      </c>
      <c r="V22" s="20" t="s">
        <v>75</v>
      </c>
      <c r="W22" s="20" t="s">
        <v>138</v>
      </c>
      <c r="X22" s="22" t="s">
        <v>139</v>
      </c>
      <c r="AB22" s="26">
        <v>10</v>
      </c>
      <c r="AJ22" s="26">
        <f t="shared" ref="AJ22" si="34">IF(I22="RARO (1)",1,IF(I22="IMPROBABLE (2)",2,IF(I22="POSIBLE (3)",3,IF(I22="PROBABLE (4)",4,IF(I22="CASI CIERTO (5)",5,0)))))</f>
        <v>2</v>
      </c>
      <c r="AK22" s="26">
        <f t="shared" ref="AK22" si="35">IF(J22="INSIGNIFICANTE (1)",1,IF(J22="MENOR (2)",2,IF(J22="MODERADO (3)",3,IF(J22="MAYOR (4) ",4,IF(J22="CATASTROFICO (5)",5,0)))))</f>
        <v>2</v>
      </c>
      <c r="AL22" s="26">
        <f t="shared" ref="AL22" si="36">IF(O22="RARO (1)",1,IF(O22="IMPROBABLE (2)",2,IF(O22="POSIBLE (3)",3,IF(O22="PROBABLE (4)",4,IF(O22="CASI CIERTO (5)",5,0)))))</f>
        <v>1</v>
      </c>
      <c r="AM22" s="26">
        <f t="shared" ref="AM22" si="37">IF(P22="INSIGNIFICANTE (1)",1,IF(P22="MENOR (2)",2,IF(P22="MODERADO (3)",3,IF(P22="MAYOR (4) ",4,IF(P22="CATASTROFICO (5)",5,0)))))</f>
        <v>1</v>
      </c>
    </row>
    <row r="23" spans="2:39" ht="172.5" customHeight="1" thickBot="1" x14ac:dyDescent="0.3">
      <c r="B23" s="17">
        <v>6</v>
      </c>
      <c r="C23" s="18" t="s">
        <v>33</v>
      </c>
      <c r="D23" s="18" t="s">
        <v>25</v>
      </c>
      <c r="E23" s="24" t="s">
        <v>26</v>
      </c>
      <c r="F23" s="19" t="s">
        <v>43</v>
      </c>
      <c r="G23" s="25" t="s">
        <v>140</v>
      </c>
      <c r="H23" s="20" t="s">
        <v>141</v>
      </c>
      <c r="I23" s="18" t="s">
        <v>28</v>
      </c>
      <c r="J23" s="18" t="s">
        <v>48</v>
      </c>
      <c r="K23" s="20">
        <f t="shared" ref="K23" si="38">AJ23+AK23</f>
        <v>6</v>
      </c>
      <c r="L23" s="18" t="str">
        <f t="shared" ref="L23" si="39">IF(OR(K23=2, K23=3, K23=4), "BAJO", IF(K23=5, "MEDIO", IF(OR(K23=6, K23=7), "ALTO", IF(OR(K23=8, K23=9, K23=10), "EXTREMO", ""))))</f>
        <v>ALTO</v>
      </c>
      <c r="M23" s="23" t="s">
        <v>22</v>
      </c>
      <c r="N23" s="25" t="s">
        <v>142</v>
      </c>
      <c r="O23" s="18" t="s">
        <v>19</v>
      </c>
      <c r="P23" s="18" t="s">
        <v>20</v>
      </c>
      <c r="Q23" s="20">
        <f t="shared" ref="Q23" si="40">AL23+AM23</f>
        <v>2</v>
      </c>
      <c r="R23" s="18" t="str">
        <f t="shared" ref="R23" si="41">IF(OR(Q23=2, Q23=3, Q23=4), "BAJO", IF(Q23=5, "MEDIO", IF(OR(Q23=6, Q23=7), "ALTO", IF(OR(Q23=8, Q23=9, Q23=10), "EXTREMO", ""))))</f>
        <v>BAJO</v>
      </c>
      <c r="S23" s="23" t="s">
        <v>23</v>
      </c>
      <c r="T23" s="20" t="s">
        <v>132</v>
      </c>
      <c r="U23" s="21" t="s">
        <v>75</v>
      </c>
      <c r="V23" s="20" t="s">
        <v>75</v>
      </c>
      <c r="W23" s="20" t="s">
        <v>143</v>
      </c>
      <c r="X23" s="22" t="s">
        <v>144</v>
      </c>
      <c r="AB23" s="26">
        <v>10</v>
      </c>
      <c r="AJ23" s="26">
        <f t="shared" ref="AJ23" si="42">IF(I23="RARO (1)",1,IF(I23="IMPROBABLE (2)",2,IF(I23="POSIBLE (3)",3,IF(I23="PROBABLE (4)",4,IF(I23="CASI CIERTO (5)",5,0)))))</f>
        <v>2</v>
      </c>
      <c r="AK23" s="26">
        <f t="shared" ref="AK23" si="43">IF(J23="INSIGNIFICANTE (1)",1,IF(J23="MENOR (2)",2,IF(J23="MODERADO (3)",3,IF(J23="MAYOR (4) ",4,IF(J23="CATASTROFICO (5)",5,0)))))</f>
        <v>4</v>
      </c>
      <c r="AL23" s="26">
        <f t="shared" ref="AL23" si="44">IF(O23="RARO (1)",1,IF(O23="IMPROBABLE (2)",2,IF(O23="POSIBLE (3)",3,IF(O23="PROBABLE (4)",4,IF(O23="CASI CIERTO (5)",5,0)))))</f>
        <v>1</v>
      </c>
      <c r="AM23" s="26">
        <f t="shared" ref="AM23" si="45">IF(P23="INSIGNIFICANTE (1)",1,IF(P23="MENOR (2)",2,IF(P23="MODERADO (3)",3,IF(P23="MAYOR (4) ",4,IF(P23="CATASTROFICO (5)",5,0)))))</f>
        <v>1</v>
      </c>
    </row>
    <row r="24" spans="2:39" ht="172.5" customHeight="1" thickBot="1" x14ac:dyDescent="0.3">
      <c r="B24" s="17">
        <v>7</v>
      </c>
      <c r="C24" s="18" t="s">
        <v>33</v>
      </c>
      <c r="D24" s="18" t="s">
        <v>25</v>
      </c>
      <c r="E24" s="24" t="s">
        <v>26</v>
      </c>
      <c r="F24" s="19" t="s">
        <v>43</v>
      </c>
      <c r="G24" s="25" t="s">
        <v>145</v>
      </c>
      <c r="H24" s="20" t="s">
        <v>146</v>
      </c>
      <c r="I24" s="18" t="s">
        <v>19</v>
      </c>
      <c r="J24" s="18" t="s">
        <v>20</v>
      </c>
      <c r="K24" s="20">
        <f t="shared" ref="K24" si="46">AJ24+AK24</f>
        <v>2</v>
      </c>
      <c r="L24" s="18" t="str">
        <f t="shared" ref="L24" si="47">IF(OR(K24=2, K24=3, K24=4), "BAJO", IF(K24=5, "MEDIO", IF(OR(K24=6, K24=7), "ALTO", IF(OR(K24=8, K24=9, K24=10), "EXTREMO", ""))))</f>
        <v>BAJO</v>
      </c>
      <c r="M24" s="23" t="s">
        <v>22</v>
      </c>
      <c r="N24" s="25" t="s">
        <v>147</v>
      </c>
      <c r="O24" s="18" t="s">
        <v>19</v>
      </c>
      <c r="P24" s="18" t="s">
        <v>20</v>
      </c>
      <c r="Q24" s="20">
        <f t="shared" ref="Q24:Q25" si="48">AL24+AM24</f>
        <v>2</v>
      </c>
      <c r="R24" s="18" t="str">
        <f t="shared" ref="R24" si="49">IF(OR(Q24=2, Q24=3, Q24=4), "BAJO", IF(Q24=5, "MEDIO", IF(OR(Q24=6, Q24=7), "ALTO", IF(OR(Q24=8, Q24=9, Q24=10), "EXTREMO", ""))))</f>
        <v>BAJO</v>
      </c>
      <c r="S24" s="23" t="s">
        <v>23</v>
      </c>
      <c r="T24" s="20" t="s">
        <v>132</v>
      </c>
      <c r="U24" s="21" t="s">
        <v>75</v>
      </c>
      <c r="V24" s="20" t="s">
        <v>75</v>
      </c>
      <c r="W24" s="20" t="s">
        <v>148</v>
      </c>
      <c r="X24" s="22" t="s">
        <v>149</v>
      </c>
      <c r="AB24" s="26">
        <v>10</v>
      </c>
      <c r="AJ24" s="26">
        <f t="shared" ref="AJ24" si="50">IF(I24="RARO (1)",1,IF(I24="IMPROBABLE (2)",2,IF(I24="POSIBLE (3)",3,IF(I24="PROBABLE (4)",4,IF(I24="CASI CIERTO (5)",5,0)))))</f>
        <v>1</v>
      </c>
      <c r="AK24" s="26">
        <f t="shared" ref="AK24" si="51">IF(J24="INSIGNIFICANTE (1)",1,IF(J24="MENOR (2)",2,IF(J24="MODERADO (3)",3,IF(J24="MAYOR (4) ",4,IF(J24="CATASTROFICO (5)",5,0)))))</f>
        <v>1</v>
      </c>
      <c r="AL24" s="26">
        <f t="shared" ref="AL24" si="52">IF(O24="RARO (1)",1,IF(O24="IMPROBABLE (2)",2,IF(O24="POSIBLE (3)",3,IF(O24="PROBABLE (4)",4,IF(O24="CASI CIERTO (5)",5,0)))))</f>
        <v>1</v>
      </c>
      <c r="AM24" s="26">
        <f t="shared" ref="AM24" si="53">IF(P24="INSIGNIFICANTE (1)",1,IF(P24="MENOR (2)",2,IF(P24="MODERADO (3)",3,IF(P24="MAYOR (4) ",4,IF(P24="CATASTROFICO (5)",5,0)))))</f>
        <v>1</v>
      </c>
    </row>
    <row r="25" spans="2:39" ht="172.5" customHeight="1" thickBot="1" x14ac:dyDescent="0.3">
      <c r="B25" s="17">
        <v>8</v>
      </c>
      <c r="C25" s="18" t="s">
        <v>33</v>
      </c>
      <c r="D25" s="18" t="s">
        <v>25</v>
      </c>
      <c r="E25" s="24" t="s">
        <v>26</v>
      </c>
      <c r="F25" s="19" t="s">
        <v>43</v>
      </c>
      <c r="G25" s="25" t="s">
        <v>150</v>
      </c>
      <c r="H25" s="20" t="s">
        <v>151</v>
      </c>
      <c r="I25" s="18" t="s">
        <v>28</v>
      </c>
      <c r="J25" s="18" t="s">
        <v>29</v>
      </c>
      <c r="K25" s="20">
        <f t="shared" ref="K25" si="54">AJ25+AK25</f>
        <v>4</v>
      </c>
      <c r="L25" s="18" t="str">
        <f t="shared" ref="L25" si="55">IF(OR(K25=2, K25=3, K25=4), "BAJO", IF(K25=5, "MEDIO", IF(OR(K25=6, K25=7), "ALTO", IF(OR(K25=8, K25=9, K25=10), "EXTREMO", ""))))</f>
        <v>BAJO</v>
      </c>
      <c r="M25" s="23" t="s">
        <v>22</v>
      </c>
      <c r="N25" s="25" t="s">
        <v>152</v>
      </c>
      <c r="O25" s="18" t="s">
        <v>19</v>
      </c>
      <c r="P25" s="18" t="s">
        <v>29</v>
      </c>
      <c r="Q25" s="20">
        <f t="shared" si="48"/>
        <v>3</v>
      </c>
      <c r="R25" s="18" t="str">
        <f t="shared" ref="R25" si="56">IF(OR(Q25=2, Q25=3, Q25=4), "BAJO", IF(Q25=5, "MEDIO", IF(OR(Q25=6, Q25=7), "ALTO", IF(OR(Q25=8, Q25=9, Q25=10), "EXTREMO", ""))))</f>
        <v>BAJO</v>
      </c>
      <c r="S25" s="23" t="s">
        <v>23</v>
      </c>
      <c r="T25" s="20" t="s">
        <v>132</v>
      </c>
      <c r="U25" s="21" t="s">
        <v>75</v>
      </c>
      <c r="V25" s="20" t="s">
        <v>75</v>
      </c>
      <c r="W25" s="20" t="s">
        <v>152</v>
      </c>
      <c r="X25" s="22" t="s">
        <v>153</v>
      </c>
      <c r="AB25" s="26">
        <v>10</v>
      </c>
      <c r="AJ25" s="26">
        <f t="shared" ref="AJ25" si="57">IF(I25="RARO (1)",1,IF(I25="IMPROBABLE (2)",2,IF(I25="POSIBLE (3)",3,IF(I25="PROBABLE (4)",4,IF(I25="CASI CIERTO (5)",5,0)))))</f>
        <v>2</v>
      </c>
      <c r="AK25" s="26">
        <f t="shared" ref="AK25" si="58">IF(J25="INSIGNIFICANTE (1)",1,IF(J25="MENOR (2)",2,IF(J25="MODERADO (3)",3,IF(J25="MAYOR (4) ",4,IF(J25="CATASTROFICO (5)",5,0)))))</f>
        <v>2</v>
      </c>
      <c r="AL25" s="26">
        <f t="shared" ref="AL25" si="59">IF(O25="RARO (1)",1,IF(O25="IMPROBABLE (2)",2,IF(O25="POSIBLE (3)",3,IF(O25="PROBABLE (4)",4,IF(O25="CASI CIERTO (5)",5,0)))))</f>
        <v>1</v>
      </c>
      <c r="AM25" s="26">
        <f t="shared" ref="AM25" si="60">IF(P25="INSIGNIFICANTE (1)",1,IF(P25="MENOR (2)",2,IF(P25="MODERADO (3)",3,IF(P25="MAYOR (4) ",4,IF(P25="CATASTROFICO (5)",5,0)))))</f>
        <v>2</v>
      </c>
    </row>
    <row r="26" spans="2:39" ht="172.5" customHeight="1" thickBot="1" x14ac:dyDescent="0.3">
      <c r="B26" s="17">
        <v>9</v>
      </c>
      <c r="C26" s="18" t="s">
        <v>33</v>
      </c>
      <c r="D26" s="18" t="s">
        <v>25</v>
      </c>
      <c r="E26" s="24" t="s">
        <v>26</v>
      </c>
      <c r="F26" s="19" t="s">
        <v>43</v>
      </c>
      <c r="G26" s="25" t="s">
        <v>154</v>
      </c>
      <c r="H26" s="20" t="s">
        <v>155</v>
      </c>
      <c r="I26" s="18" t="s">
        <v>28</v>
      </c>
      <c r="J26" s="18" t="s">
        <v>29</v>
      </c>
      <c r="K26" s="20">
        <f t="shared" ref="K26" si="61">AJ26+AK26</f>
        <v>4</v>
      </c>
      <c r="L26" s="18" t="str">
        <f t="shared" ref="L26" si="62">IF(OR(K26=2, K26=3, K26=4), "BAJO", IF(K26=5, "MEDIO", IF(OR(K26=6, K26=7), "ALTO", IF(OR(K26=8, K26=9, K26=10), "EXTREMO", ""))))</f>
        <v>BAJO</v>
      </c>
      <c r="M26" s="23" t="s">
        <v>22</v>
      </c>
      <c r="N26" s="25" t="s">
        <v>156</v>
      </c>
      <c r="O26" s="18" t="s">
        <v>19</v>
      </c>
      <c r="P26" s="18" t="s">
        <v>29</v>
      </c>
      <c r="Q26" s="20">
        <f t="shared" ref="Q26" si="63">AL26+AM26</f>
        <v>3</v>
      </c>
      <c r="R26" s="18" t="str">
        <f t="shared" ref="R26" si="64">IF(OR(Q26=2, Q26=3, Q26=4), "BAJO", IF(Q26=5, "MEDIO", IF(OR(Q26=6, Q26=7), "ALTO", IF(OR(Q26=8, Q26=9, Q26=10), "EXTREMO", ""))))</f>
        <v>BAJO</v>
      </c>
      <c r="S26" s="23" t="s">
        <v>23</v>
      </c>
      <c r="T26" s="20" t="s">
        <v>132</v>
      </c>
      <c r="U26" s="21" t="s">
        <v>75</v>
      </c>
      <c r="V26" s="20" t="s">
        <v>75</v>
      </c>
      <c r="W26" s="20" t="s">
        <v>156</v>
      </c>
      <c r="X26" s="22" t="s">
        <v>153</v>
      </c>
      <c r="AB26" s="26">
        <v>10</v>
      </c>
      <c r="AJ26" s="26">
        <f t="shared" ref="AJ26" si="65">IF(I26="RARO (1)",1,IF(I26="IMPROBABLE (2)",2,IF(I26="POSIBLE (3)",3,IF(I26="PROBABLE (4)",4,IF(I26="CASI CIERTO (5)",5,0)))))</f>
        <v>2</v>
      </c>
      <c r="AK26" s="26">
        <f t="shared" ref="AK26" si="66">IF(J26="INSIGNIFICANTE (1)",1,IF(J26="MENOR (2)",2,IF(J26="MODERADO (3)",3,IF(J26="MAYOR (4) ",4,IF(J26="CATASTROFICO (5)",5,0)))))</f>
        <v>2</v>
      </c>
      <c r="AL26" s="26">
        <f t="shared" ref="AL26" si="67">IF(O26="RARO (1)",1,IF(O26="IMPROBABLE (2)",2,IF(O26="POSIBLE (3)",3,IF(O26="PROBABLE (4)",4,IF(O26="CASI CIERTO (5)",5,0)))))</f>
        <v>1</v>
      </c>
      <c r="AM26" s="26">
        <f t="shared" ref="AM26" si="68">IF(P26="INSIGNIFICANTE (1)",1,IF(P26="MENOR (2)",2,IF(P26="MODERADO (3)",3,IF(P26="MAYOR (4) ",4,IF(P26="CATASTROFICO (5)",5,0)))))</f>
        <v>2</v>
      </c>
    </row>
    <row r="27" spans="2:39" ht="172.5" customHeight="1" thickBot="1" x14ac:dyDescent="0.3">
      <c r="B27" s="17">
        <v>10</v>
      </c>
      <c r="C27" s="18" t="s">
        <v>33</v>
      </c>
      <c r="D27" s="18" t="s">
        <v>25</v>
      </c>
      <c r="E27" s="24" t="s">
        <v>26</v>
      </c>
      <c r="F27" s="19" t="s">
        <v>43</v>
      </c>
      <c r="G27" s="25" t="s">
        <v>157</v>
      </c>
      <c r="H27" s="20" t="s">
        <v>155</v>
      </c>
      <c r="I27" s="18" t="s">
        <v>19</v>
      </c>
      <c r="J27" s="18" t="s">
        <v>29</v>
      </c>
      <c r="K27" s="20">
        <f t="shared" ref="K27" si="69">AJ27+AK27</f>
        <v>3</v>
      </c>
      <c r="L27" s="18" t="str">
        <f t="shared" ref="L27" si="70">IF(OR(K27=2, K27=3, K27=4), "BAJO", IF(K27=5, "MEDIO", IF(OR(K27=6, K27=7), "ALTO", IF(OR(K27=8, K27=9, K27=10), "EXTREMO", ""))))</f>
        <v>BAJO</v>
      </c>
      <c r="M27" s="23" t="s">
        <v>22</v>
      </c>
      <c r="N27" s="25" t="s">
        <v>158</v>
      </c>
      <c r="O27" s="18" t="s">
        <v>19</v>
      </c>
      <c r="P27" s="18" t="s">
        <v>20</v>
      </c>
      <c r="Q27" s="20">
        <f t="shared" ref="Q27" si="71">AL27+AM27</f>
        <v>2</v>
      </c>
      <c r="R27" s="18" t="str">
        <f t="shared" ref="R27" si="72">IF(OR(Q27=2, Q27=3, Q27=4), "BAJO", IF(Q27=5, "MEDIO", IF(OR(Q27=6, Q27=7), "ALTO", IF(OR(Q27=8, Q27=9, Q27=10), "EXTREMO", ""))))</f>
        <v>BAJO</v>
      </c>
      <c r="S27" s="23" t="s">
        <v>23</v>
      </c>
      <c r="T27" s="20" t="s">
        <v>132</v>
      </c>
      <c r="U27" s="21" t="s">
        <v>75</v>
      </c>
      <c r="V27" s="20" t="s">
        <v>75</v>
      </c>
      <c r="W27" s="20" t="s">
        <v>159</v>
      </c>
      <c r="X27" s="22" t="s">
        <v>153</v>
      </c>
      <c r="AB27" s="26">
        <v>10</v>
      </c>
      <c r="AJ27" s="26">
        <f t="shared" ref="AJ27" si="73">IF(I27="RARO (1)",1,IF(I27="IMPROBABLE (2)",2,IF(I27="POSIBLE (3)",3,IF(I27="PROBABLE (4)",4,IF(I27="CASI CIERTO (5)",5,0)))))</f>
        <v>1</v>
      </c>
      <c r="AK27" s="26">
        <f t="shared" ref="AK27" si="74">IF(J27="INSIGNIFICANTE (1)",1,IF(J27="MENOR (2)",2,IF(J27="MODERADO (3)",3,IF(J27="MAYOR (4) ",4,IF(J27="CATASTROFICO (5)",5,0)))))</f>
        <v>2</v>
      </c>
      <c r="AL27" s="26">
        <f t="shared" ref="AL27" si="75">IF(O27="RARO (1)",1,IF(O27="IMPROBABLE (2)",2,IF(O27="POSIBLE (3)",3,IF(O27="PROBABLE (4)",4,IF(O27="CASI CIERTO (5)",5,0)))))</f>
        <v>1</v>
      </c>
      <c r="AM27" s="26">
        <f t="shared" ref="AM27" si="76">IF(P27="INSIGNIFICANTE (1)",1,IF(P27="MENOR (2)",2,IF(P27="MODERADO (3)",3,IF(P27="MAYOR (4) ",4,IF(P27="CATASTROFICO (5)",5,0)))))</f>
        <v>1</v>
      </c>
    </row>
    <row r="28" spans="2:39" ht="172.5" customHeight="1" thickBot="1" x14ac:dyDescent="0.3">
      <c r="B28" s="17">
        <v>11</v>
      </c>
      <c r="C28" s="18" t="s">
        <v>33</v>
      </c>
      <c r="D28" s="18" t="s">
        <v>34</v>
      </c>
      <c r="E28" s="24" t="s">
        <v>26</v>
      </c>
      <c r="F28" s="19" t="s">
        <v>27</v>
      </c>
      <c r="G28" s="25" t="s">
        <v>160</v>
      </c>
      <c r="H28" s="20" t="s">
        <v>161</v>
      </c>
      <c r="I28" s="18" t="s">
        <v>28</v>
      </c>
      <c r="J28" s="18" t="s">
        <v>48</v>
      </c>
      <c r="K28" s="20">
        <f t="shared" ref="K28" si="77">AJ28+AK28</f>
        <v>6</v>
      </c>
      <c r="L28" s="18" t="str">
        <f t="shared" ref="L28" si="78">IF(OR(K28=2, K28=3, K28=4), "BAJO", IF(K28=5, "MEDIO", IF(OR(K28=6, K28=7), "ALTO", IF(OR(K28=8, K28=9, K28=10), "EXTREMO", ""))))</f>
        <v>ALTO</v>
      </c>
      <c r="M28" s="23" t="s">
        <v>31</v>
      </c>
      <c r="N28" s="25" t="s">
        <v>162</v>
      </c>
      <c r="O28" s="18" t="s">
        <v>28</v>
      </c>
      <c r="P28" s="18" t="s">
        <v>29</v>
      </c>
      <c r="Q28" s="20">
        <f t="shared" ref="Q28" si="79">AL28+AM28</f>
        <v>4</v>
      </c>
      <c r="R28" s="18" t="str">
        <f t="shared" ref="R28" si="80">IF(OR(Q28=2, Q28=3, Q28=4), "BAJO", IF(Q28=5, "MEDIO", IF(OR(Q28=6, Q28=7), "ALTO", IF(OR(Q28=8, Q28=9, Q28=10), "EXTREMO", ""))))</f>
        <v>BAJO</v>
      </c>
      <c r="S28" s="23" t="s">
        <v>23</v>
      </c>
      <c r="T28" s="20" t="s">
        <v>163</v>
      </c>
      <c r="U28" s="21" t="s">
        <v>75</v>
      </c>
      <c r="V28" s="20" t="s">
        <v>79</v>
      </c>
      <c r="W28" s="20" t="s">
        <v>164</v>
      </c>
      <c r="X28" s="22" t="s">
        <v>165</v>
      </c>
      <c r="AB28" s="26">
        <v>10</v>
      </c>
      <c r="AJ28" s="26">
        <f t="shared" ref="AJ28" si="81">IF(I28="RARO (1)",1,IF(I28="IMPROBABLE (2)",2,IF(I28="POSIBLE (3)",3,IF(I28="PROBABLE (4)",4,IF(I28="CASI CIERTO (5)",5,0)))))</f>
        <v>2</v>
      </c>
      <c r="AK28" s="26">
        <f t="shared" ref="AK28" si="82">IF(J28="INSIGNIFICANTE (1)",1,IF(J28="MENOR (2)",2,IF(J28="MODERADO (3)",3,IF(J28="MAYOR (4) ",4,IF(J28="CATASTROFICO (5)",5,0)))))</f>
        <v>4</v>
      </c>
      <c r="AL28" s="26">
        <f t="shared" ref="AL28" si="83">IF(O28="RARO (1)",1,IF(O28="IMPROBABLE (2)",2,IF(O28="POSIBLE (3)",3,IF(O28="PROBABLE (4)",4,IF(O28="CASI CIERTO (5)",5,0)))))</f>
        <v>2</v>
      </c>
      <c r="AM28" s="26">
        <f t="shared" ref="AM28" si="84">IF(P28="INSIGNIFICANTE (1)",1,IF(P28="MENOR (2)",2,IF(P28="MODERADO (3)",3,IF(P28="MAYOR (4) ",4,IF(P28="CATASTROFICO (5)",5,0)))))</f>
        <v>2</v>
      </c>
    </row>
    <row r="29" spans="2:39" ht="172.5" customHeight="1" thickBot="1" x14ac:dyDescent="0.3">
      <c r="B29" s="17">
        <v>12</v>
      </c>
      <c r="C29" s="18" t="s">
        <v>33</v>
      </c>
      <c r="D29" s="18" t="s">
        <v>25</v>
      </c>
      <c r="E29" s="24" t="s">
        <v>35</v>
      </c>
      <c r="F29" s="19" t="s">
        <v>43</v>
      </c>
      <c r="G29" s="25" t="s">
        <v>166</v>
      </c>
      <c r="H29" s="20" t="s">
        <v>170</v>
      </c>
      <c r="I29" s="18" t="s">
        <v>28</v>
      </c>
      <c r="J29" s="18" t="s">
        <v>29</v>
      </c>
      <c r="K29" s="20">
        <f t="shared" ref="K29" si="85">AJ29+AK29</f>
        <v>4</v>
      </c>
      <c r="L29" s="18" t="str">
        <f t="shared" ref="L29" si="86">IF(OR(K29=2, K29=3, K29=4), "BAJO", IF(K29=5, "MEDIO", IF(OR(K29=6, K29=7), "ALTO", IF(OR(K29=8, K29=9, K29=10), "EXTREMO", ""))))</f>
        <v>BAJO</v>
      </c>
      <c r="M29" s="23" t="s">
        <v>22</v>
      </c>
      <c r="N29" s="25" t="s">
        <v>167</v>
      </c>
      <c r="O29" s="18" t="s">
        <v>19</v>
      </c>
      <c r="P29" s="18" t="s">
        <v>29</v>
      </c>
      <c r="Q29" s="20">
        <f t="shared" ref="Q29" si="87">AL29+AM29</f>
        <v>3</v>
      </c>
      <c r="R29" s="18" t="str">
        <f t="shared" ref="R29" si="88">IF(OR(Q29=2, Q29=3, Q29=4), "BAJO", IF(Q29=5, "MEDIO", IF(OR(Q29=6, Q29=7), "ALTO", IF(OR(Q29=8, Q29=9, Q29=10), "EXTREMO", ""))))</f>
        <v>BAJO</v>
      </c>
      <c r="S29" s="23" t="s">
        <v>23</v>
      </c>
      <c r="T29" s="20" t="s">
        <v>163</v>
      </c>
      <c r="U29" s="21" t="s">
        <v>75</v>
      </c>
      <c r="V29" s="20" t="s">
        <v>75</v>
      </c>
      <c r="W29" s="20" t="s">
        <v>159</v>
      </c>
      <c r="X29" s="22" t="s">
        <v>153</v>
      </c>
      <c r="AB29" s="26">
        <v>10</v>
      </c>
      <c r="AJ29" s="26">
        <f t="shared" ref="AJ29" si="89">IF(I29="RARO (1)",1,IF(I29="IMPROBABLE (2)",2,IF(I29="POSIBLE (3)",3,IF(I29="PROBABLE (4)",4,IF(I29="CASI CIERTO (5)",5,0)))))</f>
        <v>2</v>
      </c>
      <c r="AK29" s="26">
        <f t="shared" ref="AK29" si="90">IF(J29="INSIGNIFICANTE (1)",1,IF(J29="MENOR (2)",2,IF(J29="MODERADO (3)",3,IF(J29="MAYOR (4) ",4,IF(J29="CATASTROFICO (5)",5,0)))))</f>
        <v>2</v>
      </c>
      <c r="AL29" s="26">
        <f t="shared" ref="AL29" si="91">IF(O29="RARO (1)",1,IF(O29="IMPROBABLE (2)",2,IF(O29="POSIBLE (3)",3,IF(O29="PROBABLE (4)",4,IF(O29="CASI CIERTO (5)",5,0)))))</f>
        <v>1</v>
      </c>
      <c r="AM29" s="26">
        <f t="shared" ref="AM29" si="92">IF(P29="INSIGNIFICANTE (1)",1,IF(P29="MENOR (2)",2,IF(P29="MODERADO (3)",3,IF(P29="MAYOR (4) ",4,IF(P29="CATASTROFICO (5)",5,0)))))</f>
        <v>2</v>
      </c>
    </row>
    <row r="30" spans="2:39" ht="172.5" customHeight="1" thickBot="1" x14ac:dyDescent="0.3">
      <c r="B30" s="17">
        <v>13</v>
      </c>
      <c r="C30" s="18" t="s">
        <v>33</v>
      </c>
      <c r="D30" s="18" t="s">
        <v>34</v>
      </c>
      <c r="E30" s="24" t="s">
        <v>35</v>
      </c>
      <c r="F30" s="19" t="s">
        <v>43</v>
      </c>
      <c r="G30" s="25" t="s">
        <v>168</v>
      </c>
      <c r="H30" s="20" t="s">
        <v>169</v>
      </c>
      <c r="I30" s="18" t="s">
        <v>28</v>
      </c>
      <c r="J30" s="18" t="s">
        <v>29</v>
      </c>
      <c r="K30" s="20">
        <f t="shared" ref="K30" si="93">AJ30+AK30</f>
        <v>4</v>
      </c>
      <c r="L30" s="18" t="str">
        <f t="shared" ref="L30" si="94">IF(OR(K30=2, K30=3, K30=4), "BAJO", IF(K30=5, "MEDIO", IF(OR(K30=6, K30=7), "ALTO", IF(OR(K30=8, K30=9, K30=10), "EXTREMO", ""))))</f>
        <v>BAJO</v>
      </c>
      <c r="M30" s="23" t="s">
        <v>31</v>
      </c>
      <c r="N30" s="25" t="s">
        <v>171</v>
      </c>
      <c r="O30" s="18" t="s">
        <v>19</v>
      </c>
      <c r="P30" s="18" t="s">
        <v>29</v>
      </c>
      <c r="Q30" s="20">
        <f t="shared" ref="Q30" si="95">AL30+AM30</f>
        <v>3</v>
      </c>
      <c r="R30" s="18" t="str">
        <f t="shared" ref="R30" si="96">IF(OR(Q30=2, Q30=3, Q30=4), "BAJO", IF(Q30=5, "MEDIO", IF(OR(Q30=6, Q30=7), "ALTO", IF(OR(Q30=8, Q30=9, Q30=10), "EXTREMO", ""))))</f>
        <v>BAJO</v>
      </c>
      <c r="S30" s="23" t="s">
        <v>23</v>
      </c>
      <c r="T30" s="20" t="s">
        <v>74</v>
      </c>
      <c r="U30" s="21" t="s">
        <v>75</v>
      </c>
      <c r="V30" s="20" t="s">
        <v>75</v>
      </c>
      <c r="W30" s="20" t="s">
        <v>159</v>
      </c>
      <c r="X30" s="22" t="s">
        <v>153</v>
      </c>
      <c r="AB30" s="26">
        <v>10</v>
      </c>
      <c r="AJ30" s="26">
        <f t="shared" ref="AJ30" si="97">IF(I30="RARO (1)",1,IF(I30="IMPROBABLE (2)",2,IF(I30="POSIBLE (3)",3,IF(I30="PROBABLE (4)",4,IF(I30="CASI CIERTO (5)",5,0)))))</f>
        <v>2</v>
      </c>
      <c r="AK30" s="26">
        <f t="shared" ref="AK30" si="98">IF(J30="INSIGNIFICANTE (1)",1,IF(J30="MENOR (2)",2,IF(J30="MODERADO (3)",3,IF(J30="MAYOR (4) ",4,IF(J30="CATASTROFICO (5)",5,0)))))</f>
        <v>2</v>
      </c>
      <c r="AL30" s="26">
        <f t="shared" ref="AL30" si="99">IF(O30="RARO (1)",1,IF(O30="IMPROBABLE (2)",2,IF(O30="POSIBLE (3)",3,IF(O30="PROBABLE (4)",4,IF(O30="CASI CIERTO (5)",5,0)))))</f>
        <v>1</v>
      </c>
      <c r="AM30" s="26">
        <f t="shared" ref="AM30" si="100">IF(P30="INSIGNIFICANTE (1)",1,IF(P30="MENOR (2)",2,IF(P30="MODERADO (3)",3,IF(P30="MAYOR (4) ",4,IF(P30="CATASTROFICO (5)",5,0)))))</f>
        <v>2</v>
      </c>
    </row>
    <row r="31" spans="2:39" ht="172.5" customHeight="1" thickBot="1" x14ac:dyDescent="0.3">
      <c r="B31" s="17">
        <v>14</v>
      </c>
      <c r="C31" s="18" t="s">
        <v>33</v>
      </c>
      <c r="D31" s="18" t="s">
        <v>34</v>
      </c>
      <c r="E31" s="24" t="s">
        <v>35</v>
      </c>
      <c r="F31" s="19" t="s">
        <v>43</v>
      </c>
      <c r="G31" s="25" t="s">
        <v>172</v>
      </c>
      <c r="H31" s="20" t="s">
        <v>169</v>
      </c>
      <c r="I31" s="18" t="s">
        <v>28</v>
      </c>
      <c r="J31" s="18" t="s">
        <v>29</v>
      </c>
      <c r="K31" s="20">
        <f t="shared" ref="K31" si="101">AJ31+AK31</f>
        <v>4</v>
      </c>
      <c r="L31" s="18" t="str">
        <f t="shared" ref="L31" si="102">IF(OR(K31=2, K31=3, K31=4), "BAJO", IF(K31=5, "MEDIO", IF(OR(K31=6, K31=7), "ALTO", IF(OR(K31=8, K31=9, K31=10), "EXTREMO", ""))))</f>
        <v>BAJO</v>
      </c>
      <c r="M31" s="23" t="s">
        <v>31</v>
      </c>
      <c r="N31" s="25" t="s">
        <v>173</v>
      </c>
      <c r="O31" s="18" t="s">
        <v>19</v>
      </c>
      <c r="P31" s="18" t="s">
        <v>29</v>
      </c>
      <c r="Q31" s="20">
        <f t="shared" ref="Q31" si="103">AL31+AM31</f>
        <v>3</v>
      </c>
      <c r="R31" s="18" t="str">
        <f t="shared" ref="R31" si="104">IF(OR(Q31=2, Q31=3, Q31=4), "BAJO", IF(Q31=5, "MEDIO", IF(OR(Q31=6, Q31=7), "ALTO", IF(OR(Q31=8, Q31=9, Q31=10), "EXTREMO", ""))))</f>
        <v>BAJO</v>
      </c>
      <c r="S31" s="23" t="s">
        <v>23</v>
      </c>
      <c r="T31" s="20" t="s">
        <v>174</v>
      </c>
      <c r="U31" s="21" t="s">
        <v>75</v>
      </c>
      <c r="V31" s="20" t="s">
        <v>75</v>
      </c>
      <c r="W31" s="20" t="s">
        <v>159</v>
      </c>
      <c r="X31" s="22" t="s">
        <v>153</v>
      </c>
      <c r="AB31" s="26">
        <v>10</v>
      </c>
      <c r="AJ31" s="26">
        <f t="shared" ref="AJ31" si="105">IF(I31="RARO (1)",1,IF(I31="IMPROBABLE (2)",2,IF(I31="POSIBLE (3)",3,IF(I31="PROBABLE (4)",4,IF(I31="CASI CIERTO (5)",5,0)))))</f>
        <v>2</v>
      </c>
      <c r="AK31" s="26">
        <f t="shared" ref="AK31" si="106">IF(J31="INSIGNIFICANTE (1)",1,IF(J31="MENOR (2)",2,IF(J31="MODERADO (3)",3,IF(J31="MAYOR (4) ",4,IF(J31="CATASTROFICO (5)",5,0)))))</f>
        <v>2</v>
      </c>
      <c r="AL31" s="26">
        <f t="shared" ref="AL31" si="107">IF(O31="RARO (1)",1,IF(O31="IMPROBABLE (2)",2,IF(O31="POSIBLE (3)",3,IF(O31="PROBABLE (4)",4,IF(O31="CASI CIERTO (5)",5,0)))))</f>
        <v>1</v>
      </c>
      <c r="AM31" s="26">
        <f t="shared" ref="AM31" si="108">IF(P31="INSIGNIFICANTE (1)",1,IF(P31="MENOR (2)",2,IF(P31="MODERADO (3)",3,IF(P31="MAYOR (4) ",4,IF(P31="CATASTROFICO (5)",5,0)))))</f>
        <v>2</v>
      </c>
    </row>
    <row r="32" spans="2:39" ht="172.5" customHeight="1" thickBot="1" x14ac:dyDescent="0.3">
      <c r="B32" s="17">
        <v>15</v>
      </c>
      <c r="C32" s="18" t="s">
        <v>33</v>
      </c>
      <c r="D32" s="18" t="s">
        <v>34</v>
      </c>
      <c r="E32" s="24" t="s">
        <v>35</v>
      </c>
      <c r="F32" s="19" t="s">
        <v>43</v>
      </c>
      <c r="G32" s="25" t="s">
        <v>175</v>
      </c>
      <c r="H32" s="20" t="s">
        <v>169</v>
      </c>
      <c r="I32" s="18" t="s">
        <v>28</v>
      </c>
      <c r="J32" s="18" t="s">
        <v>29</v>
      </c>
      <c r="K32" s="20">
        <f t="shared" ref="K32" si="109">AJ32+AK32</f>
        <v>4</v>
      </c>
      <c r="L32" s="18" t="str">
        <f t="shared" ref="L32" si="110">IF(OR(K32=2, K32=3, K32=4), "BAJO", IF(K32=5, "MEDIO", IF(OR(K32=6, K32=7), "ALTO", IF(OR(K32=8, K32=9, K32=10), "EXTREMO", ""))))</f>
        <v>BAJO</v>
      </c>
      <c r="M32" s="23" t="s">
        <v>31</v>
      </c>
      <c r="N32" s="25" t="s">
        <v>173</v>
      </c>
      <c r="O32" s="18" t="s">
        <v>19</v>
      </c>
      <c r="P32" s="18" t="s">
        <v>29</v>
      </c>
      <c r="Q32" s="20">
        <f t="shared" ref="Q32" si="111">AL32+AM32</f>
        <v>3</v>
      </c>
      <c r="R32" s="18" t="str">
        <f t="shared" ref="R32" si="112">IF(OR(Q32=2, Q32=3, Q32=4), "BAJO", IF(Q32=5, "MEDIO", IF(OR(Q32=6, Q32=7), "ALTO", IF(OR(Q32=8, Q32=9, Q32=10), "EXTREMO", ""))))</f>
        <v>BAJO</v>
      </c>
      <c r="S32" s="23" t="s">
        <v>23</v>
      </c>
      <c r="T32" s="20" t="s">
        <v>174</v>
      </c>
      <c r="U32" s="21" t="s">
        <v>75</v>
      </c>
      <c r="V32" s="20" t="s">
        <v>75</v>
      </c>
      <c r="W32" s="20" t="s">
        <v>159</v>
      </c>
      <c r="X32" s="22" t="s">
        <v>153</v>
      </c>
      <c r="AB32" s="26">
        <v>10</v>
      </c>
      <c r="AJ32" s="26">
        <f t="shared" ref="AJ32" si="113">IF(I32="RARO (1)",1,IF(I32="IMPROBABLE (2)",2,IF(I32="POSIBLE (3)",3,IF(I32="PROBABLE (4)",4,IF(I32="CASI CIERTO (5)",5,0)))))</f>
        <v>2</v>
      </c>
      <c r="AK32" s="26">
        <f t="shared" ref="AK32" si="114">IF(J32="INSIGNIFICANTE (1)",1,IF(J32="MENOR (2)",2,IF(J32="MODERADO (3)",3,IF(J32="MAYOR (4) ",4,IF(J32="CATASTROFICO (5)",5,0)))))</f>
        <v>2</v>
      </c>
      <c r="AL32" s="26">
        <f t="shared" ref="AL32" si="115">IF(O32="RARO (1)",1,IF(O32="IMPROBABLE (2)",2,IF(O32="POSIBLE (3)",3,IF(O32="PROBABLE (4)",4,IF(O32="CASI CIERTO (5)",5,0)))))</f>
        <v>1</v>
      </c>
      <c r="AM32" s="26">
        <f t="shared" ref="AM32" si="116">IF(P32="INSIGNIFICANTE (1)",1,IF(P32="MENOR (2)",2,IF(P32="MODERADO (3)",3,IF(P32="MAYOR (4) ",4,IF(P32="CATASTROFICO (5)",5,0)))))</f>
        <v>2</v>
      </c>
    </row>
    <row r="33" spans="2:39" ht="172.5" customHeight="1" thickBot="1" x14ac:dyDescent="0.3">
      <c r="B33" s="17">
        <v>16</v>
      </c>
      <c r="C33" s="18" t="s">
        <v>33</v>
      </c>
      <c r="D33" s="18" t="s">
        <v>34</v>
      </c>
      <c r="E33" s="24" t="s">
        <v>42</v>
      </c>
      <c r="F33" s="19" t="s">
        <v>43</v>
      </c>
      <c r="G33" s="25" t="s">
        <v>176</v>
      </c>
      <c r="H33" s="20" t="s">
        <v>177</v>
      </c>
      <c r="I33" s="18" t="s">
        <v>19</v>
      </c>
      <c r="J33" s="18" t="s">
        <v>29</v>
      </c>
      <c r="K33" s="20">
        <f t="shared" ref="K33" si="117">AJ33+AK33</f>
        <v>3</v>
      </c>
      <c r="L33" s="18" t="str">
        <f t="shared" ref="L33" si="118">IF(OR(K33=2, K33=3, K33=4), "BAJO", IF(K33=5, "MEDIO", IF(OR(K33=6, K33=7), "ALTO", IF(OR(K33=8, K33=9, K33=10), "EXTREMO", ""))))</f>
        <v>BAJO</v>
      </c>
      <c r="M33" s="23" t="s">
        <v>22</v>
      </c>
      <c r="N33" s="25" t="s">
        <v>178</v>
      </c>
      <c r="O33" s="18" t="s">
        <v>19</v>
      </c>
      <c r="P33" s="18" t="s">
        <v>20</v>
      </c>
      <c r="Q33" s="20">
        <f t="shared" ref="Q33" si="119">AL33+AM33</f>
        <v>2</v>
      </c>
      <c r="R33" s="18" t="str">
        <f t="shared" ref="R33" si="120">IF(OR(Q33=2, Q33=3, Q33=4), "BAJO", IF(Q33=5, "MEDIO", IF(OR(Q33=6, Q33=7), "ALTO", IF(OR(Q33=8, Q33=9, Q33=10), "EXTREMO", ""))))</f>
        <v>BAJO</v>
      </c>
      <c r="S33" s="23" t="s">
        <v>23</v>
      </c>
      <c r="T33" s="20" t="s">
        <v>179</v>
      </c>
      <c r="U33" s="21" t="s">
        <v>75</v>
      </c>
      <c r="V33" s="20" t="s">
        <v>75</v>
      </c>
      <c r="W33" s="20" t="s">
        <v>159</v>
      </c>
      <c r="X33" s="22" t="s">
        <v>153</v>
      </c>
      <c r="AB33" s="26">
        <v>10</v>
      </c>
      <c r="AJ33" s="26">
        <f t="shared" ref="AJ33" si="121">IF(I33="RARO (1)",1,IF(I33="IMPROBABLE (2)",2,IF(I33="POSIBLE (3)",3,IF(I33="PROBABLE (4)",4,IF(I33="CASI CIERTO (5)",5,0)))))</f>
        <v>1</v>
      </c>
      <c r="AK33" s="26">
        <f t="shared" ref="AK33" si="122">IF(J33="INSIGNIFICANTE (1)",1,IF(J33="MENOR (2)",2,IF(J33="MODERADO (3)",3,IF(J33="MAYOR (4) ",4,IF(J33="CATASTROFICO (5)",5,0)))))</f>
        <v>2</v>
      </c>
      <c r="AL33" s="26">
        <f t="shared" ref="AL33" si="123">IF(O33="RARO (1)",1,IF(O33="IMPROBABLE (2)",2,IF(O33="POSIBLE (3)",3,IF(O33="PROBABLE (4)",4,IF(O33="CASI CIERTO (5)",5,0)))))</f>
        <v>1</v>
      </c>
      <c r="AM33" s="26">
        <f t="shared" ref="AM33" si="124">IF(P33="INSIGNIFICANTE (1)",1,IF(P33="MENOR (2)",2,IF(P33="MODERADO (3)",3,IF(P33="MAYOR (4) ",4,IF(P33="CATASTROFICO (5)",5,0)))))</f>
        <v>1</v>
      </c>
    </row>
    <row r="34" spans="2:39" ht="172.5" customHeight="1" thickBot="1" x14ac:dyDescent="0.3">
      <c r="B34" s="17">
        <v>17</v>
      </c>
      <c r="C34" s="18" t="s">
        <v>33</v>
      </c>
      <c r="D34" s="18" t="s">
        <v>34</v>
      </c>
      <c r="E34" s="24" t="s">
        <v>51</v>
      </c>
      <c r="F34" s="19" t="s">
        <v>43</v>
      </c>
      <c r="G34" s="25" t="s">
        <v>180</v>
      </c>
      <c r="H34" s="20" t="s">
        <v>181</v>
      </c>
      <c r="I34" s="18" t="s">
        <v>28</v>
      </c>
      <c r="J34" s="18" t="s">
        <v>38</v>
      </c>
      <c r="K34" s="20">
        <f t="shared" ref="K34" si="125">AJ34+AK34</f>
        <v>5</v>
      </c>
      <c r="L34" s="18" t="str">
        <f t="shared" ref="L34" si="126">IF(OR(K34=2, K34=3, K34=4), "BAJO", IF(K34=5, "MEDIO", IF(OR(K34=6, K34=7), "ALTO", IF(OR(K34=8, K34=9, K34=10), "EXTREMO", ""))))</f>
        <v>MEDIO</v>
      </c>
      <c r="M34" s="23" t="s">
        <v>31</v>
      </c>
      <c r="N34" s="25" t="s">
        <v>182</v>
      </c>
      <c r="O34" s="18" t="s">
        <v>28</v>
      </c>
      <c r="P34" s="18" t="s">
        <v>29</v>
      </c>
      <c r="Q34" s="20">
        <f t="shared" ref="Q34" si="127">AL34+AM34</f>
        <v>4</v>
      </c>
      <c r="R34" s="18" t="str">
        <f t="shared" ref="R34" si="128">IF(OR(Q34=2, Q34=3, Q34=4), "BAJO", IF(Q34=5, "MEDIO", IF(OR(Q34=6, Q34=7), "ALTO", IF(OR(Q34=8, Q34=9, Q34=10), "EXTREMO", ""))))</f>
        <v>BAJO</v>
      </c>
      <c r="S34" s="23" t="s">
        <v>23</v>
      </c>
      <c r="T34" s="20" t="s">
        <v>179</v>
      </c>
      <c r="U34" s="21" t="s">
        <v>183</v>
      </c>
      <c r="V34" s="20" t="s">
        <v>183</v>
      </c>
      <c r="W34" s="20" t="s">
        <v>184</v>
      </c>
      <c r="X34" s="22" t="s">
        <v>153</v>
      </c>
      <c r="AB34" s="26">
        <v>10</v>
      </c>
      <c r="AJ34" s="26">
        <f t="shared" ref="AJ34" si="129">IF(I34="RARO (1)",1,IF(I34="IMPROBABLE (2)",2,IF(I34="POSIBLE (3)",3,IF(I34="PROBABLE (4)",4,IF(I34="CASI CIERTO (5)",5,0)))))</f>
        <v>2</v>
      </c>
      <c r="AK34" s="26">
        <f t="shared" ref="AK34" si="130">IF(J34="INSIGNIFICANTE (1)",1,IF(J34="MENOR (2)",2,IF(J34="MODERADO (3)",3,IF(J34="MAYOR (4) ",4,IF(J34="CATASTROFICO (5)",5,0)))))</f>
        <v>3</v>
      </c>
      <c r="AL34" s="26">
        <f t="shared" ref="AL34" si="131">IF(O34="RARO (1)",1,IF(O34="IMPROBABLE (2)",2,IF(O34="POSIBLE (3)",3,IF(O34="PROBABLE (4)",4,IF(O34="CASI CIERTO (5)",5,0)))))</f>
        <v>2</v>
      </c>
      <c r="AM34" s="26">
        <f t="shared" ref="AM34" si="132">IF(P34="INSIGNIFICANTE (1)",1,IF(P34="MENOR (2)",2,IF(P34="MODERADO (3)",3,IF(P34="MAYOR (4) ",4,IF(P34="CATASTROFICO (5)",5,0)))))</f>
        <v>2</v>
      </c>
    </row>
    <row r="35" spans="2:39" ht="172.5" customHeight="1" thickBot="1" x14ac:dyDescent="0.3">
      <c r="B35" s="17">
        <v>18</v>
      </c>
      <c r="C35" s="18" t="s">
        <v>33</v>
      </c>
      <c r="D35" s="18" t="s">
        <v>34</v>
      </c>
      <c r="E35" s="24" t="s">
        <v>51</v>
      </c>
      <c r="F35" s="19" t="s">
        <v>43</v>
      </c>
      <c r="G35" s="25" t="s">
        <v>185</v>
      </c>
      <c r="H35" s="20" t="s">
        <v>186</v>
      </c>
      <c r="I35" s="18" t="s">
        <v>28</v>
      </c>
      <c r="J35" s="18" t="s">
        <v>38</v>
      </c>
      <c r="K35" s="20">
        <f t="shared" ref="K35" si="133">AJ35+AK35</f>
        <v>5</v>
      </c>
      <c r="L35" s="18" t="str">
        <f t="shared" ref="L35" si="134">IF(OR(K35=2, K35=3, K35=4), "BAJO", IF(K35=5, "MEDIO", IF(OR(K35=6, K35=7), "ALTO", IF(OR(K35=8, K35=9, K35=10), "EXTREMO", ""))))</f>
        <v>MEDIO</v>
      </c>
      <c r="M35" s="23" t="s">
        <v>31</v>
      </c>
      <c r="N35" s="25" t="s">
        <v>182</v>
      </c>
      <c r="O35" s="18" t="s">
        <v>19</v>
      </c>
      <c r="P35" s="18" t="s">
        <v>29</v>
      </c>
      <c r="Q35" s="20">
        <f t="shared" ref="Q35" si="135">AL35+AM35</f>
        <v>3</v>
      </c>
      <c r="R35" s="18" t="str">
        <f t="shared" ref="R35" si="136">IF(OR(Q35=2, Q35=3, Q35=4), "BAJO", IF(Q35=5, "MEDIO", IF(OR(Q35=6, Q35=7), "ALTO", IF(OR(Q35=8, Q35=9, Q35=10), "EXTREMO", ""))))</f>
        <v>BAJO</v>
      </c>
      <c r="S35" s="23" t="s">
        <v>23</v>
      </c>
      <c r="T35" s="20" t="s">
        <v>77</v>
      </c>
      <c r="U35" s="21" t="s">
        <v>183</v>
      </c>
      <c r="V35" s="20" t="s">
        <v>183</v>
      </c>
      <c r="W35" s="20" t="s">
        <v>187</v>
      </c>
      <c r="X35" s="22" t="s">
        <v>153</v>
      </c>
      <c r="AB35" s="26">
        <v>10</v>
      </c>
      <c r="AJ35" s="26">
        <f t="shared" ref="AJ35" si="137">IF(I35="RARO (1)",1,IF(I35="IMPROBABLE (2)",2,IF(I35="POSIBLE (3)",3,IF(I35="PROBABLE (4)",4,IF(I35="CASI CIERTO (5)",5,0)))))</f>
        <v>2</v>
      </c>
      <c r="AK35" s="26">
        <f t="shared" ref="AK35" si="138">IF(J35="INSIGNIFICANTE (1)",1,IF(J35="MENOR (2)",2,IF(J35="MODERADO (3)",3,IF(J35="MAYOR (4) ",4,IF(J35="CATASTROFICO (5)",5,0)))))</f>
        <v>3</v>
      </c>
      <c r="AL35" s="26">
        <f t="shared" ref="AL35" si="139">IF(O35="RARO (1)",1,IF(O35="IMPROBABLE (2)",2,IF(O35="POSIBLE (3)",3,IF(O35="PROBABLE (4)",4,IF(O35="CASI CIERTO (5)",5,0)))))</f>
        <v>1</v>
      </c>
      <c r="AM35" s="26">
        <f t="shared" ref="AM35" si="140">IF(P35="INSIGNIFICANTE (1)",1,IF(P35="MENOR (2)",2,IF(P35="MODERADO (3)",3,IF(P35="MAYOR (4) ",4,IF(P35="CATASTROFICO (5)",5,0)))))</f>
        <v>2</v>
      </c>
    </row>
    <row r="36" spans="2:39" ht="172.5" customHeight="1" thickBot="1" x14ac:dyDescent="0.3">
      <c r="B36" s="17">
        <v>19</v>
      </c>
      <c r="C36" s="18" t="s">
        <v>33</v>
      </c>
      <c r="D36" s="18" t="s">
        <v>25</v>
      </c>
      <c r="E36" s="24" t="s">
        <v>51</v>
      </c>
      <c r="F36" s="19" t="s">
        <v>43</v>
      </c>
      <c r="G36" s="25" t="s">
        <v>188</v>
      </c>
      <c r="H36" s="20" t="s">
        <v>189</v>
      </c>
      <c r="I36" s="18" t="s">
        <v>19</v>
      </c>
      <c r="J36" s="18" t="s">
        <v>48</v>
      </c>
      <c r="K36" s="20">
        <f t="shared" ref="K36" si="141">AJ36+AK36</f>
        <v>5</v>
      </c>
      <c r="L36" s="18" t="str">
        <f t="shared" ref="L36" si="142">IF(OR(K36=2, K36=3, K36=4), "BAJO", IF(K36=5, "MEDIO", IF(OR(K36=6, K36=7), "ALTO", IF(OR(K36=8, K36=9, K36=10), "EXTREMO", ""))))</f>
        <v>MEDIO</v>
      </c>
      <c r="M36" s="23" t="s">
        <v>22</v>
      </c>
      <c r="N36" s="25" t="s">
        <v>190</v>
      </c>
      <c r="O36" s="18" t="s">
        <v>19</v>
      </c>
      <c r="P36" s="18" t="s">
        <v>20</v>
      </c>
      <c r="Q36" s="20">
        <f t="shared" ref="Q36" si="143">AL36+AM36</f>
        <v>2</v>
      </c>
      <c r="R36" s="18" t="str">
        <f t="shared" ref="R36" si="144">IF(OR(Q36=2, Q36=3, Q36=4), "BAJO", IF(Q36=5, "MEDIO", IF(OR(Q36=6, Q36=7), "ALTO", IF(OR(Q36=8, Q36=9, Q36=10), "EXTREMO", ""))))</f>
        <v>BAJO</v>
      </c>
      <c r="S36" s="23" t="s">
        <v>23</v>
      </c>
      <c r="T36" s="20" t="s">
        <v>77</v>
      </c>
      <c r="U36" s="21" t="s">
        <v>75</v>
      </c>
      <c r="V36" s="20" t="s">
        <v>75</v>
      </c>
      <c r="W36" s="20" t="s">
        <v>191</v>
      </c>
      <c r="X36" s="22" t="s">
        <v>153</v>
      </c>
      <c r="AB36" s="26">
        <v>10</v>
      </c>
      <c r="AJ36" s="26">
        <f t="shared" ref="AJ36" si="145">IF(I36="RARO (1)",1,IF(I36="IMPROBABLE (2)",2,IF(I36="POSIBLE (3)",3,IF(I36="PROBABLE (4)",4,IF(I36="CASI CIERTO (5)",5,0)))))</f>
        <v>1</v>
      </c>
      <c r="AK36" s="26">
        <f t="shared" ref="AK36" si="146">IF(J36="INSIGNIFICANTE (1)",1,IF(J36="MENOR (2)",2,IF(J36="MODERADO (3)",3,IF(J36="MAYOR (4) ",4,IF(J36="CATASTROFICO (5)",5,0)))))</f>
        <v>4</v>
      </c>
      <c r="AL36" s="26">
        <f t="shared" ref="AL36" si="147">IF(O36="RARO (1)",1,IF(O36="IMPROBABLE (2)",2,IF(O36="POSIBLE (3)",3,IF(O36="PROBABLE (4)",4,IF(O36="CASI CIERTO (5)",5,0)))))</f>
        <v>1</v>
      </c>
      <c r="AM36" s="26">
        <f t="shared" ref="AM36" si="148">IF(P36="INSIGNIFICANTE (1)",1,IF(P36="MENOR (2)",2,IF(P36="MODERADO (3)",3,IF(P36="MAYOR (4) ",4,IF(P36="CATASTROFICO (5)",5,0)))))</f>
        <v>1</v>
      </c>
    </row>
    <row r="37" spans="2:39" ht="172.5" customHeight="1" thickBot="1" x14ac:dyDescent="0.3">
      <c r="B37" s="17">
        <v>20</v>
      </c>
      <c r="C37" s="18" t="s">
        <v>33</v>
      </c>
      <c r="D37" s="18" t="s">
        <v>25</v>
      </c>
      <c r="E37" s="24" t="s">
        <v>51</v>
      </c>
      <c r="F37" s="19" t="s">
        <v>43</v>
      </c>
      <c r="G37" s="25" t="s">
        <v>192</v>
      </c>
      <c r="H37" s="20" t="s">
        <v>193</v>
      </c>
      <c r="I37" s="18" t="s">
        <v>28</v>
      </c>
      <c r="J37" s="18" t="s">
        <v>38</v>
      </c>
      <c r="K37" s="20">
        <f t="shared" ref="K37" si="149">AJ37+AK37</f>
        <v>5</v>
      </c>
      <c r="L37" s="18" t="str">
        <f t="shared" ref="L37" si="150">IF(OR(K37=2, K37=3, K37=4), "BAJO", IF(K37=5, "MEDIO", IF(OR(K37=6, K37=7), "ALTO", IF(OR(K37=8, K37=9, K37=10), "EXTREMO", ""))))</f>
        <v>MEDIO</v>
      </c>
      <c r="M37" s="23" t="s">
        <v>22</v>
      </c>
      <c r="N37" s="25" t="s">
        <v>194</v>
      </c>
      <c r="O37" s="18" t="s">
        <v>19</v>
      </c>
      <c r="P37" s="18" t="s">
        <v>29</v>
      </c>
      <c r="Q37" s="20">
        <f t="shared" ref="Q37" si="151">AL37+AM37</f>
        <v>3</v>
      </c>
      <c r="R37" s="18" t="str">
        <f t="shared" ref="R37" si="152">IF(OR(Q37=2, Q37=3, Q37=4), "BAJO", IF(Q37=5, "MEDIO", IF(OR(Q37=6, Q37=7), "ALTO", IF(OR(Q37=8, Q37=9, Q37=10), "EXTREMO", ""))))</f>
        <v>BAJO</v>
      </c>
      <c r="S37" s="23" t="s">
        <v>23</v>
      </c>
      <c r="T37" s="20" t="s">
        <v>77</v>
      </c>
      <c r="U37" s="21" t="s">
        <v>75</v>
      </c>
      <c r="V37" s="20" t="s">
        <v>75</v>
      </c>
      <c r="W37" s="20" t="s">
        <v>195</v>
      </c>
      <c r="X37" s="22" t="s">
        <v>153</v>
      </c>
      <c r="AB37" s="26">
        <v>10</v>
      </c>
      <c r="AJ37" s="26">
        <f t="shared" ref="AJ37" si="153">IF(I37="RARO (1)",1,IF(I37="IMPROBABLE (2)",2,IF(I37="POSIBLE (3)",3,IF(I37="PROBABLE (4)",4,IF(I37="CASI CIERTO (5)",5,0)))))</f>
        <v>2</v>
      </c>
      <c r="AK37" s="26">
        <f t="shared" ref="AK37" si="154">IF(J37="INSIGNIFICANTE (1)",1,IF(J37="MENOR (2)",2,IF(J37="MODERADO (3)",3,IF(J37="MAYOR (4) ",4,IF(J37="CATASTROFICO (5)",5,0)))))</f>
        <v>3</v>
      </c>
      <c r="AL37" s="26">
        <f t="shared" ref="AL37" si="155">IF(O37="RARO (1)",1,IF(O37="IMPROBABLE (2)",2,IF(O37="POSIBLE (3)",3,IF(O37="PROBABLE (4)",4,IF(O37="CASI CIERTO (5)",5,0)))))</f>
        <v>1</v>
      </c>
      <c r="AM37" s="26">
        <f t="shared" ref="AM37" si="156">IF(P37="INSIGNIFICANTE (1)",1,IF(P37="MENOR (2)",2,IF(P37="MODERADO (3)",3,IF(P37="MAYOR (4) ",4,IF(P37="CATASTROFICO (5)",5,0)))))</f>
        <v>2</v>
      </c>
    </row>
    <row r="38" spans="2:39" ht="24.75" customHeight="1" x14ac:dyDescent="0.25">
      <c r="B38" s="32" t="s">
        <v>197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4"/>
    </row>
    <row r="39" spans="2:39" ht="27" customHeight="1" x14ac:dyDescent="0.25"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7"/>
    </row>
    <row r="40" spans="2:39" ht="21" customHeight="1" thickBot="1" x14ac:dyDescent="0.3">
      <c r="B40" s="38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40"/>
    </row>
    <row r="41" spans="2:39" ht="21.75" customHeight="1" x14ac:dyDescent="0.25"/>
    <row r="43" spans="2:39" ht="12.75" customHeight="1" x14ac:dyDescent="0.25"/>
    <row r="47" spans="2:39" ht="12.75" customHeight="1" x14ac:dyDescent="0.25"/>
  </sheetData>
  <dataConsolidate/>
  <mergeCells count="28">
    <mergeCell ref="D9:D17"/>
    <mergeCell ref="W9:X12"/>
    <mergeCell ref="L9:L17"/>
    <mergeCell ref="M9:M17"/>
    <mergeCell ref="F9:F17"/>
    <mergeCell ref="E9:E17"/>
    <mergeCell ref="U9:U17"/>
    <mergeCell ref="G9:G17"/>
    <mergeCell ref="H9:H17"/>
    <mergeCell ref="I9:I17"/>
    <mergeCell ref="J9:J17"/>
    <mergeCell ref="K9:K17"/>
    <mergeCell ref="B7:X7"/>
    <mergeCell ref="B38:X40"/>
    <mergeCell ref="B8:X8"/>
    <mergeCell ref="W13:W17"/>
    <mergeCell ref="X13:X17"/>
    <mergeCell ref="V9:V17"/>
    <mergeCell ref="P13:P17"/>
    <mergeCell ref="O9:R12"/>
    <mergeCell ref="S9:S17"/>
    <mergeCell ref="T9:T17"/>
    <mergeCell ref="O13:O17"/>
    <mergeCell ref="Q13:Q17"/>
    <mergeCell ref="R13:R17"/>
    <mergeCell ref="N9:N17"/>
    <mergeCell ref="B9:B17"/>
    <mergeCell ref="C9:C17"/>
  </mergeCells>
  <conditionalFormatting sqref="L18:L37 R18:R37">
    <cfRule type="containsText" dxfId="3" priority="53" operator="containsText" text="BAJO">
      <formula>NOT(ISERROR(SEARCH("BAJO",L18)))</formula>
    </cfRule>
    <cfRule type="containsText" dxfId="2" priority="54" operator="containsText" text="MEDIO">
      <formula>NOT(ISERROR(SEARCH("MEDIO",L18)))</formula>
    </cfRule>
    <cfRule type="containsText" dxfId="1" priority="55" operator="containsText" text="ALTO">
      <formula>NOT(ISERROR(SEARCH("ALTO",L18)))</formula>
    </cfRule>
    <cfRule type="containsText" dxfId="0" priority="56" operator="containsText" text="EXTREMO">
      <formula>NOT(ISERROR(SEARCH("EXTREMO",L18)))</formula>
    </cfRule>
  </conditionalFormatting>
  <dataValidations count="13">
    <dataValidation type="list" allowBlank="1" showInputMessage="1" showErrorMessage="1" sqref="L41:L145" xr:uid="{BC878944-1269-4B02-A98F-8832A99A65F1}">
      <formula1>$AC$10:$AC$13</formula1>
    </dataValidation>
    <dataValidation type="list" allowBlank="1" showInputMessage="1" showErrorMessage="1" sqref="F41:F44" xr:uid="{A0CAFC77-499A-4271-B6C6-66D55FE9D750}">
      <formula1>$AI$11:$AI$17</formula1>
    </dataValidation>
    <dataValidation type="list" allowBlank="1" showInputMessage="1" showErrorMessage="1" sqref="M18:M37" xr:uid="{8FE132D9-E3C2-4A81-BD73-B39F2F8319B3}">
      <formula1>$AD$10:$AD$14</formula1>
    </dataValidation>
    <dataValidation type="list" allowBlank="1" showInputMessage="1" showErrorMessage="1" sqref="E18:E37" xr:uid="{AD2B0832-60AB-42B7-A06C-5F162BF38634}">
      <formula1>$AH$10:$AH$16</formula1>
    </dataValidation>
    <dataValidation type="list" allowBlank="1" showInputMessage="1" showErrorMessage="1" sqref="I18:I37 O18:O37" xr:uid="{1637E597-87D7-45DE-AE4F-1033DB89DF94}">
      <formula1>$Z$10:$Z$14</formula1>
    </dataValidation>
    <dataValidation type="list" allowBlank="1" showInputMessage="1" showErrorMessage="1" sqref="J18:J37 P18:P37" xr:uid="{465B0341-60BC-4F42-94C2-70146DB44A43}">
      <formula1>$AA$10:$AA$14</formula1>
    </dataValidation>
    <dataValidation type="list" allowBlank="1" showInputMessage="1" showErrorMessage="1" sqref="S18:S37" xr:uid="{9A3868D0-4F61-477F-B2A1-30629FCE175C}">
      <formula1>$AE$10:$AE$12</formula1>
    </dataValidation>
    <dataValidation type="list" allowBlank="1" showInputMessage="1" showErrorMessage="1" sqref="F18:F37" xr:uid="{0FC984F8-A821-4821-BA50-72526701F2FC}">
      <formula1>$AI$10:$AI$17</formula1>
    </dataValidation>
    <dataValidation type="list" allowBlank="1" showInputMessage="1" showErrorMessage="1" sqref="D18:D37" xr:uid="{F669EF9E-571D-452D-9125-5A0129457374}">
      <formula1>$AG$10:$AG$11</formula1>
    </dataValidation>
    <dataValidation type="list" allowBlank="1" showInputMessage="1" showErrorMessage="1" sqref="C18:C37" xr:uid="{06C27EB4-8CC5-4441-9803-B868CEA604EA}">
      <formula1>$AF$10:$AF$11</formula1>
    </dataValidation>
    <dataValidation type="custom" allowBlank="1" showInputMessage="1" showErrorMessage="1" sqref="L18:L37 R18:R37" xr:uid="{E19402FB-D1E0-4E8C-9EE8-1B215C0F87E5}">
      <formula1>IF(OR(K18=2, K18=3, K18=4), "BAJO", IF(K18=5, "MEDIO", IF(OR(K18=6, K18=7), "ALTO", IF(OR(K18=8, K18=9, K18=10), "EXTREMO", ""))))</formula1>
    </dataValidation>
    <dataValidation type="custom" allowBlank="1" showInputMessage="1" showErrorMessage="1" sqref="Q18:Q37" xr:uid="{1C6628F2-B8E8-45D5-BF93-1AB7AF4B9AB3}">
      <formula1>AL18+AM18</formula1>
    </dataValidation>
    <dataValidation type="custom" allowBlank="1" showInputMessage="1" showErrorMessage="1" sqref="K18:K37" xr:uid="{036C4A7E-C50A-45E7-969F-0645648303D6}">
      <formula1>AJ18+AK18</formula1>
    </dataValidation>
  </dataValidations>
  <printOptions horizontalCentered="1" verticalCentered="1"/>
  <pageMargins left="0.11811023622047245" right="0.11811023622047245" top="0.15748031496062992" bottom="0.15748031496062992" header="0.11811023622047245" footer="0.11811023622047245"/>
  <pageSetup scale="63" fitToHeight="0" orientation="landscape" r:id="rId1"/>
  <headerFooter>
    <oddHeader>&amp;R&amp;"Calibri"&amp;10&amp;KFF0000 Información pública&amp;1#_x000D_</oddHeader>
  </headerFooter>
  <rowBreaks count="1" manualBreakCount="1">
    <brk id="1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D9"/>
  <sheetViews>
    <sheetView workbookViewId="0">
      <selection activeCell="B4" sqref="B4:D9"/>
    </sheetView>
  </sheetViews>
  <sheetFormatPr baseColWidth="10" defaultColWidth="11.453125" defaultRowHeight="14.5" x14ac:dyDescent="0.35"/>
  <cols>
    <col min="3" max="3" width="21.81640625" customWidth="1"/>
    <col min="4" max="4" width="18.453125" customWidth="1"/>
  </cols>
  <sheetData>
    <row r="4" spans="2:4" x14ac:dyDescent="0.35">
      <c r="C4" s="3" t="s">
        <v>84</v>
      </c>
      <c r="D4" s="3" t="s">
        <v>85</v>
      </c>
    </row>
    <row r="5" spans="2:4" ht="30" customHeight="1" x14ac:dyDescent="0.35">
      <c r="B5" s="51" t="s">
        <v>7</v>
      </c>
      <c r="C5" s="1" t="s">
        <v>86</v>
      </c>
      <c r="D5" s="2">
        <v>1</v>
      </c>
    </row>
    <row r="6" spans="2:4" ht="43.5" x14ac:dyDescent="0.35">
      <c r="B6" s="52"/>
      <c r="C6" s="1" t="s">
        <v>87</v>
      </c>
      <c r="D6" s="2">
        <v>2</v>
      </c>
    </row>
    <row r="7" spans="2:4" ht="43.5" x14ac:dyDescent="0.35">
      <c r="B7" s="52"/>
      <c r="C7" s="1" t="s">
        <v>88</v>
      </c>
      <c r="D7" s="2">
        <v>3</v>
      </c>
    </row>
    <row r="8" spans="2:4" ht="43.5" x14ac:dyDescent="0.35">
      <c r="B8" s="52"/>
      <c r="C8" s="1" t="s">
        <v>89</v>
      </c>
      <c r="D8" s="2">
        <v>4</v>
      </c>
    </row>
    <row r="9" spans="2:4" ht="43.5" x14ac:dyDescent="0.35">
      <c r="B9" s="53"/>
      <c r="C9" s="1" t="s">
        <v>90</v>
      </c>
      <c r="D9" s="2">
        <v>5</v>
      </c>
    </row>
  </sheetData>
  <mergeCells count="1">
    <mergeCell ref="B5:B9"/>
  </mergeCells>
  <pageMargins left="0.7" right="0.7" top="0.75" bottom="0.75" header="0.3" footer="0.3"/>
  <pageSetup orientation="portrait" r:id="rId1"/>
  <headerFooter>
    <oddHeader>&amp;R&amp;"Calibri"&amp;10&amp;KFF0000 Información pública&amp;1#_x000D_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H9"/>
  <sheetViews>
    <sheetView topLeftCell="A7" workbookViewId="0">
      <selection activeCell="B5" sqref="B5:H9"/>
    </sheetView>
  </sheetViews>
  <sheetFormatPr baseColWidth="10" defaultColWidth="11.453125" defaultRowHeight="14.5" x14ac:dyDescent="0.35"/>
  <cols>
    <col min="3" max="3" width="14.453125" customWidth="1"/>
    <col min="4" max="4" width="15.81640625" customWidth="1"/>
    <col min="5" max="5" width="14.81640625" customWidth="1"/>
    <col min="6" max="6" width="15.1796875" customWidth="1"/>
    <col min="7" max="7" width="14.81640625" customWidth="1"/>
    <col min="8" max="8" width="14.453125" customWidth="1"/>
  </cols>
  <sheetData>
    <row r="3" spans="2:8" x14ac:dyDescent="0.35">
      <c r="B3" s="54" t="s">
        <v>91</v>
      </c>
      <c r="C3" s="54"/>
      <c r="D3" s="54"/>
      <c r="E3" s="54"/>
      <c r="F3" s="54"/>
      <c r="G3" s="54"/>
      <c r="H3" s="54"/>
    </row>
    <row r="5" spans="2:8" x14ac:dyDescent="0.35">
      <c r="B5" s="55" t="s">
        <v>8</v>
      </c>
      <c r="C5" s="55"/>
      <c r="D5" s="55"/>
      <c r="E5" s="55"/>
      <c r="F5" s="55"/>
      <c r="G5" s="55"/>
      <c r="H5" s="55"/>
    </row>
    <row r="6" spans="2:8" ht="145" x14ac:dyDescent="0.35">
      <c r="B6" s="55" t="s">
        <v>92</v>
      </c>
      <c r="C6" s="55"/>
      <c r="D6" s="5" t="s">
        <v>93</v>
      </c>
      <c r="E6" s="5" t="s">
        <v>94</v>
      </c>
      <c r="F6" s="5" t="s">
        <v>95</v>
      </c>
      <c r="G6" s="5" t="s">
        <v>96</v>
      </c>
      <c r="H6" s="5" t="s">
        <v>97</v>
      </c>
    </row>
    <row r="7" spans="2:8" ht="101.5" x14ac:dyDescent="0.35">
      <c r="B7" s="55" t="s">
        <v>98</v>
      </c>
      <c r="C7" s="55"/>
      <c r="D7" s="5" t="s">
        <v>99</v>
      </c>
      <c r="E7" s="5" t="s">
        <v>100</v>
      </c>
      <c r="F7" s="5" t="s">
        <v>101</v>
      </c>
      <c r="G7" s="5" t="s">
        <v>102</v>
      </c>
      <c r="H7" s="5" t="s">
        <v>103</v>
      </c>
    </row>
    <row r="8" spans="2:8" x14ac:dyDescent="0.35">
      <c r="B8" s="55" t="s">
        <v>104</v>
      </c>
      <c r="C8" s="55" t="s">
        <v>105</v>
      </c>
      <c r="D8" s="7" t="s">
        <v>106</v>
      </c>
      <c r="E8" s="7" t="s">
        <v>107</v>
      </c>
      <c r="F8" s="7" t="s">
        <v>108</v>
      </c>
      <c r="G8" s="7" t="s">
        <v>109</v>
      </c>
      <c r="H8" s="7" t="s">
        <v>110</v>
      </c>
    </row>
    <row r="9" spans="2:8" x14ac:dyDescent="0.35">
      <c r="B9" s="55"/>
      <c r="C9" s="55"/>
      <c r="D9" s="6">
        <v>1</v>
      </c>
      <c r="E9" s="6">
        <v>2</v>
      </c>
      <c r="F9" s="6">
        <v>3</v>
      </c>
      <c r="G9" s="6">
        <v>4</v>
      </c>
      <c r="H9" s="6">
        <v>5</v>
      </c>
    </row>
  </sheetData>
  <mergeCells count="6">
    <mergeCell ref="B3:H3"/>
    <mergeCell ref="B6:C6"/>
    <mergeCell ref="B7:C7"/>
    <mergeCell ref="B5:H5"/>
    <mergeCell ref="B8:B9"/>
    <mergeCell ref="C8:C9"/>
  </mergeCells>
  <pageMargins left="0.7" right="0.7" top="0.75" bottom="0.75" header="0.3" footer="0.3"/>
  <pageSetup orientation="portrait" verticalDpi="0" r:id="rId1"/>
  <headerFooter>
    <oddHeader>&amp;R&amp;"Calibri"&amp;10&amp;KFF0000 Información pública&amp;1#_x000D_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H25"/>
  <sheetViews>
    <sheetView topLeftCell="A12" zoomScale="80" zoomScaleNormal="80" workbookViewId="0">
      <selection activeCell="D20" sqref="D20:E25"/>
    </sheetView>
  </sheetViews>
  <sheetFormatPr baseColWidth="10" defaultColWidth="11.453125" defaultRowHeight="14.5" x14ac:dyDescent="0.35"/>
  <cols>
    <col min="1" max="1" width="7" customWidth="1"/>
    <col min="2" max="2" width="15.453125" customWidth="1"/>
    <col min="3" max="3" width="9.453125" customWidth="1"/>
    <col min="4" max="4" width="14.453125" customWidth="1"/>
    <col min="5" max="6" width="16.81640625" customWidth="1"/>
    <col min="7" max="7" width="13.453125" customWidth="1"/>
    <col min="8" max="8" width="15.1796875" customWidth="1"/>
  </cols>
  <sheetData>
    <row r="3" spans="1:8" ht="21" x14ac:dyDescent="0.5">
      <c r="B3" s="60" t="s">
        <v>9</v>
      </c>
      <c r="C3" s="60"/>
      <c r="D3" s="60"/>
      <c r="E3" s="60"/>
      <c r="F3" s="60"/>
      <c r="G3" s="60"/>
      <c r="H3" s="60"/>
    </row>
    <row r="5" spans="1:8" x14ac:dyDescent="0.35">
      <c r="B5" s="55" t="s">
        <v>8</v>
      </c>
      <c r="C5" s="55"/>
      <c r="D5" s="55"/>
      <c r="E5" s="55"/>
      <c r="F5" s="55"/>
      <c r="G5" s="55"/>
      <c r="H5" s="55"/>
    </row>
    <row r="6" spans="1:8" ht="153" customHeight="1" x14ac:dyDescent="0.35">
      <c r="B6" s="61" t="s">
        <v>92</v>
      </c>
      <c r="C6" s="62"/>
      <c r="D6" s="5" t="s">
        <v>93</v>
      </c>
      <c r="E6" s="5" t="s">
        <v>94</v>
      </c>
      <c r="F6" s="5" t="s">
        <v>95</v>
      </c>
      <c r="G6" s="5" t="s">
        <v>96</v>
      </c>
      <c r="H6" s="5" t="s">
        <v>97</v>
      </c>
    </row>
    <row r="7" spans="1:8" ht="125.25" customHeight="1" x14ac:dyDescent="0.35">
      <c r="B7" s="61" t="s">
        <v>98</v>
      </c>
      <c r="C7" s="62"/>
      <c r="D7" s="5" t="s">
        <v>99</v>
      </c>
      <c r="E7" s="5" t="s">
        <v>100</v>
      </c>
      <c r="F7" s="5" t="s">
        <v>101</v>
      </c>
      <c r="G7" s="5" t="s">
        <v>111</v>
      </c>
      <c r="H7" s="5" t="s">
        <v>103</v>
      </c>
    </row>
    <row r="8" spans="1:8" x14ac:dyDescent="0.35">
      <c r="B8" s="55" t="s">
        <v>104</v>
      </c>
      <c r="C8" s="55" t="s">
        <v>105</v>
      </c>
      <c r="D8" s="7" t="s">
        <v>106</v>
      </c>
      <c r="E8" s="7" t="s">
        <v>107</v>
      </c>
      <c r="F8" s="7" t="s">
        <v>108</v>
      </c>
      <c r="G8" s="7" t="s">
        <v>109</v>
      </c>
      <c r="H8" s="7" t="s">
        <v>110</v>
      </c>
    </row>
    <row r="9" spans="1:8" x14ac:dyDescent="0.35">
      <c r="B9" s="55"/>
      <c r="C9" s="55"/>
      <c r="D9" s="6">
        <v>1</v>
      </c>
      <c r="E9" s="6">
        <v>2</v>
      </c>
      <c r="F9" s="6">
        <v>3</v>
      </c>
      <c r="G9" s="6">
        <v>4</v>
      </c>
      <c r="H9" s="6">
        <v>5</v>
      </c>
    </row>
    <row r="10" spans="1:8" ht="58" x14ac:dyDescent="0.35">
      <c r="A10" s="56" t="s">
        <v>7</v>
      </c>
      <c r="B10" s="12" t="s">
        <v>112</v>
      </c>
      <c r="C10" s="14">
        <v>1</v>
      </c>
      <c r="D10" s="9">
        <v>2</v>
      </c>
      <c r="E10" s="9">
        <v>3</v>
      </c>
      <c r="F10" s="9">
        <v>4</v>
      </c>
      <c r="G10" s="10">
        <v>5</v>
      </c>
      <c r="H10" s="11">
        <v>6</v>
      </c>
    </row>
    <row r="11" spans="1:8" ht="43.5" x14ac:dyDescent="0.35">
      <c r="A11" s="57"/>
      <c r="B11" s="13" t="s">
        <v>113</v>
      </c>
      <c r="C11" s="14">
        <v>2</v>
      </c>
      <c r="D11" s="9">
        <v>3</v>
      </c>
      <c r="E11" s="9">
        <v>4</v>
      </c>
      <c r="F11" s="10">
        <v>5</v>
      </c>
      <c r="G11" s="11">
        <v>6</v>
      </c>
      <c r="H11" s="11">
        <v>7</v>
      </c>
    </row>
    <row r="12" spans="1:8" ht="58" x14ac:dyDescent="0.35">
      <c r="A12" s="57"/>
      <c r="B12" s="13" t="s">
        <v>114</v>
      </c>
      <c r="C12" s="14">
        <v>3</v>
      </c>
      <c r="D12" s="9">
        <v>4</v>
      </c>
      <c r="E12" s="10">
        <v>5</v>
      </c>
      <c r="F12" s="11">
        <v>6</v>
      </c>
      <c r="G12" s="11">
        <v>7</v>
      </c>
      <c r="H12" s="16">
        <v>8</v>
      </c>
    </row>
    <row r="13" spans="1:8" ht="43.5" x14ac:dyDescent="0.35">
      <c r="A13" s="57"/>
      <c r="B13" s="13" t="s">
        <v>115</v>
      </c>
      <c r="C13" s="14">
        <v>4</v>
      </c>
      <c r="D13" s="10">
        <v>5</v>
      </c>
      <c r="E13" s="11">
        <v>6</v>
      </c>
      <c r="F13" s="11">
        <v>7</v>
      </c>
      <c r="G13" s="16">
        <v>8</v>
      </c>
      <c r="H13" s="16">
        <v>9</v>
      </c>
    </row>
    <row r="14" spans="1:8" ht="58" x14ac:dyDescent="0.35">
      <c r="A14" s="58"/>
      <c r="B14" s="13" t="s">
        <v>116</v>
      </c>
      <c r="C14" s="14">
        <v>5</v>
      </c>
      <c r="D14" s="11">
        <v>6</v>
      </c>
      <c r="E14" s="11">
        <v>7</v>
      </c>
      <c r="F14" s="16">
        <v>8</v>
      </c>
      <c r="G14" s="16">
        <v>9</v>
      </c>
      <c r="H14" s="16">
        <v>10</v>
      </c>
    </row>
    <row r="15" spans="1:8" x14ac:dyDescent="0.35">
      <c r="D15" s="8"/>
    </row>
    <row r="18" spans="4:5" x14ac:dyDescent="0.35">
      <c r="D18" t="s">
        <v>117</v>
      </c>
    </row>
    <row r="20" spans="4:5" ht="15" customHeight="1" x14ac:dyDescent="0.35">
      <c r="D20" s="59" t="s">
        <v>118</v>
      </c>
      <c r="E20" s="59" t="s">
        <v>119</v>
      </c>
    </row>
    <row r="21" spans="4:5" x14ac:dyDescent="0.35">
      <c r="D21" s="59" t="s">
        <v>120</v>
      </c>
      <c r="E21" s="59" t="s">
        <v>121</v>
      </c>
    </row>
    <row r="22" spans="4:5" x14ac:dyDescent="0.35">
      <c r="D22" s="16" t="s">
        <v>122</v>
      </c>
      <c r="E22" s="15" t="s">
        <v>121</v>
      </c>
    </row>
    <row r="23" spans="4:5" x14ac:dyDescent="0.35">
      <c r="D23" s="11" t="s">
        <v>123</v>
      </c>
      <c r="E23" s="4" t="s">
        <v>124</v>
      </c>
    </row>
    <row r="24" spans="4:5" x14ac:dyDescent="0.35">
      <c r="D24" s="10">
        <v>5</v>
      </c>
      <c r="E24" s="4" t="s">
        <v>125</v>
      </c>
    </row>
    <row r="25" spans="4:5" x14ac:dyDescent="0.35">
      <c r="D25" s="9" t="s">
        <v>126</v>
      </c>
      <c r="E25" s="4" t="s">
        <v>127</v>
      </c>
    </row>
  </sheetData>
  <mergeCells count="9">
    <mergeCell ref="A10:A14"/>
    <mergeCell ref="D20:D21"/>
    <mergeCell ref="E20:E21"/>
    <mergeCell ref="B3:H3"/>
    <mergeCell ref="B5:H5"/>
    <mergeCell ref="B6:C6"/>
    <mergeCell ref="B7:C7"/>
    <mergeCell ref="B8:B9"/>
    <mergeCell ref="C8:C9"/>
  </mergeCells>
  <pageMargins left="0.7" right="0.7" top="0.75" bottom="0.75" header="0.3" footer="0.3"/>
  <pageSetup orientation="portrait" verticalDpi="0" r:id="rId1"/>
  <headerFooter>
    <oddHeader>&amp;R&amp;"Calibri"&amp;10&amp;KFF0000 Información pública&amp;1#_x000D_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MATRIZ</vt:lpstr>
      <vt:lpstr>PROBABILIDAD</vt:lpstr>
      <vt:lpstr>IMPACTO DEL RIESGO</vt:lpstr>
      <vt:lpstr>VALORACIÓN</vt:lpstr>
      <vt:lpstr>MATRIZ!Área_de_impresión</vt:lpstr>
    </vt:vector>
  </TitlesOfParts>
  <Manager/>
  <Company>Ministerio de Hacienda y Crédito Público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Patricia Castiblanco Monroy</dc:creator>
  <cp:keywords/>
  <dc:description/>
  <cp:lastModifiedBy>Ingrid Picón Carrascal</cp:lastModifiedBy>
  <cp:revision/>
  <dcterms:created xsi:type="dcterms:W3CDTF">2013-12-16T19:57:19Z</dcterms:created>
  <dcterms:modified xsi:type="dcterms:W3CDTF">2026-06-01T21:43:29Z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c9276b6-75f1-4620-a6a2-153244a3486e_Enabled">
    <vt:lpwstr>true</vt:lpwstr>
  </property>
  <property fmtid="{D5CDD505-2E9C-101B-9397-08002B2CF9AE}" pid="3" name="MSIP_Label_7c9276b6-75f1-4620-a6a2-153244a3486e_SetDate">
    <vt:lpwstr>2025-04-14T17:24:08Z</vt:lpwstr>
  </property>
  <property fmtid="{D5CDD505-2E9C-101B-9397-08002B2CF9AE}" pid="4" name="MSIP_Label_7c9276b6-75f1-4620-a6a2-153244a3486e_Method">
    <vt:lpwstr>Privileged</vt:lpwstr>
  </property>
  <property fmtid="{D5CDD505-2E9C-101B-9397-08002B2CF9AE}" pid="5" name="MSIP_Label_7c9276b6-75f1-4620-a6a2-153244a3486e_Name">
    <vt:lpwstr>Pru_Pública</vt:lpwstr>
  </property>
  <property fmtid="{D5CDD505-2E9C-101B-9397-08002B2CF9AE}" pid="6" name="MSIP_Label_7c9276b6-75f1-4620-a6a2-153244a3486e_SiteId">
    <vt:lpwstr>2cdab013-7b2d-4428-b384-326c870248c1</vt:lpwstr>
  </property>
  <property fmtid="{D5CDD505-2E9C-101B-9397-08002B2CF9AE}" pid="7" name="MSIP_Label_7c9276b6-75f1-4620-a6a2-153244a3486e_ActionId">
    <vt:lpwstr>eee67c0b-2550-444b-80d2-3792d7d077cb</vt:lpwstr>
  </property>
  <property fmtid="{D5CDD505-2E9C-101B-9397-08002B2CF9AE}" pid="8" name="MSIP_Label_7c9276b6-75f1-4620-a6a2-153244a3486e_ContentBits">
    <vt:lpwstr>1</vt:lpwstr>
  </property>
  <property fmtid="{D5CDD505-2E9C-101B-9397-08002B2CF9AE}" pid="9" name="MSIP_Label_7c9276b6-75f1-4620-a6a2-153244a3486e_Tag">
    <vt:lpwstr>10, 0, 1, 1</vt:lpwstr>
  </property>
</Properties>
</file>