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Jorge Diaz\Desktop\LEONARDO\ALTA\"/>
    </mc:Choice>
  </mc:AlternateContent>
  <xr:revisionPtr revIDLastSave="0" documentId="8_{5972EEB0-DE01-4045-88AB-5E32B744ABE1}" xr6:coauthVersionLast="47" xr6:coauthVersionMax="47" xr10:uidLastSave="{00000000-0000-0000-0000-000000000000}"/>
  <bookViews>
    <workbookView xWindow="-120" yWindow="-120" windowWidth="29040" windowHeight="15840" xr2:uid="{00000000-000D-0000-FFFF-FFFF00000000}"/>
  </bookViews>
  <sheets>
    <sheet name="Oferta Economica." sheetId="3" r:id="rId1"/>
  </sheets>
  <definedNames>
    <definedName name="_xlnm.Print_Area" localSheetId="0">'Oferta Economica.'!$A$1:$H$10</definedName>
    <definedName name="Google_Sheet_Link_1732366768" localSheetId="0" hidden="1">'Oferta Economica.'!#REF!</definedName>
    <definedName name="Google_Sheet_Link_1732366768" hidden="1">#REF!</definedName>
    <definedName name="Print_Area" localSheetId="0">'Oferta Economica.'!$A$2:$F$2</definedName>
    <definedName name="Z_F372729D_F0A6_46FF_8527_4404D4D9BE40_.wvu.FilterData" localSheetId="0" hidden="1">'Oferta Economica.'!#REF!</definedName>
  </definedNames>
  <calcPr calcId="181029"/>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3" l="1"/>
  <c r="H3" i="3"/>
  <c r="H7" i="3" s="1"/>
  <c r="H8" i="3" s="1"/>
  <c r="H9" i="3" l="1"/>
</calcChain>
</file>

<file path=xl/sharedStrings.xml><?xml version="1.0" encoding="utf-8"?>
<sst xmlns="http://schemas.openxmlformats.org/spreadsheetml/2006/main" count="21" uniqueCount="18">
  <si>
    <t>ITEM</t>
  </si>
  <si>
    <t>UNIDAD DE MEDIDA</t>
  </si>
  <si>
    <t>CANT</t>
  </si>
  <si>
    <t xml:space="preserve">VALOR TOTAL </t>
  </si>
  <si>
    <t>CODIGO UNSPSC</t>
  </si>
  <si>
    <t>DESCRIPCIÓN DETALLADA ELEMENTO O SERVICIO A ADQUIRIR</t>
  </si>
  <si>
    <t xml:space="preserve">Subtotal </t>
  </si>
  <si>
    <t>Precio unitario estimado PROMEDIO(antes de IVA)</t>
  </si>
  <si>
    <t>VALOR UNITARIO ANTES DE IVA ESTIMADO POR LA ENTIDAD (EL OFERENTE NO PODRÁ OFERTAR UN VALOR SUPERIOR)</t>
  </si>
  <si>
    <t>Iva 19%</t>
  </si>
  <si>
    <t xml:space="preserve">VALOR TOTAL OFERTADO POR EL OFERENTE VALOR QUE DEBE SER IGUAL EN EL CUESTIONARIO ITEM 1 DEL SECOP 2 </t>
  </si>
  <si>
    <t>GLB</t>
  </si>
  <si>
    <t>Diagnóstico técnico integral de la red sanitaria
Incluye inspección interna con cámara CCTV de empuje, pruebas de humo para localización de fugas y conexiones erradas, levantamiento de planos esquemáticos de la red y elaboración de informe técnico con recomendaciones de intervención.</t>
  </si>
  <si>
    <t>Limpieza y destaponamiento de redes sanitarias
Comprende la limpieza hidráulica con equipo hidrojet de alta presión en líneas principales y secundarias, uso de sondas mecánicas para destaponamiento de aparatos sanitarios, y limpieza profunda de sifones y cajas de inspección con retiro de sedimentos.</t>
  </si>
  <si>
    <t>Intervenciones correctivas generales
Consiste en la reposición de tramos de tubería sanitaria en PVC de junta hermética, incluyendo excavaciones localizadas y rellenos compactados. Se contempla además el reemplazo de accesorios de la red (codos, tees, uniones, reducciones, sifones y tapas de registro) para asegurar la correcta funcionalidad del sistema. Incluye construcción y/o reparación de cajas de inspección en concreto y reposición de pisos y acabados afectados.</t>
  </si>
  <si>
    <t>Obras complementarias y gestión ambiental
Incluye el sellado técnico de tapas de registro para control de olores, señalización de puntos de inspección y mantenimiento, gestión integral de residuos sólidos y lodos, transporte y disposición final en sitios autorizados.</t>
  </si>
  <si>
    <t>72101510
72103300</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</si>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</sst>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_-;\-&quot;$&quot;* #,##0_-;_-&quot;$&quot;* &quot;-&quot;_-;_-@_-"/>
    <numFmt numFmtId="165" formatCode="#,##0.00;[Red]#,##0.00"/>
  </numFmts>
  <fonts count="22" x14ac:knownFonts="1">
    <font>
      <sz val="10"/>
      <color rgb="FF000000"/>
      <name val="Arial"/>
    </font>
    <font>
      <sz val="11"/>
      <color theme="1"/>
      <name val="Calibri"/>
      <family val="2"/>
      <scheme val="minor"/>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sz val="10"/>
      <color rgb="FF000000"/>
      <name val="Arial"/>
      <family val="2"/>
    </font>
    <font>
      <sz val="10"/>
      <name val="Calibri"/>
      <family val="2"/>
      <scheme val="minor"/>
    </font>
    <font>
      <b/>
      <sz val="14"/>
      <color rgb="FFFF0000"/>
      <name val="Calibri"/>
      <family val="2"/>
      <scheme val="minor"/>
    </font>
    <font>
      <sz val="10"/>
      <color rgb="FF000000"/>
      <name val="Verdana"/>
      <family val="2"/>
    </font>
    <font>
      <sz val="10"/>
      <color rgb="FF000000"/>
      <name val="Calibri"/>
      <family val="2"/>
      <scheme val="minor"/>
    </font>
    <font>
      <b/>
      <sz val="11"/>
      <color theme="1"/>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19">
    <xf numFmtId="0" fontId="0" fillId="0" borderId="0"/>
    <xf numFmtId="44" fontId="4"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164" fontId="3" fillId="0" borderId="0" applyFont="0" applyFill="0" applyBorder="0" applyAlignment="0" applyProtection="0"/>
    <xf numFmtId="0" fontId="10" fillId="0" borderId="0"/>
    <xf numFmtId="0" fontId="6" fillId="0" borderId="0"/>
    <xf numFmtId="0" fontId="3" fillId="0" borderId="0"/>
    <xf numFmtId="0" fontId="5" fillId="0" borderId="0"/>
    <xf numFmtId="44" fontId="3" fillId="0" borderId="0" applyFont="0" applyFill="0" applyBorder="0" applyAlignment="0" applyProtection="0"/>
    <xf numFmtId="43" fontId="5" fillId="0" borderId="0" applyFont="0" applyFill="0" applyBorder="0" applyAlignment="0" applyProtection="0"/>
    <xf numFmtId="0" fontId="2" fillId="0" borderId="0"/>
    <xf numFmtId="43" fontId="3" fillId="0" borderId="0" applyFont="0" applyFill="0" applyBorder="0" applyAlignment="0" applyProtection="0"/>
    <xf numFmtId="43" fontId="16" fillId="0" borderId="0" applyFont="0" applyFill="0" applyBorder="0" applyAlignment="0" applyProtection="0"/>
    <xf numFmtId="49" fontId="19" fillId="0" borderId="0" applyFill="0" applyBorder="0" applyProtection="0">
      <alignment horizontal="left" vertical="center"/>
    </xf>
    <xf numFmtId="0" fontId="1" fillId="0" borderId="0"/>
  </cellStyleXfs>
  <cellXfs count="45">
    <xf numFmtId="0" fontId="0" fillId="0" borderId="0" xfId="0"/>
    <xf numFmtId="0" fontId="3" fillId="4" borderId="0" xfId="10" applyFill="1" applyAlignment="1">
      <alignment horizontal="center" vertical="center"/>
    </xf>
    <xf numFmtId="0" fontId="3" fillId="4" borderId="0" xfId="10" applyFill="1" applyAlignment="1">
      <alignment horizontal="center" vertical="center" wrapText="1"/>
    </xf>
    <xf numFmtId="0" fontId="3" fillId="4" borderId="0" xfId="10" applyFill="1"/>
    <xf numFmtId="0" fontId="3" fillId="4" borderId="0" xfId="0" applyFont="1" applyFill="1"/>
    <xf numFmtId="0" fontId="7" fillId="4" borderId="0" xfId="9" applyFont="1" applyFill="1" applyAlignment="1">
      <alignment horizontal="center" vertical="center" wrapText="1"/>
    </xf>
    <xf numFmtId="0" fontId="9" fillId="4" borderId="0" xfId="9" applyFont="1" applyFill="1" applyAlignment="1">
      <alignment horizontal="center" vertical="center" wrapText="1"/>
    </xf>
    <xf numFmtId="44" fontId="13" fillId="4" borderId="0" xfId="10" applyNumberFormat="1" applyFont="1" applyFill="1" applyAlignment="1">
      <alignment horizontal="center" vertical="center" wrapText="1"/>
    </xf>
    <xf numFmtId="0" fontId="8" fillId="4" borderId="0" xfId="10" applyFont="1" applyFill="1" applyAlignment="1">
      <alignment horizontal="center"/>
    </xf>
    <xf numFmtId="44" fontId="8" fillId="5" borderId="1" xfId="10" applyNumberFormat="1" applyFont="1" applyFill="1" applyBorder="1" applyAlignment="1">
      <alignment horizontal="center" vertical="center" wrapText="1"/>
    </xf>
    <xf numFmtId="0" fontId="15" fillId="4" borderId="0" xfId="10" applyFont="1" applyFill="1"/>
    <xf numFmtId="0" fontId="14" fillId="4" borderId="1" xfId="9" applyFont="1" applyFill="1" applyBorder="1" applyAlignment="1">
      <alignment horizontal="center" vertical="center" wrapText="1"/>
    </xf>
    <xf numFmtId="43" fontId="3" fillId="4" borderId="0" xfId="16" applyFont="1" applyFill="1"/>
    <xf numFmtId="43" fontId="3" fillId="4" borderId="0" xfId="10" applyNumberFormat="1" applyFill="1"/>
    <xf numFmtId="0" fontId="17" fillId="0" borderId="1" xfId="9" applyFont="1" applyBorder="1" applyAlignment="1">
      <alignment horizontal="left" vertical="center" wrapText="1"/>
    </xf>
    <xf numFmtId="0" fontId="17" fillId="0" borderId="1" xfId="9" applyFont="1" applyBorder="1" applyAlignment="1">
      <alignment horizontal="center" vertical="center" wrapText="1"/>
    </xf>
    <xf numFmtId="44" fontId="8" fillId="0" borderId="1" xfId="10" applyNumberFormat="1" applyFont="1" applyBorder="1" applyAlignment="1">
      <alignment horizontal="center" vertical="center" wrapText="1"/>
    </xf>
    <xf numFmtId="44" fontId="13" fillId="0" borderId="6" xfId="10" applyNumberFormat="1" applyFont="1" applyBorder="1" applyAlignment="1">
      <alignment horizontal="center" vertical="center" wrapText="1"/>
    </xf>
    <xf numFmtId="0" fontId="9" fillId="2" borderId="16" xfId="9" applyFont="1" applyFill="1" applyBorder="1" applyAlignment="1">
      <alignment horizontal="center" vertical="center" wrapText="1"/>
    </xf>
    <xf numFmtId="44" fontId="9" fillId="5" borderId="16" xfId="1" applyFont="1" applyFill="1" applyBorder="1" applyAlignment="1">
      <alignment horizontal="center" vertical="center" wrapText="1"/>
    </xf>
    <xf numFmtId="44" fontId="14" fillId="2" borderId="16" xfId="1" applyFont="1" applyFill="1" applyBorder="1" applyAlignment="1">
      <alignment horizontal="center" vertical="center" wrapText="1"/>
    </xf>
    <xf numFmtId="0" fontId="14" fillId="2" borderId="16" xfId="14" applyFont="1" applyFill="1" applyBorder="1" applyAlignment="1">
      <alignment horizontal="center" vertical="center" wrapText="1"/>
    </xf>
    <xf numFmtId="0" fontId="1" fillId="0" borderId="1" xfId="18" applyBorder="1" applyAlignment="1" applyProtection="1">
      <alignment horizontal="center" vertical="center"/>
      <protection locked="0"/>
    </xf>
    <xf numFmtId="44" fontId="8" fillId="0" borderId="1" xfId="1" applyFont="1" applyBorder="1" applyAlignment="1">
      <alignment horizontal="center" vertical="center"/>
    </xf>
    <xf numFmtId="165" fontId="21" fillId="0" borderId="19" xfId="0" applyNumberFormat="1" applyFont="1" applyBorder="1" applyAlignment="1">
      <alignment horizontal="right"/>
    </xf>
    <xf numFmtId="165" fontId="21" fillId="0" borderId="4" xfId="0" applyNumberFormat="1" applyFont="1" applyBorder="1" applyAlignment="1">
      <alignment horizontal="right"/>
    </xf>
    <xf numFmtId="44" fontId="13" fillId="3" borderId="1" xfId="1" applyFont="1" applyFill="1" applyBorder="1" applyAlignment="1">
      <alignment horizontal="center" vertical="center"/>
    </xf>
    <xf numFmtId="0" fontId="11" fillId="0" borderId="2"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44" fontId="18" fillId="6" borderId="8" xfId="10" applyNumberFormat="1" applyFont="1" applyFill="1" applyBorder="1" applyAlignment="1">
      <alignment horizontal="center" vertical="center" wrapText="1"/>
    </xf>
    <xf numFmtId="44" fontId="18" fillId="6" borderId="10" xfId="10" applyNumberFormat="1" applyFont="1" applyFill="1" applyBorder="1" applyAlignment="1">
      <alignment horizontal="center" vertical="center" wrapText="1"/>
    </xf>
    <xf numFmtId="0" fontId="7" fillId="6" borderId="7" xfId="9" applyFont="1" applyFill="1" applyBorder="1" applyAlignment="1">
      <alignment horizontal="center" vertical="center" wrapText="1"/>
    </xf>
    <xf numFmtId="0" fontId="7" fillId="6" borderId="8" xfId="9" applyFont="1" applyFill="1" applyBorder="1" applyAlignment="1">
      <alignment horizontal="center" vertical="center" wrapText="1"/>
    </xf>
    <xf numFmtId="0" fontId="17" fillId="0" borderId="11" xfId="9" applyFont="1" applyBorder="1" applyAlignment="1">
      <alignment horizontal="center" vertical="center" wrapText="1"/>
    </xf>
    <xf numFmtId="0" fontId="17" fillId="0" borderId="12" xfId="9" applyFont="1" applyBorder="1" applyAlignment="1">
      <alignment horizontal="center" vertical="center" wrapText="1"/>
    </xf>
    <xf numFmtId="0" fontId="17" fillId="0" borderId="13" xfId="9" applyFont="1" applyBorder="1" applyAlignment="1">
      <alignment horizontal="center" vertical="center" wrapText="1"/>
    </xf>
    <xf numFmtId="0" fontId="17" fillId="0" borderId="14" xfId="9" applyFont="1" applyBorder="1" applyAlignment="1">
      <alignment horizontal="center" vertical="center" wrapText="1"/>
    </xf>
    <xf numFmtId="0" fontId="17" fillId="0" borderId="10" xfId="9" applyFont="1" applyBorder="1" applyAlignment="1">
      <alignment horizontal="center" vertical="center" wrapText="1"/>
    </xf>
    <xf numFmtId="0" fontId="17" fillId="0" borderId="15" xfId="9" applyFont="1" applyBorder="1" applyAlignment="1">
      <alignment horizontal="center" vertical="center" wrapText="1"/>
    </xf>
    <xf numFmtId="49" fontId="20" fillId="0" borderId="16" xfId="17" applyFont="1" applyFill="1" applyBorder="1" applyAlignment="1">
      <alignment horizontal="center" vertical="center" wrapText="1"/>
    </xf>
    <xf numFmtId="49" fontId="20" fillId="0" borderId="17" xfId="17" applyFont="1" applyFill="1" applyBorder="1" applyAlignment="1">
      <alignment horizontal="center" vertical="center" wrapText="1"/>
    </xf>
    <xf numFmtId="49" fontId="20" fillId="0" borderId="18" xfId="17" applyFont="1" applyFill="1" applyBorder="1" applyAlignment="1">
      <alignment horizontal="center" vertical="center" wrapText="1"/>
    </xf>
  </cellXfs>
  <cellStyles count="19">
    <cellStyle name="BodyStyle" xfId="17" xr:uid="{8F12AB8C-170A-4BA7-86F6-E375FF525E12}"/>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17" xfId="18" xr:uid="{4FC911AC-FE4E-433B-AE6C-AD7E7D3D055B}"/>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2842725</xdr:colOff>
      <xdr:row>0</xdr:row>
      <xdr:rowOff>2950714</xdr:rowOff>
    </xdr:from>
    <xdr:to>
      <xdr:col>5</xdr:col>
      <xdr:colOff>585524</xdr:colOff>
      <xdr:row>0</xdr:row>
      <xdr:rowOff>3801614</xdr:rowOff>
    </xdr:to>
    <xdr:pic>
      <xdr:nvPicPr>
        <xdr:cNvPr id="2" name="Imagen 1">
          <a:extLst>
            <a:ext uri="{FF2B5EF4-FFF2-40B4-BE49-F238E27FC236}">
              <a16:creationId xmlns:a16="http://schemas.microsoft.com/office/drawing/2014/main" id="{EA76B477-CD70-4040-B675-E663B8BB3159}"/>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BEBA8EAE-BF5A-486C-A8C5-ECC9F3942E4B}">
              <a14:imgProps xmlns:a14="http://schemas.microsoft.com/office/drawing/2010/main">
                <a14:imgLayer r:embed="rId2">
                  <a14:imgEffect>
                    <a14:sharpenSoften amount="100000"/>
                  </a14:imgEffect>
                  <a14:imgEffect>
                    <a14:brightnessContrast bright="70000" contrast="100000"/>
                  </a14:imgEffect>
                </a14:imgLayer>
              </a14:imgProps>
            </a:ext>
            <a:ext uri="{28A0092B-C50C-407E-A947-70E740481C1C}">
              <a14:useLocalDpi xmlns:a14="http://schemas.microsoft.com/office/drawing/2010/main" val="0"/>
            </a:ext>
          </a:extLst>
        </a:blip>
        <a:srcRect/>
        <a:stretch>
          <a:fillRect/>
        </a:stretch>
      </xdr:blipFill>
      <xdr:spPr bwMode="auto">
        <a:xfrm rot="16200000">
          <a:off x="5670175" y="1927411"/>
          <a:ext cx="850900" cy="2897505"/>
        </a:xfrm>
        <a:prstGeom prst="rect">
          <a:avLst/>
        </a:prstGeom>
        <a:noFill/>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U10"/>
  <sheetViews>
    <sheetView tabSelected="1" view="pageBreakPreview" zoomScale="70" zoomScaleNormal="80" zoomScaleSheetLayoutView="70" workbookViewId="0">
      <selection activeCell="I16" sqref="I16"/>
    </sheetView>
  </sheetViews>
  <sheetFormatPr baseColWidth="10" defaultColWidth="14.42578125" defaultRowHeight="50.1" customHeight="1" x14ac:dyDescent="0.2"/>
  <cols>
    <col min="1" max="1" width="8.140625" style="1" customWidth="1"/>
    <col min="2" max="2" width="19" style="1" customWidth="1"/>
    <col min="3" max="3" width="53.42578125" style="1" customWidth="1"/>
    <col min="4" max="4" width="13.42578125" style="2" customWidth="1"/>
    <col min="5" max="5" width="10.42578125" style="2" customWidth="1"/>
    <col min="6" max="6" width="27.140625" style="2" customWidth="1"/>
    <col min="7" max="7" width="24.7109375" style="2" customWidth="1"/>
    <col min="8" max="8" width="23.140625" style="3" customWidth="1"/>
    <col min="9" max="16384" width="14.42578125" style="3"/>
  </cols>
  <sheetData>
    <row r="1" spans="1:21" s="4" customFormat="1" ht="342.75" customHeight="1" x14ac:dyDescent="0.2">
      <c r="A1" s="27" t="s">
        <v>17</v>
      </c>
      <c r="B1" s="28"/>
      <c r="C1" s="29"/>
      <c r="D1" s="29"/>
      <c r="E1" s="29"/>
      <c r="F1" s="29"/>
      <c r="G1" s="30"/>
      <c r="H1" s="31"/>
      <c r="I1" s="3"/>
    </row>
    <row r="2" spans="1:21" s="11" customFormat="1" ht="78" customHeight="1" x14ac:dyDescent="0.2">
      <c r="A2" s="18" t="s">
        <v>0</v>
      </c>
      <c r="B2" s="18" t="s">
        <v>4</v>
      </c>
      <c r="C2" s="18" t="s">
        <v>5</v>
      </c>
      <c r="D2" s="18" t="s">
        <v>1</v>
      </c>
      <c r="E2" s="18" t="s">
        <v>2</v>
      </c>
      <c r="F2" s="19" t="s">
        <v>8</v>
      </c>
      <c r="G2" s="20" t="s">
        <v>7</v>
      </c>
      <c r="H2" s="21" t="s">
        <v>3</v>
      </c>
      <c r="I2" s="10"/>
      <c r="J2" s="10"/>
      <c r="K2" s="10"/>
      <c r="L2" s="10"/>
      <c r="M2" s="10"/>
      <c r="N2" s="10"/>
      <c r="O2" s="10"/>
      <c r="P2" s="10"/>
      <c r="Q2" s="10"/>
      <c r="R2" s="10"/>
      <c r="S2" s="10"/>
      <c r="T2" s="10"/>
      <c r="U2" s="10"/>
    </row>
    <row r="3" spans="1:21" ht="63.75" x14ac:dyDescent="0.2">
      <c r="A3" s="15">
        <v>1</v>
      </c>
      <c r="B3" s="42" t="s">
        <v>16</v>
      </c>
      <c r="C3" s="14" t="s">
        <v>12</v>
      </c>
      <c r="D3" s="22" t="s">
        <v>11</v>
      </c>
      <c r="E3" s="15">
        <v>1</v>
      </c>
      <c r="F3" s="9">
        <v>3500000</v>
      </c>
      <c r="G3" s="16">
        <v>3500000</v>
      </c>
      <c r="H3" s="23">
        <f>+G3*E3</f>
        <v>3500000</v>
      </c>
      <c r="I3" s="12"/>
      <c r="J3" s="13"/>
    </row>
    <row r="4" spans="1:21" ht="76.5" x14ac:dyDescent="0.2">
      <c r="A4" s="15">
        <v>2</v>
      </c>
      <c r="B4" s="43"/>
      <c r="C4" s="14" t="s">
        <v>13</v>
      </c>
      <c r="D4" s="22" t="s">
        <v>11</v>
      </c>
      <c r="E4" s="15">
        <v>1</v>
      </c>
      <c r="F4" s="9">
        <v>7000000</v>
      </c>
      <c r="G4" s="16">
        <v>7000000</v>
      </c>
      <c r="H4" s="23">
        <v>7000000</v>
      </c>
      <c r="I4" s="12"/>
      <c r="J4" s="13"/>
    </row>
    <row r="5" spans="1:21" ht="114.75" x14ac:dyDescent="0.2">
      <c r="A5" s="15">
        <v>3</v>
      </c>
      <c r="B5" s="43"/>
      <c r="C5" s="14" t="s">
        <v>14</v>
      </c>
      <c r="D5" s="22" t="s">
        <v>11</v>
      </c>
      <c r="E5" s="15">
        <v>1</v>
      </c>
      <c r="F5" s="9">
        <v>18295518</v>
      </c>
      <c r="G5" s="16">
        <v>18295518</v>
      </c>
      <c r="H5" s="23">
        <f t="shared" ref="H5" si="0">+G5*E5</f>
        <v>18295518</v>
      </c>
      <c r="I5" s="12"/>
      <c r="J5" s="13"/>
    </row>
    <row r="6" spans="1:21" ht="64.5" thickBot="1" x14ac:dyDescent="0.25">
      <c r="A6" s="15">
        <v>4</v>
      </c>
      <c r="B6" s="44"/>
      <c r="C6" s="14" t="s">
        <v>15</v>
      </c>
      <c r="D6" s="22" t="s">
        <v>11</v>
      </c>
      <c r="E6" s="15">
        <v>1</v>
      </c>
      <c r="F6" s="9">
        <v>3977591</v>
      </c>
      <c r="G6" s="16">
        <v>3977591</v>
      </c>
      <c r="H6" s="23">
        <v>3977591</v>
      </c>
      <c r="I6" s="12"/>
      <c r="J6" s="13"/>
    </row>
    <row r="7" spans="1:21" ht="15" x14ac:dyDescent="0.25">
      <c r="A7" s="36"/>
      <c r="B7" s="37"/>
      <c r="C7" s="37"/>
      <c r="D7" s="37"/>
      <c r="E7" s="37"/>
      <c r="F7" s="38"/>
      <c r="G7" s="17" t="s">
        <v>6</v>
      </c>
      <c r="H7" s="25">
        <f>SUM(H3:H6)</f>
        <v>32773109</v>
      </c>
      <c r="I7" s="12"/>
      <c r="J7" s="13"/>
    </row>
    <row r="8" spans="1:21" ht="15.75" thickBot="1" x14ac:dyDescent="0.3">
      <c r="A8" s="39"/>
      <c r="B8" s="40"/>
      <c r="C8" s="40"/>
      <c r="D8" s="40"/>
      <c r="E8" s="40"/>
      <c r="F8" s="41"/>
      <c r="G8" s="17" t="s">
        <v>9</v>
      </c>
      <c r="H8" s="24">
        <f>ROUND((H7*19%),0)</f>
        <v>6226891</v>
      </c>
      <c r="I8" s="12"/>
      <c r="J8" s="13"/>
    </row>
    <row r="9" spans="1:21" ht="65.25" customHeight="1" thickBot="1" x14ac:dyDescent="0.25">
      <c r="A9" s="34"/>
      <c r="B9" s="35"/>
      <c r="C9" s="35"/>
      <c r="D9" s="35"/>
      <c r="E9" s="35"/>
      <c r="F9" s="32" t="s">
        <v>10</v>
      </c>
      <c r="G9" s="33"/>
      <c r="H9" s="26">
        <f>+H7+H8</f>
        <v>39000000</v>
      </c>
      <c r="J9" s="13"/>
    </row>
    <row r="10" spans="1:21" ht="21" customHeight="1" x14ac:dyDescent="0.25">
      <c r="A10" s="5"/>
      <c r="B10" s="5"/>
      <c r="C10" s="5"/>
      <c r="D10" s="5"/>
      <c r="E10" s="6"/>
      <c r="F10" s="7"/>
      <c r="G10" s="7"/>
      <c r="H10" s="8"/>
    </row>
  </sheetData>
  <mergeCells count="5">
    <mergeCell ref="A1:H1"/>
    <mergeCell ref="F9:G9"/>
    <mergeCell ref="A9:E9"/>
    <mergeCell ref="A7:F8"/>
    <mergeCell ref="B3:B6"/>
  </mergeCells>
  <pageMargins left="0.51181102362204722" right="0.51181102362204722" top="0.74803149606299213" bottom="0.74803149606299213" header="0" footer="0"/>
  <pageSetup paperSize="5"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jorge diaz</cp:lastModifiedBy>
  <cp:revision/>
  <cp:lastPrinted>2026-06-25T23:01:33Z</cp:lastPrinted>
  <dcterms:created xsi:type="dcterms:W3CDTF">2022-03-22T23:05:05Z</dcterms:created>
  <dcterms:modified xsi:type="dcterms:W3CDTF">2026-06-26T21:32:36Z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