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3040" windowHeight="8820"/>
  </bookViews>
  <sheets>
    <sheet name="OFERTA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3" l="1"/>
  <c r="F6" i="3" l="1"/>
  <c r="F7" i="3"/>
  <c r="F8" i="3"/>
  <c r="F9" i="3"/>
  <c r="F10" i="3"/>
  <c r="F11" i="3"/>
  <c r="F12" i="3"/>
  <c r="F13" i="3"/>
  <c r="G12" i="3"/>
  <c r="F5" i="3"/>
  <c r="E6" i="3"/>
  <c r="G6" i="3" s="1"/>
  <c r="E7" i="3"/>
  <c r="G7" i="3" s="1"/>
  <c r="E8" i="3"/>
  <c r="G8" i="3" s="1"/>
  <c r="E9" i="3"/>
  <c r="G9" i="3" s="1"/>
  <c r="E10" i="3"/>
  <c r="G10" i="3" s="1"/>
  <c r="E11" i="3"/>
  <c r="G11" i="3" s="1"/>
  <c r="E12" i="3"/>
  <c r="E13" i="3"/>
  <c r="G13" i="3" s="1"/>
  <c r="G5" i="3"/>
  <c r="G14" i="3" l="1"/>
</calcChain>
</file>

<file path=xl/sharedStrings.xml><?xml version="1.0" encoding="utf-8"?>
<sst xmlns="http://schemas.openxmlformats.org/spreadsheetml/2006/main" count="20" uniqueCount="20">
  <si>
    <t>ITEM</t>
  </si>
  <si>
    <t>DESCRIPCION</t>
  </si>
  <si>
    <t>COMPUTADOR DE ESCRITORIO (TORRE CON MONITOR INDEPENDIENTE)
Procesador: Intel Core i5 de 13ª Generación (Mínimo 10 núcleos).
Memoria RAM: 16 GB DDR4 a 3200 MHz.
Almacenamiento: Unidad de Estado Sólido (SSD) de 512 GB M.2 NVMe.
Tarjeta de Video: Dedicada NVIDIA GeForce GTX 1650 (4GB) o RTX 3050 (6GB).
Monitor: Pantalla de 27 pulgadas Full HD (1920 x 1080).
Sistema Operativo: Windows 11 Pro de 64 bits      .
Licencia Original tipo OEM, preinstalada y activada de fábrica
Suite de Ofimática: Microsoft Office 2021 Professional (Pro) - Licenciamiento Perpetuo  Se debe hacer entrega de la clave de producto 
Garantía: Un (1) año.</t>
  </si>
  <si>
    <t>ESCÁNER DE RED PROFESIONAL (EPSON DS-730N)  O SU EQUIVALENTE
Tipo de Escáner: Escáner de documentos a color de alimentación vertical (hojas), dúplex automático de un solo paso 
Conectividad de Red Obligatoria: Interfaz Ethernet (RJ-45) 10/100/1000 Mbps integrada. 
Velocidad de Escaneo: Mínimo 40 ppm / 80 ipm (páginas por minuto / imágenes por minuto) a 300 dpi.
Capacidad del Alimentador (ADF): Mínimo 100 hojas
Interfaz de Usuario: Pantalla LCD a color con botones de navegación para selección de destino 
Ciclo Diario de Trabajo: Mínimo 4.500 a 5.000 páginas diarias.
Resolución Óptica: 600 dpi.
Funciones de Seguridad: Protección del papel mediante sensores ultrasónicos 
Compatibilidad de Drivers: TWAIN, ISIS y WIA 
Formatos de salida: PDF con capacidad de búsqueda (OCR), JPEG, TIFF, Multi-TIFF.
Garantía: 1 año de garantía</t>
  </si>
  <si>
    <t xml:space="preserve">DISCO ESTADO SÓLIDO EXTERNO (SSD) DE ALTA RESISTENCIA Samsung T7 Shield O SU EQUIVALENTE
Capacidad: 1 Terabyte (1TB).
Tecnología de Almacenamiento: Estado Sólido (SSD) con tecnología 3D NAND 
Resistencia Física: Certificación Anti-golpes y Anti-caídas (Debe contar con carcasa de silicona o material de alta resistencia para absorción de impactos.
Interfaz de Conexión: USB 3.2 Gen 2 (Compatible con USB 3.0 y USB 2.0). Conector tipo USB-C (Cable incluido)
Velocidad de Transferencia: Mínimo 520 MB/s de lectura y 460 MB/s de escritura. 
Compatibilidad: Plug &amp; Play para Windows 10, 11 y Linux.
Garantía: Mínimo  1 un año de garantía.
</t>
  </si>
  <si>
    <t xml:space="preserve">UPS Interactiva de 1000VA (CDP R-UPR1008)  O SU EQUIVALENTE
Capacidad de Potencia: 1000 VA / 500 Watts.
Tipo de UPS: Interactiva (con regulador de voltaje integrado).
Rango de Voltaje de Entrada: 80V - 147V CA (Ajuste automático para proteger contra bajones de energía).
Número de Tomas: Mínimo 8 tomas de salida NEMA 5-15R:
4 tomas con respaldo de batería y supresión de picos.
4 tomas solo con supresión de picos (para periféricos).
Tiempo de Transferencia: Menos de 6 milisegundos.
Protección de Sobrecarga: Breaker térmico de protección contra cortocircuitos y sobrecargas.
Indicadores Visuales: LED frontal para indicar estado de (Encendido / En modo batería / Falla).
Alarma Sonora: Avisos audibles para modo batería, batería baja y sobrecarga.
Batería: Plomo-ácido, sellada y libre de mantenimiento.
Garantía: Mínimo 1 un año </t>
  </si>
  <si>
    <t xml:space="preserve">IMPRESORA MULTIFUNCIONAL EMPRESARIAL (EPSON L6490)  O SU EQUIVALENTE
Funciones: Multifuncional 4 en 1 (Impresora, Copiadora, Escáner, Fax).
Tecnología de Impresión: Inyección de tinta PrecisionCore de 4 colores (CMYK) con tinta negra pigmentada. 
Conectividad 
Wi-Fi y Wi-Fi Direct.- Puerto Ethernet (Red).-USB de alta velocidad.
Alimentador Automático (ADF): Capacidad para 35 hojas..
Velocidad de Impresión (ISO): Mínimo 17 ppm en negro y 9.5 ppm a color. 
Impresión Automática a Doble Cara (Dúplex
Pantalla de Control: Pantalla táctil a color de 2.4 pulgadas para fácil operación.
Capacidad de Papel: Bandeja frontal de 250 hojas (Casi media resma de papel de una vez).
Garantía: Mínimo  1 un año
</t>
  </si>
  <si>
    <t>DRON DJI MINI 4K FLY MORE COMBO  O SU EQUIVALENTE
Debe incluir 
Baterías Inteligentes: Un total de 3 baterías 
Centro de Carga Bidireccional: Permite cargar las 3 baterías en secuencia automáticamente.
Hélices de Repuesto: 3 pares adicionales.
Protector de Gimbal: Para transporte seguro de la cámara.
Bolso de Hombro: Maletín de transporte original DJI 
Control Remoto: DJI RC-N1C con soporte para smartphone.
Cables: Juego completo de cables para conexión de diferentes tipos de celulares (USB-C, Lightning, Micro-USB).                                                                                                                                                                          Garantía: Mínimo  1 un año</t>
  </si>
  <si>
    <t>DISPOSITIVO GPS GARMIN GPSMAP 67  O SU EQUIVALENTE
Pantalla: Color de 3 pulgadas  con resolución de 240 x 400 píxeles.
Tecnología de Posicionamiento: Multi-banda (GNSS): Acceso a múltiples frecuencias de satélite para una mejor precisión en entornos difíciles (cañones, bosques densos o zonas con mucha montaña).
Constelaciones compatibles: GPS, GLONASS, Galileo, QZSS e IRNSS.
Sensores ABC: Altímetro barométrico (para datos de elevación precisos).
Barómetro (para monitorear cambios de clima).
Brújula electrónica de 3 ejes con compensación de inclinación.
Duración de la Batería:Hasta 180 horas en modo seguimiento estándar.
Hasta 840 horas en modo expedición (ideal si los técnicos están varios días en veredas sin luz).
Resistencia y Durabilidad:Certificación MIL-STD-810: Estándar militar de EE. UU. frente a choque térmico, agua y vibración.
Grado de resistencia al agua IPX7 (soporta inmersión accidental).
Mapas y Memoria:Mapas TopoActive preinstalados de la región.
Memoria interna de 16 GB (expandible con tarjeta microSD).
Soporte para imágenes satelitales directas al dispositivo.
Conectividad: Wi-Fi, Bluetooth y ANT+ para sincronizar datos con el celular o sensores externos.
Linterna LED integrada con función de señal de socorro (SOS).                                                          Garantía: Mínimo  1 un año</t>
  </si>
  <si>
    <t xml:space="preserve">EQUIPO DE COMUTO TODO EN UNO                                                                                                                                         Tipo de Equipo: Computador Todo en Uno (All-in-One)                                                                                             procesador: Intel Core i5 de 12ª  generacion                                                                                                                    Memoria RAM: 16 GB DDR4
Almacenamiento:  unidad de estado solido 512  GB SSD  
Pantalla: 23.8 pulgadas 
Sistema Operativo: Windows 11 PRO de 64 bits.                                                                                                                Licencia Original tipo OEM, preinstalada y activada de fábrica
Suite de Ofimática: Microsoft Office 2021 Professional (Pro) - Licenciamiento Perpetuo  Se debe hacer entrega de la clave de producto 
Conectividad: Wi-Fi 6, Bluetooth 5.2 o superior, Puerto Ethernet Gigabit RJ-45.
Puertos: Mínimo 4 puertos USB (al menos dos USB 3.2), 1 salida HDMI.
Periféricos: Teclado y Mouse.
Cámara y Audio: Cámara web integrada micrófono y parlantes internos.
Garantía: un año </t>
  </si>
  <si>
    <t>IMPRESORA DE ETIQUETAS TÉRMICA
Tipo de impresión: Térmica directa (no usa tinta ni tóner).
Resolución: 203 dpi.
Velocidad de impresión: hasta 152 mm/segundo.
Ancho máximo de impresión: 108 mm (4.25 pulgadas).
Tamaño de etiquetas: 25.4 mm – 115 mm.
Tipos de etiquetas: continuo, gap, marca negra y papel plegado.
Conectividad:
USB (estándar)
Opcional: Wi-Fi, Bluetooth o serial.
Memoria: 8 MB Flash + 8 MB SDRAM (expandible).
Compatibilidad: Windows,</t>
  </si>
  <si>
    <t>VALOR UNITARIO SIN IVA</t>
  </si>
  <si>
    <t xml:space="preserve">VALOR UNITARIO CON IVA </t>
  </si>
  <si>
    <t>VALOR TOTAL SIN IVA</t>
  </si>
  <si>
    <t>VALOR TOTAL CON IVA</t>
  </si>
  <si>
    <t xml:space="preserve">NOTA: TENER EN CUENTA LOS VALORES TECHO DE LOS ANEXOS DEL ANALISIS DEL SECTOR </t>
  </si>
  <si>
    <t xml:space="preserve">CANTIDAD  </t>
  </si>
  <si>
    <t xml:space="preserve">
FIRMA: 
CAMILO ALZATE CALDERON
Representante legal
C.C. 1007309746 de San Carlos</t>
  </si>
  <si>
    <t>VALOR TOTAL IMPUESTOS INCLUIDOS</t>
  </si>
  <si>
    <t xml:space="preserve">                                       OFERTA ECONOMICA TECNOLOGICOS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</si>
</sst>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80A]* #,##0_-;\-[$$-80A]* #,##0_-;_-[$$-80A]* &quot;-&quot;??_-;_-@_-"/>
    <numFmt numFmtId="165" formatCode="&quot;$&quot;\ #,##0"/>
    <numFmt numFmtId="166" formatCode="_([$$-240A]\ * #,##0_);_([$$-240A]\ * \(#,##0\);_([$$-240A]\ * &quot;-&quot;??_);_(@_)"/>
    <numFmt numFmtId="167" formatCode="_(&quot;$&quot;\ * #,##0_);_(&quot;$&quot;\ * \(#,##0\);_(&quot;$&quot;\ * &quot;-&quot;??_);_(@_)"/>
    <numFmt numFmtId="170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/>
    </xf>
    <xf numFmtId="164" fontId="5" fillId="2" borderId="0" xfId="0" applyNumberFormat="1" applyFont="1" applyFill="1" applyAlignment="1">
      <alignment horizontal="left" vertical="center"/>
    </xf>
    <xf numFmtId="0" fontId="0" fillId="2" borderId="0" xfId="0" applyFill="1"/>
    <xf numFmtId="0" fontId="6" fillId="0" borderId="0" xfId="0" applyFont="1"/>
    <xf numFmtId="4" fontId="0" fillId="2" borderId="0" xfId="0" applyNumberFormat="1" applyFill="1"/>
    <xf numFmtId="164" fontId="0" fillId="2" borderId="0" xfId="0" applyNumberFormat="1" applyFill="1"/>
    <xf numFmtId="0" fontId="7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6" fontId="8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6" fontId="1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vertical="top"/>
    </xf>
    <xf numFmtId="0" fontId="11" fillId="2" borderId="0" xfId="0" applyFont="1" applyFill="1" applyAlignment="1">
      <alignment vertical="top" wrapText="1"/>
    </xf>
    <xf numFmtId="0" fontId="10" fillId="2" borderId="0" xfId="0" applyFont="1" applyFill="1" applyAlignment="1">
      <alignment horizontal="left" vertical="center"/>
    </xf>
    <xf numFmtId="166" fontId="10" fillId="2" borderId="0" xfId="0" applyNumberFormat="1" applyFont="1" applyFill="1" applyAlignment="1">
      <alignment horizontal="left" vertical="center"/>
    </xf>
    <xf numFmtId="167" fontId="10" fillId="2" borderId="0" xfId="1" applyNumberFormat="1" applyFont="1" applyFill="1" applyAlignment="1">
      <alignment horizontal="left" vertical="center"/>
    </xf>
    <xf numFmtId="164" fontId="10" fillId="2" borderId="0" xfId="0" applyNumberFormat="1" applyFont="1" applyFill="1" applyAlignment="1">
      <alignment horizontal="left" vertical="center"/>
    </xf>
    <xf numFmtId="6" fontId="2" fillId="2" borderId="1" xfId="0" applyNumberFormat="1" applyFont="1" applyFill="1" applyBorder="1" applyAlignment="1">
      <alignment horizontal="center" vertical="center"/>
    </xf>
    <xf numFmtId="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0" fontId="2" fillId="2" borderId="0" xfId="1" applyNumberFormat="1" applyFont="1" applyFill="1" applyAlignment="1">
      <alignment horizontal="center" vertical="center"/>
    </xf>
    <xf numFmtId="170" fontId="7" fillId="2" borderId="0" xfId="1" applyNumberFormat="1" applyFont="1" applyFill="1" applyAlignment="1">
      <alignment horizontal="center" vertical="center"/>
    </xf>
    <xf numFmtId="170" fontId="3" fillId="2" borderId="0" xfId="1" applyNumberFormat="1" applyFont="1" applyFill="1" applyAlignment="1">
      <alignment horizontal="center" vertical="center"/>
    </xf>
    <xf numFmtId="170" fontId="0" fillId="2" borderId="0" xfId="1" applyNumberFormat="1" applyFont="1" applyFill="1" applyAlignment="1">
      <alignment horizontal="center" vertical="center"/>
    </xf>
    <xf numFmtId="170" fontId="0" fillId="0" borderId="0" xfId="1" applyNumberFormat="1" applyFont="1" applyAlignment="1">
      <alignment horizontal="center" vertical="center"/>
    </xf>
    <xf numFmtId="170" fontId="10" fillId="2" borderId="0" xfId="1" applyNumberFormat="1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18</xdr:row>
      <xdr:rowOff>133350</xdr:rowOff>
    </xdr:from>
    <xdr:to>
      <xdr:col>1</xdr:col>
      <xdr:colOff>1952625</xdr:colOff>
      <xdr:row>18</xdr:row>
      <xdr:rowOff>1236285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25174575"/>
          <a:ext cx="1485900" cy="110293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0</xdr:row>
      <xdr:rowOff>0</xdr:rowOff>
    </xdr:from>
    <xdr:to>
      <xdr:col>1</xdr:col>
      <xdr:colOff>4657725</xdr:colOff>
      <xdr:row>2</xdr:row>
      <xdr:rowOff>3448753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0"/>
          <a:ext cx="5000625" cy="39440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tabSelected="1" topLeftCell="A13" zoomScale="80" zoomScaleNormal="80" workbookViewId="0">
      <selection activeCell="G15" sqref="G15"/>
    </sheetView>
  </sheetViews>
  <sheetFormatPr baseColWidth="10" defaultRowHeight="14.4" x14ac:dyDescent="0.3"/>
  <cols>
    <col min="1" max="1" width="7" customWidth="1"/>
    <col min="2" max="2" width="89.44140625" customWidth="1"/>
    <col min="3" max="3" width="14.5546875" customWidth="1"/>
    <col min="4" max="4" width="13.5546875" customWidth="1"/>
    <col min="5" max="5" width="14.6640625" customWidth="1"/>
    <col min="6" max="6" width="14.109375" customWidth="1"/>
    <col min="7" max="7" width="20" customWidth="1"/>
    <col min="8" max="8" width="16.33203125" style="35" customWidth="1"/>
    <col min="9" max="9" width="11.5546875" customWidth="1"/>
    <col min="10" max="10" width="21.6640625" customWidth="1"/>
    <col min="11" max="11" width="43.6640625" customWidth="1"/>
    <col min="12" max="12" width="59.88671875" customWidth="1"/>
  </cols>
  <sheetData>
    <row r="1" spans="1:10" s="2" customFormat="1" ht="20.100000000000001" customHeight="1" x14ac:dyDescent="0.3">
      <c r="B1" s="30" t="s">
        <v>19</v>
      </c>
      <c r="C1" s="30"/>
      <c r="D1" s="30"/>
      <c r="E1" s="30"/>
      <c r="F1" s="30"/>
      <c r="G1" s="30"/>
      <c r="H1" s="31"/>
    </row>
    <row r="2" spans="1:10" s="2" customFormat="1" ht="19.5" customHeight="1" x14ac:dyDescent="0.3">
      <c r="B2" s="30"/>
      <c r="C2" s="30"/>
      <c r="D2" s="30"/>
      <c r="E2" s="30"/>
      <c r="F2" s="30"/>
      <c r="G2" s="30"/>
      <c r="H2" s="31"/>
    </row>
    <row r="3" spans="1:10" s="2" customFormat="1" ht="280.8" customHeight="1" x14ac:dyDescent="0.3">
      <c r="B3" s="30"/>
      <c r="C3" s="30"/>
      <c r="D3" s="30"/>
      <c r="E3" s="30"/>
      <c r="F3" s="30"/>
      <c r="G3" s="30"/>
      <c r="H3" s="31"/>
    </row>
    <row r="4" spans="1:10" s="12" customFormat="1" ht="48.75" customHeight="1" x14ac:dyDescent="0.3">
      <c r="A4" s="13" t="s">
        <v>0</v>
      </c>
      <c r="B4" s="13" t="s">
        <v>1</v>
      </c>
      <c r="C4" s="14" t="s">
        <v>16</v>
      </c>
      <c r="D4" s="14" t="s">
        <v>11</v>
      </c>
      <c r="E4" s="14" t="s">
        <v>12</v>
      </c>
      <c r="F4" s="15" t="s">
        <v>13</v>
      </c>
      <c r="G4" s="13" t="s">
        <v>14</v>
      </c>
      <c r="H4" s="32"/>
    </row>
    <row r="5" spans="1:10" s="2" customFormat="1" ht="226.5" customHeight="1" x14ac:dyDescent="0.3">
      <c r="A5" s="3">
        <v>1</v>
      </c>
      <c r="B5" s="4" t="s">
        <v>9</v>
      </c>
      <c r="C5" s="16">
        <v>11</v>
      </c>
      <c r="D5" s="17">
        <v>3838306</v>
      </c>
      <c r="E5" s="17">
        <f>ROUND(D5*19%,)+D5</f>
        <v>4567584</v>
      </c>
      <c r="F5" s="17">
        <f>D5*C5</f>
        <v>42221366</v>
      </c>
      <c r="G5" s="28">
        <f>E5*C5</f>
        <v>50243424</v>
      </c>
      <c r="H5" s="33"/>
      <c r="I5" s="5"/>
    </row>
    <row r="6" spans="1:10" s="2" customFormat="1" ht="155.25" customHeight="1" x14ac:dyDescent="0.3">
      <c r="A6" s="3">
        <v>2</v>
      </c>
      <c r="B6" s="4" t="s">
        <v>2</v>
      </c>
      <c r="C6" s="16">
        <v>1</v>
      </c>
      <c r="D6" s="18">
        <v>4797882</v>
      </c>
      <c r="E6" s="17">
        <f t="shared" ref="E6:E13" si="0">ROUND(D6*19%,)+D6</f>
        <v>5709480</v>
      </c>
      <c r="F6" s="17">
        <f>D6*C6</f>
        <v>4797882</v>
      </c>
      <c r="G6" s="28">
        <f t="shared" ref="G6:G12" si="1">E6*C6</f>
        <v>5709480</v>
      </c>
      <c r="H6" s="33"/>
    </row>
    <row r="7" spans="1:10" s="2" customFormat="1" ht="195" customHeight="1" x14ac:dyDescent="0.3">
      <c r="A7" s="3">
        <v>3</v>
      </c>
      <c r="B7" s="4" t="s">
        <v>3</v>
      </c>
      <c r="C7" s="20">
        <v>1</v>
      </c>
      <c r="D7" s="19">
        <v>3012004</v>
      </c>
      <c r="E7" s="17">
        <f t="shared" si="0"/>
        <v>3584285</v>
      </c>
      <c r="F7" s="17">
        <f t="shared" ref="F7:F13" si="2">D7*C7</f>
        <v>3012004</v>
      </c>
      <c r="G7" s="28">
        <f t="shared" si="1"/>
        <v>3584285</v>
      </c>
      <c r="H7" s="33"/>
    </row>
    <row r="8" spans="1:10" s="2" customFormat="1" ht="160.5" customHeight="1" x14ac:dyDescent="0.3">
      <c r="A8" s="3">
        <v>4</v>
      </c>
      <c r="B8" s="4" t="s">
        <v>4</v>
      </c>
      <c r="C8" s="20">
        <v>4</v>
      </c>
      <c r="D8" s="19">
        <v>852957</v>
      </c>
      <c r="E8" s="17">
        <f t="shared" si="0"/>
        <v>1015019</v>
      </c>
      <c r="F8" s="17">
        <f t="shared" si="2"/>
        <v>3411828</v>
      </c>
      <c r="G8" s="28">
        <f t="shared" si="1"/>
        <v>4060076</v>
      </c>
      <c r="H8" s="33"/>
    </row>
    <row r="9" spans="1:10" s="2" customFormat="1" ht="206.25" customHeight="1" x14ac:dyDescent="0.3">
      <c r="A9" s="3">
        <v>5</v>
      </c>
      <c r="B9" s="6" t="s">
        <v>5</v>
      </c>
      <c r="C9" s="20">
        <v>10</v>
      </c>
      <c r="D9" s="19">
        <v>413150</v>
      </c>
      <c r="E9" s="17">
        <f t="shared" si="0"/>
        <v>491649</v>
      </c>
      <c r="F9" s="17">
        <f t="shared" si="2"/>
        <v>4131500</v>
      </c>
      <c r="G9" s="28">
        <f t="shared" si="1"/>
        <v>4916490</v>
      </c>
      <c r="H9" s="33"/>
    </row>
    <row r="10" spans="1:10" s="2" customFormat="1" ht="174.75" customHeight="1" x14ac:dyDescent="0.3">
      <c r="A10" s="3">
        <v>6</v>
      </c>
      <c r="B10" s="4" t="s">
        <v>6</v>
      </c>
      <c r="C10" s="20">
        <v>8</v>
      </c>
      <c r="D10" s="19">
        <v>1785879</v>
      </c>
      <c r="E10" s="17">
        <f t="shared" si="0"/>
        <v>2125196</v>
      </c>
      <c r="F10" s="17">
        <f t="shared" si="2"/>
        <v>14287032</v>
      </c>
      <c r="G10" s="28">
        <f t="shared" si="1"/>
        <v>17001568</v>
      </c>
      <c r="H10" s="33"/>
    </row>
    <row r="11" spans="1:10" s="2" customFormat="1" ht="157.5" customHeight="1" x14ac:dyDescent="0.3">
      <c r="A11" s="3">
        <v>7</v>
      </c>
      <c r="B11" s="6" t="s">
        <v>7</v>
      </c>
      <c r="C11" s="21">
        <v>1</v>
      </c>
      <c r="D11" s="18">
        <v>1839189</v>
      </c>
      <c r="E11" s="17">
        <f t="shared" si="0"/>
        <v>2188635</v>
      </c>
      <c r="F11" s="17">
        <f t="shared" si="2"/>
        <v>1839189</v>
      </c>
      <c r="G11" s="28">
        <f t="shared" si="1"/>
        <v>2188635</v>
      </c>
      <c r="H11" s="33"/>
    </row>
    <row r="12" spans="1:10" s="2" customFormat="1" ht="327" customHeight="1" x14ac:dyDescent="0.3">
      <c r="A12" s="3">
        <v>8</v>
      </c>
      <c r="B12" s="1" t="s">
        <v>8</v>
      </c>
      <c r="C12" s="21">
        <v>1</v>
      </c>
      <c r="D12" s="18">
        <v>2668156</v>
      </c>
      <c r="E12" s="17">
        <f t="shared" si="0"/>
        <v>3175106</v>
      </c>
      <c r="F12" s="17">
        <f t="shared" si="2"/>
        <v>2668156</v>
      </c>
      <c r="G12" s="28">
        <f t="shared" si="1"/>
        <v>3175106</v>
      </c>
      <c r="H12" s="33"/>
    </row>
    <row r="13" spans="1:10" s="2" customFormat="1" ht="192.75" customHeight="1" x14ac:dyDescent="0.3">
      <c r="A13" s="3">
        <v>9</v>
      </c>
      <c r="B13" s="1" t="s">
        <v>10</v>
      </c>
      <c r="C13" s="21">
        <v>1</v>
      </c>
      <c r="D13" s="18">
        <v>679702</v>
      </c>
      <c r="E13" s="17">
        <f t="shared" si="0"/>
        <v>808845</v>
      </c>
      <c r="F13" s="17">
        <f t="shared" si="2"/>
        <v>679702</v>
      </c>
      <c r="G13" s="28">
        <f>E13*C13</f>
        <v>808845</v>
      </c>
      <c r="H13" s="33"/>
    </row>
    <row r="14" spans="1:10" s="2" customFormat="1" ht="17.399999999999999" customHeight="1" x14ac:dyDescent="0.3">
      <c r="A14" s="30" t="s">
        <v>18</v>
      </c>
      <c r="B14" s="30"/>
      <c r="C14" s="30"/>
      <c r="D14" s="30"/>
      <c r="E14" s="30"/>
      <c r="F14" s="30"/>
      <c r="G14" s="29">
        <f>SUM(G5:G13)</f>
        <v>91687909</v>
      </c>
      <c r="H14" s="31"/>
      <c r="J14" s="7"/>
    </row>
    <row r="15" spans="1:10" x14ac:dyDescent="0.3">
      <c r="C15" s="8"/>
      <c r="D15" s="8"/>
      <c r="E15" s="8"/>
      <c r="F15" s="8"/>
      <c r="G15" s="8"/>
      <c r="H15" s="34"/>
      <c r="I15" s="8"/>
      <c r="J15" s="10"/>
    </row>
    <row r="16" spans="1:10" x14ac:dyDescent="0.3">
      <c r="B16" s="9" t="s">
        <v>15</v>
      </c>
      <c r="C16" s="8"/>
      <c r="D16" s="8"/>
      <c r="E16" s="8"/>
      <c r="F16" s="8"/>
      <c r="G16" s="8"/>
      <c r="H16" s="34"/>
      <c r="I16" s="8"/>
      <c r="J16" s="11"/>
    </row>
    <row r="17" spans="2:10" x14ac:dyDescent="0.3">
      <c r="B17" s="9"/>
    </row>
    <row r="19" spans="2:10" s="22" customFormat="1" ht="159.6" customHeight="1" x14ac:dyDescent="0.3">
      <c r="B19" s="23" t="s">
        <v>17</v>
      </c>
      <c r="C19" s="24"/>
      <c r="D19" s="25"/>
      <c r="E19" s="26"/>
      <c r="F19" s="26"/>
      <c r="G19" s="24"/>
      <c r="H19" s="36"/>
      <c r="I19" s="24"/>
      <c r="J19" s="27"/>
    </row>
  </sheetData>
  <mergeCells count="2">
    <mergeCell ref="A14:F14"/>
    <mergeCell ref="B1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PC</cp:lastModifiedBy>
  <dcterms:created xsi:type="dcterms:W3CDTF">2021-03-09T19:05:49Z</dcterms:created>
  <dcterms:modified xsi:type="dcterms:W3CDTF">2026-07-03T19:17:12Z</dcterms:modified>
</cp:coreProperties>
</file>