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Dell\Documents\LICITACIONES EDWIN -2026\LICITACIONES PRESENTADAS\6. JUNIO\SENA DC PALOQUEMAO $65 LOGISTICA APRENDICES\DOCUMENTOS PROPUESTA OPERADORES\"/>
    </mc:Choice>
  </mc:AlternateContent>
  <xr:revisionPtr revIDLastSave="0" documentId="8_{F26F4EA8-AC90-4E5C-8A3E-40730706FD14}" xr6:coauthVersionLast="47" xr6:coauthVersionMax="47" xr10:uidLastSave="{00000000-0000-0000-0000-000000000000}"/>
  <bookViews>
    <workbookView xWindow="30" yWindow="30" windowWidth="28770" windowHeight="15570" firstSheet="1" activeTab="1" xr2:uid="{EDD1FE22-209C-4839-9932-4F0B8BD1F4FF}"/>
  </bookViews>
  <sheets>
    <sheet name="LOTE 1" sheetId="12" r:id="rId1"/>
    <sheet name="EVENTOS " sheetId="9" r:id="rId2"/>
  </sheets>
  <definedNames>
    <definedName name="CARGO">#REF!</definedName>
    <definedName name="CARGO..">#REF!</definedName>
    <definedName name="dos">#REF!</definedName>
    <definedName name="ESTADO">#REF!</definedName>
    <definedName name="jbhi">#REF!</definedName>
    <definedName name="QUESOLICITA">#REF!</definedName>
    <definedName name="ROLES">#REF!</definedName>
    <definedName name="ROLESSIG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0" i="9" l="1"/>
  <c r="K10" i="9" s="1"/>
  <c r="L10" i="9" s="1"/>
  <c r="J11" i="9"/>
  <c r="K11" i="9" s="1"/>
  <c r="L11" i="9" s="1"/>
  <c r="J12" i="9"/>
  <c r="K12" i="9" s="1"/>
  <c r="L12" i="9" s="1"/>
  <c r="J13" i="9"/>
  <c r="K13" i="9" s="1"/>
  <c r="L13" i="9" s="1"/>
  <c r="J14" i="9"/>
  <c r="K14" i="9" s="1"/>
  <c r="L14" i="9" s="1"/>
  <c r="J15" i="9"/>
  <c r="K15" i="9" s="1"/>
  <c r="L15" i="9" s="1"/>
  <c r="K152" i="12" l="1"/>
  <c r="K151" i="12"/>
  <c r="K156" i="12" s="1"/>
  <c r="K150" i="12"/>
  <c r="K155" i="12" s="1"/>
  <c r="I148" i="12"/>
  <c r="J148" i="12" s="1"/>
  <c r="K148" i="12" s="1"/>
  <c r="I147" i="12"/>
  <c r="J147" i="12" s="1"/>
  <c r="K147" i="12" s="1"/>
  <c r="J146" i="12"/>
  <c r="K146" i="12" s="1"/>
  <c r="I146" i="12"/>
  <c r="I145" i="12"/>
  <c r="J145" i="12" s="1"/>
  <c r="K145" i="12" s="1"/>
  <c r="I144" i="12"/>
  <c r="J144" i="12" s="1"/>
  <c r="K144" i="12" s="1"/>
  <c r="I143" i="12"/>
  <c r="J143" i="12" s="1"/>
  <c r="K143" i="12" s="1"/>
  <c r="I142" i="12"/>
  <c r="J142" i="12" s="1"/>
  <c r="K142" i="12" s="1"/>
  <c r="I141" i="12"/>
  <c r="J141" i="12" s="1"/>
  <c r="K141" i="12" s="1"/>
  <c r="I140" i="12"/>
  <c r="J140" i="12" s="1"/>
  <c r="K140" i="12" s="1"/>
  <c r="I139" i="12"/>
  <c r="J139" i="12" s="1"/>
  <c r="K139" i="12" s="1"/>
  <c r="J138" i="12"/>
  <c r="K138" i="12" s="1"/>
  <c r="I138" i="12"/>
  <c r="I137" i="12"/>
  <c r="J137" i="12" s="1"/>
  <c r="K137" i="12" s="1"/>
  <c r="I136" i="12"/>
  <c r="J136" i="12" s="1"/>
  <c r="K136" i="12" s="1"/>
  <c r="I135" i="12"/>
  <c r="J135" i="12" s="1"/>
  <c r="K135" i="12" s="1"/>
  <c r="I134" i="12"/>
  <c r="J134" i="12" s="1"/>
  <c r="K134" i="12" s="1"/>
  <c r="I133" i="12"/>
  <c r="J133" i="12" s="1"/>
  <c r="K133" i="12" s="1"/>
  <c r="I132" i="12"/>
  <c r="J132" i="12" s="1"/>
  <c r="K132" i="12" s="1"/>
  <c r="I131" i="12"/>
  <c r="J131" i="12" s="1"/>
  <c r="K131" i="12" s="1"/>
  <c r="J130" i="12"/>
  <c r="K130" i="12" s="1"/>
  <c r="I130" i="12"/>
  <c r="I129" i="12"/>
  <c r="J129" i="12" s="1"/>
  <c r="K129" i="12" s="1"/>
  <c r="I128" i="12"/>
  <c r="J128" i="12" s="1"/>
  <c r="K128" i="12" s="1"/>
  <c r="I127" i="12"/>
  <c r="J127" i="12" s="1"/>
  <c r="K127" i="12" s="1"/>
  <c r="I126" i="12"/>
  <c r="J126" i="12" s="1"/>
  <c r="K126" i="12" s="1"/>
  <c r="I125" i="12"/>
  <c r="J125" i="12" s="1"/>
  <c r="K125" i="12" s="1"/>
  <c r="I124" i="12"/>
  <c r="J124" i="12" s="1"/>
  <c r="K124" i="12" s="1"/>
  <c r="I123" i="12"/>
  <c r="J123" i="12" s="1"/>
  <c r="K123" i="12" s="1"/>
  <c r="I122" i="12"/>
  <c r="J122" i="12" s="1"/>
  <c r="K122" i="12" s="1"/>
  <c r="I121" i="12"/>
  <c r="J121" i="12" s="1"/>
  <c r="K121" i="12" s="1"/>
  <c r="I120" i="12"/>
  <c r="J120" i="12" s="1"/>
  <c r="K120" i="12" s="1"/>
  <c r="I119" i="12"/>
  <c r="J119" i="12" s="1"/>
  <c r="K119" i="12" s="1"/>
  <c r="I118" i="12"/>
  <c r="J118" i="12" s="1"/>
  <c r="K118" i="12" s="1"/>
  <c r="I117" i="12"/>
  <c r="J117" i="12" s="1"/>
  <c r="K117" i="12" s="1"/>
  <c r="I116" i="12"/>
  <c r="J116" i="12" s="1"/>
  <c r="K116" i="12" s="1"/>
  <c r="I115" i="12"/>
  <c r="J115" i="12" s="1"/>
  <c r="K115" i="12" s="1"/>
  <c r="J114" i="12"/>
  <c r="K114" i="12" s="1"/>
  <c r="I114" i="12"/>
  <c r="I113" i="12"/>
  <c r="J113" i="12" s="1"/>
  <c r="K113" i="12" s="1"/>
  <c r="I112" i="12"/>
  <c r="J112" i="12" s="1"/>
  <c r="K112" i="12" s="1"/>
  <c r="I111" i="12"/>
  <c r="J111" i="12" s="1"/>
  <c r="K111" i="12" s="1"/>
  <c r="I110" i="12"/>
  <c r="J110" i="12" s="1"/>
  <c r="K110" i="12" s="1"/>
  <c r="I109" i="12"/>
  <c r="J109" i="12" s="1"/>
  <c r="K109" i="12" s="1"/>
  <c r="I108" i="12"/>
  <c r="J108" i="12" s="1"/>
  <c r="K108" i="12" s="1"/>
  <c r="I107" i="12"/>
  <c r="J107" i="12" s="1"/>
  <c r="K107" i="12" s="1"/>
  <c r="J106" i="12"/>
  <c r="K106" i="12" s="1"/>
  <c r="I106" i="12"/>
  <c r="I105" i="12"/>
  <c r="J105" i="12" s="1"/>
  <c r="K105" i="12" s="1"/>
  <c r="I104" i="12"/>
  <c r="J104" i="12" s="1"/>
  <c r="K104" i="12" s="1"/>
  <c r="I103" i="12"/>
  <c r="J103" i="12" s="1"/>
  <c r="K103" i="12" s="1"/>
  <c r="I102" i="12"/>
  <c r="J102" i="12" s="1"/>
  <c r="K102" i="12" s="1"/>
  <c r="I101" i="12"/>
  <c r="J101" i="12" s="1"/>
  <c r="K101" i="12" s="1"/>
  <c r="I100" i="12"/>
  <c r="J100" i="12" s="1"/>
  <c r="K100" i="12" s="1"/>
  <c r="I99" i="12"/>
  <c r="J99" i="12" s="1"/>
  <c r="K99" i="12" s="1"/>
  <c r="J98" i="12"/>
  <c r="K98" i="12" s="1"/>
  <c r="I98" i="12"/>
  <c r="I97" i="12"/>
  <c r="J97" i="12" s="1"/>
  <c r="K97" i="12" s="1"/>
  <c r="I96" i="12"/>
  <c r="J96" i="12" s="1"/>
  <c r="K96" i="12" s="1"/>
  <c r="I95" i="12"/>
  <c r="J95" i="12" s="1"/>
  <c r="K95" i="12" s="1"/>
  <c r="I94" i="12"/>
  <c r="J94" i="12" s="1"/>
  <c r="K94" i="12" s="1"/>
  <c r="I93" i="12"/>
  <c r="J93" i="12" s="1"/>
  <c r="K93" i="12" s="1"/>
  <c r="I92" i="12"/>
  <c r="J92" i="12" s="1"/>
  <c r="K92" i="12" s="1"/>
  <c r="I91" i="12"/>
  <c r="J91" i="12" s="1"/>
  <c r="K91" i="12" s="1"/>
  <c r="I90" i="12"/>
  <c r="J90" i="12" s="1"/>
  <c r="K90" i="12" s="1"/>
  <c r="I89" i="12"/>
  <c r="J89" i="12" s="1"/>
  <c r="K89" i="12" s="1"/>
  <c r="I88" i="12"/>
  <c r="J88" i="12" s="1"/>
  <c r="K88" i="12" s="1"/>
  <c r="I87" i="12"/>
  <c r="J87" i="12" s="1"/>
  <c r="K87" i="12" s="1"/>
  <c r="I86" i="12"/>
  <c r="J86" i="12" s="1"/>
  <c r="K86" i="12" s="1"/>
  <c r="I85" i="12"/>
  <c r="J85" i="12" s="1"/>
  <c r="K85" i="12" s="1"/>
  <c r="I84" i="12"/>
  <c r="J84" i="12" s="1"/>
  <c r="K84" i="12" s="1"/>
  <c r="I83" i="12"/>
  <c r="J83" i="12" s="1"/>
  <c r="K83" i="12" s="1"/>
  <c r="J82" i="12"/>
  <c r="K82" i="12" s="1"/>
  <c r="I82" i="12"/>
  <c r="I81" i="12"/>
  <c r="J81" i="12" s="1"/>
  <c r="K81" i="12" s="1"/>
  <c r="I80" i="12"/>
  <c r="J80" i="12" s="1"/>
  <c r="K80" i="12" s="1"/>
  <c r="I79" i="12"/>
  <c r="J79" i="12" s="1"/>
  <c r="K79" i="12" s="1"/>
  <c r="I78" i="12"/>
  <c r="J78" i="12" s="1"/>
  <c r="K78" i="12" s="1"/>
  <c r="I77" i="12"/>
  <c r="J77" i="12" s="1"/>
  <c r="K77" i="12" s="1"/>
  <c r="I76" i="12"/>
  <c r="J76" i="12" s="1"/>
  <c r="K76" i="12" s="1"/>
  <c r="I75" i="12"/>
  <c r="J75" i="12" s="1"/>
  <c r="K75" i="12" s="1"/>
  <c r="J74" i="12"/>
  <c r="K74" i="12" s="1"/>
  <c r="I74" i="12"/>
  <c r="I73" i="12"/>
  <c r="J73" i="12" s="1"/>
  <c r="K73" i="12" s="1"/>
  <c r="I72" i="12"/>
  <c r="J72" i="12" s="1"/>
  <c r="K72" i="12" s="1"/>
  <c r="I71" i="12"/>
  <c r="J71" i="12" s="1"/>
  <c r="K71" i="12" s="1"/>
  <c r="I70" i="12"/>
  <c r="J70" i="12" s="1"/>
  <c r="K70" i="12" s="1"/>
  <c r="I69" i="12"/>
  <c r="J69" i="12" s="1"/>
  <c r="K69" i="12" s="1"/>
  <c r="I68" i="12"/>
  <c r="J68" i="12" s="1"/>
  <c r="K68" i="12" s="1"/>
  <c r="I67" i="12"/>
  <c r="J67" i="12" s="1"/>
  <c r="K67" i="12" s="1"/>
  <c r="J66" i="12"/>
  <c r="K66" i="12" s="1"/>
  <c r="I66" i="12"/>
  <c r="I65" i="12"/>
  <c r="J65" i="12" s="1"/>
  <c r="K65" i="12" s="1"/>
  <c r="I64" i="12"/>
  <c r="J64" i="12" s="1"/>
  <c r="K64" i="12" s="1"/>
  <c r="I63" i="12"/>
  <c r="J63" i="12" s="1"/>
  <c r="K63" i="12" s="1"/>
  <c r="I62" i="12"/>
  <c r="J62" i="12" s="1"/>
  <c r="K62" i="12" s="1"/>
  <c r="I61" i="12"/>
  <c r="J61" i="12" s="1"/>
  <c r="K61" i="12" s="1"/>
  <c r="I60" i="12"/>
  <c r="J60" i="12" s="1"/>
  <c r="K60" i="12" s="1"/>
  <c r="I59" i="12"/>
  <c r="J59" i="12" s="1"/>
  <c r="K59" i="12" s="1"/>
  <c r="I58" i="12"/>
  <c r="J58" i="12" s="1"/>
  <c r="K58" i="12" s="1"/>
  <c r="I57" i="12"/>
  <c r="J57" i="12" s="1"/>
  <c r="K57" i="12" s="1"/>
  <c r="I56" i="12"/>
  <c r="J56" i="12" s="1"/>
  <c r="K56" i="12" s="1"/>
  <c r="I55" i="12"/>
  <c r="J55" i="12" s="1"/>
  <c r="K55" i="12" s="1"/>
  <c r="I54" i="12"/>
  <c r="J54" i="12" s="1"/>
  <c r="K54" i="12" s="1"/>
  <c r="I53" i="12"/>
  <c r="J53" i="12" s="1"/>
  <c r="K53" i="12" s="1"/>
  <c r="I52" i="12"/>
  <c r="J52" i="12" s="1"/>
  <c r="K52" i="12" s="1"/>
  <c r="I51" i="12"/>
  <c r="J51" i="12" s="1"/>
  <c r="K51" i="12" s="1"/>
  <c r="I50" i="12"/>
  <c r="J50" i="12" s="1"/>
  <c r="K50" i="12" s="1"/>
  <c r="I49" i="12"/>
  <c r="J49" i="12" s="1"/>
  <c r="K49" i="12" s="1"/>
  <c r="I48" i="12"/>
  <c r="J48" i="12" s="1"/>
  <c r="K48" i="12" s="1"/>
  <c r="I47" i="12"/>
  <c r="J47" i="12" s="1"/>
  <c r="K47" i="12" s="1"/>
  <c r="I46" i="12"/>
  <c r="J46" i="12" s="1"/>
  <c r="K46" i="12" s="1"/>
  <c r="I45" i="12"/>
  <c r="J45" i="12" s="1"/>
  <c r="K45" i="12" s="1"/>
  <c r="I44" i="12"/>
  <c r="J44" i="12" s="1"/>
  <c r="K44" i="12" s="1"/>
  <c r="I43" i="12"/>
  <c r="J43" i="12" s="1"/>
  <c r="K43" i="12" s="1"/>
  <c r="I42" i="12"/>
  <c r="J42" i="12" s="1"/>
  <c r="K42" i="12" s="1"/>
  <c r="I41" i="12"/>
  <c r="J41" i="12" s="1"/>
  <c r="K41" i="12" s="1"/>
  <c r="I40" i="12"/>
  <c r="J40" i="12" s="1"/>
  <c r="K40" i="12" s="1"/>
  <c r="I39" i="12"/>
  <c r="J39" i="12" s="1"/>
  <c r="K39" i="12" s="1"/>
  <c r="I38" i="12"/>
  <c r="J38" i="12" s="1"/>
  <c r="K38" i="12" s="1"/>
  <c r="I37" i="12"/>
  <c r="J37" i="12" s="1"/>
  <c r="K37" i="12" s="1"/>
  <c r="I36" i="12"/>
  <c r="J36" i="12" s="1"/>
  <c r="K36" i="12" s="1"/>
  <c r="I35" i="12"/>
  <c r="J35" i="12" s="1"/>
  <c r="K35" i="12" s="1"/>
  <c r="I34" i="12"/>
  <c r="J34" i="12" s="1"/>
  <c r="K34" i="12" s="1"/>
  <c r="I33" i="12"/>
  <c r="J33" i="12" s="1"/>
  <c r="K33" i="12" s="1"/>
  <c r="I32" i="12"/>
  <c r="J32" i="12" s="1"/>
  <c r="K32" i="12" s="1"/>
  <c r="I31" i="12"/>
  <c r="J31" i="12" s="1"/>
  <c r="K31" i="12" s="1"/>
  <c r="I30" i="12"/>
  <c r="J30" i="12" s="1"/>
  <c r="K30" i="12" s="1"/>
  <c r="I29" i="12"/>
  <c r="J29" i="12" s="1"/>
  <c r="K29" i="12" s="1"/>
  <c r="I28" i="12"/>
  <c r="J28" i="12" s="1"/>
  <c r="K28" i="12" s="1"/>
  <c r="I27" i="12"/>
  <c r="J27" i="12" s="1"/>
  <c r="K27" i="12" s="1"/>
  <c r="I26" i="12"/>
  <c r="J26" i="12" s="1"/>
  <c r="K26" i="12" s="1"/>
  <c r="I25" i="12"/>
  <c r="J25" i="12" s="1"/>
  <c r="K25" i="12" s="1"/>
  <c r="I24" i="12"/>
  <c r="J24" i="12" s="1"/>
  <c r="K24" i="12" s="1"/>
  <c r="I23" i="12"/>
  <c r="J23" i="12" s="1"/>
  <c r="K23" i="12" s="1"/>
  <c r="I22" i="12"/>
  <c r="J22" i="12" s="1"/>
  <c r="K22" i="12" s="1"/>
  <c r="I21" i="12"/>
  <c r="J21" i="12" s="1"/>
  <c r="K21" i="12" s="1"/>
  <c r="I20" i="12"/>
  <c r="J20" i="12" s="1"/>
  <c r="K20" i="12" s="1"/>
  <c r="I19" i="12"/>
  <c r="J19" i="12" s="1"/>
  <c r="K19" i="12" s="1"/>
  <c r="J18" i="12"/>
  <c r="K18" i="12" s="1"/>
  <c r="I18" i="12"/>
  <c r="I17" i="12"/>
  <c r="J17" i="12" s="1"/>
  <c r="K17" i="12" s="1"/>
  <c r="I16" i="12"/>
  <c r="J16" i="12" s="1"/>
  <c r="K16" i="12" s="1"/>
  <c r="I15" i="12"/>
  <c r="J15" i="12" s="1"/>
  <c r="K15" i="12" s="1"/>
  <c r="I14" i="12"/>
  <c r="J14" i="12" s="1"/>
  <c r="K14" i="12" s="1"/>
  <c r="I13" i="12"/>
  <c r="J13" i="12" s="1"/>
  <c r="K13" i="12" s="1"/>
  <c r="L19" i="9"/>
  <c r="L18" i="9"/>
  <c r="L23" i="9" s="1"/>
  <c r="L17" i="9"/>
  <c r="L22" i="9" s="1"/>
  <c r="K149" i="12" l="1"/>
  <c r="K154" i="12" s="1"/>
  <c r="L16" i="9"/>
  <c r="K153" i="12" l="1"/>
  <c r="K157" i="12" s="1"/>
  <c r="L21" i="9"/>
  <c r="L20" i="9"/>
  <c r="L24" i="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tc={DA048416-CE09-4842-ABE0-B772D9F84817}</author>
  </authors>
  <commentList>
    <comment ref="K157" authorId="0" shapeId="0" xr:uid="{DA048416-CE09-4842-ABE0-B772D9F84817}">
      <text>
        <r>
          <rPr>
            <sz val="11"/>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oferta a publicar en SECOP II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tc={39EC7B9F-9053-4954-807E-2F35DA5B563F}</author>
  </authors>
  <commentList>
    <comment ref="L24" authorId="0" shapeId="0" xr:uid="{39EC7B9F-9053-4954-807E-2F35DA5B563F}">
      <text>
        <r>
          <rPr>
            <sz val="11"/>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Valor de oferta a publicar en SECOP II</t>
        </r>
      </text>
    </comment>
  </commentList>
</comments>
</file>

<file path=xl/sharedStrings.xml><?xml version="1.0" encoding="utf-8"?>
<sst xmlns="http://schemas.openxmlformats.org/spreadsheetml/2006/main" count="207" uniqueCount="138">
  <si>
    <t>FORMATO</t>
  </si>
  <si>
    <t>SOLIICITUD DE COTIZACION</t>
  </si>
  <si>
    <r>
      <rPr>
        <b/>
        <sz val="11"/>
        <color theme="1"/>
        <rFont val="Aptos Narrow"/>
        <family val="2"/>
        <scheme val="minor"/>
      </rPr>
      <t xml:space="preserve">YO: </t>
    </r>
    <r>
      <rPr>
        <b/>
        <sz val="11"/>
        <color rgb="FFFF0000"/>
        <rFont val="Aptos Narrow"/>
        <family val="2"/>
        <scheme val="minor"/>
      </rPr>
      <t>[Nombre del representante legal o de la persona natural Proponente]</t>
    </r>
    <r>
      <rPr>
        <sz val="11"/>
        <color theme="1"/>
        <rFont val="Aptos Narrow"/>
        <family val="2"/>
        <scheme val="minor"/>
      </rPr>
      <t>, identificado como aparece al pie de mi firma,</t>
    </r>
    <r>
      <rPr>
        <sz val="11"/>
        <color rgb="FFFF0000"/>
        <rFont val="Aptos Narrow"/>
        <family val="2"/>
        <scheme val="minor"/>
      </rPr>
      <t xml:space="preserve"> </t>
    </r>
    <r>
      <rPr>
        <b/>
        <sz val="11"/>
        <color rgb="FFFF0000"/>
        <rFont val="Aptos Narrow"/>
        <family val="2"/>
        <scheme val="minor"/>
      </rPr>
      <t>[obrando en mi propio nombre o en mi calidad de representante legal de] [nombre del Proponente]</t>
    </r>
    <r>
      <rPr>
        <b/>
        <sz val="11"/>
        <color theme="1"/>
        <rFont val="Aptos Narrow"/>
        <family val="2"/>
        <scheme val="minor"/>
      </rPr>
      <t xml:space="preserve">, </t>
    </r>
  </si>
  <si>
    <r>
      <t xml:space="preserve">manifiesto que el valor total de la cotizacion es por la suma de </t>
    </r>
    <r>
      <rPr>
        <b/>
        <sz val="11"/>
        <color rgb="FFFF0000"/>
        <rFont val="Aptos Narrow"/>
        <family val="2"/>
        <scheme val="minor"/>
      </rPr>
      <t>[valor de la propuesta en letras y números]</t>
    </r>
    <r>
      <rPr>
        <sz val="11"/>
        <color theme="1"/>
        <rFont val="Aptos Narrow"/>
        <family val="2"/>
        <scheme val="minor"/>
      </rPr>
      <t>, incluye todos los gastos e impuestos a que haya lugar.</t>
    </r>
  </si>
  <si>
    <t xml:space="preserve"> Dicho valor obedece a los siguientes conceptos, en los cuales se relacionan todos los costos, gastos y valores que conforman la presente cotización.</t>
  </si>
  <si>
    <t>ITEM</t>
  </si>
  <si>
    <t>ELEMENTO</t>
  </si>
  <si>
    <t>DESCRIPCION</t>
  </si>
  <si>
    <t>UNIDAD DE MEDIDA</t>
  </si>
  <si>
    <t>CANTIDAD SOLICITADA</t>
  </si>
  <si>
    <t>VALOR UNITARIO
ANTES DE IVA</t>
  </si>
  <si>
    <t>TARIFA
DE IVA</t>
  </si>
  <si>
    <t>IVA POR  UNIDAD</t>
  </si>
  <si>
    <t>VALOR UNITARIO
POR ITEM  CON IVA</t>
  </si>
  <si>
    <t>VALOR TOTAL
POR ITEM CON IVA</t>
  </si>
  <si>
    <t>Bota de seguridad media caña dielectrica con puntera talla  35</t>
  </si>
  <si>
    <t>Bota dieléctrica 18 kV, corriente de fuga &lt; 1 mA, sin disrupción. Horma para hombre y mujer.Bota de amarrar, En cuero graso hidrofugado calibre 1.8 - 2.0 mm SUELA: Bidensidad elaborada en poliuretano (PU/PU), inyectada directamente al corte, color a elegir por la entidad, resistente a aceites e hidrocarburos, antideslizante, flexible, liviana, aislante térmica, resistente al desgarro. Dureza parte externa piso (compacto) 60-65 shore A y parte interna (expanso) 45-55 shore A. FORRO, Textil, de rápida dispersión de la transpiración, suave y confortable, resistente a la abrasión, antimicótico y antibacteriano. Elaborado en tejido de punto 100% poliéster texturizado con suplemento en espuma calibre 4 mm, abullonado con lámina de espuma de polietileno calibre 10 mm y tela no tejida 100% poliéster. PUNTERA de seguridad en composite resistente al impacto (200 Joules) y a la 2 compresión (15 kN).
CONTRAFUERTE, reforzado en el talón.
PASACORDONES, plásticos de alta resistencia
PLANTILLA anatómica removible, antifatiga que inhibe la proliferación de hongos y bacterias. Interna: Lámina de Strobel calibre 2 mm. Externa: Etil Vinil Acetato (EVA) forrado en tela poliéster en tejido circular calibre 4 mm
Apta para trabajos en exteriores e interiores expuesto a riesgo eléctrico, aceites, solventes e hidrocarburos.
Color Cafe</t>
  </si>
  <si>
    <t>Par</t>
  </si>
  <si>
    <t>Bota de seguridad media caña dielectrica con puntera talla 36</t>
  </si>
  <si>
    <t>Bota de seguridad media caña dielectrica con puntera talla  37</t>
  </si>
  <si>
    <t>Bota de seguridad media caña dielectrica con puntera talla  38</t>
  </si>
  <si>
    <t>Bota de seguridad media caña dielectrica con puntera talla 39</t>
  </si>
  <si>
    <t>Bota de seguridad media caña dielectrica con puntera talla 40</t>
  </si>
  <si>
    <t>Bota de seguridad media caña dielectrica con puntera talla  41</t>
  </si>
  <si>
    <t>Bota de seguridad media caña dielectrica con puntera talla 42</t>
  </si>
  <si>
    <t>Bota de seguridad media caña dielectrica con puntera talla 43</t>
  </si>
  <si>
    <t>Bota caucho talla 36</t>
  </si>
  <si>
    <t>COLOR NEGRO
Bota en PVC inyectada con propiedades de resistencia a las grasas, sangre, aceites animales y vegetales, ácido láctico y detergentes, ideal para trabajos con cambios bruscos de temperaturas, rango de operación entre -20° C y 40° C. Impermeable. Punta de seguridad, Dieléctrica, resistencia al impacto de 200 Joules y a la compresión de mínimo 10 KN. Suela antideslizante (labrado profundo), producto antimicótico y antibacteriano, reforzada con relieve en el diseño y puente de estabilización, resistencia a la abrasión. Protege el tobillo y absorbe el sudor. No se expande con el calor ni se endurece con el frío. Es flexible y cómoda de usar. plantilla anatómica removible, antifatiga que inhibe la proliferación de hongos y bacterias, Forrada en algodón y/o Poliéster de alta calidad. Aptos para trabajos en exteriores e interiores, con exposición a riesgo eléctrico, agua y humedad, ácidos Grasos, Grasas Naturales y Bajas Temperatura</t>
  </si>
  <si>
    <t>Bota caucho talla 37</t>
  </si>
  <si>
    <t>Bota caucho talla 38</t>
  </si>
  <si>
    <t>Bota caucho talla 39</t>
  </si>
  <si>
    <t>Bota caucho talla 40</t>
  </si>
  <si>
    <t>Bota caucho talla 41</t>
  </si>
  <si>
    <t>Bota caucho talla 42</t>
  </si>
  <si>
    <t>Zueco antideslizante talla 36</t>
  </si>
  <si>
    <t xml:space="preserve">COLOR NEGRO: El calzado elaborado en EVA está diseñado para mantener la comodidad de los pies, es un producto antideslizante, ligero, ergonómico, flexible, fácil de lavar y  limpiar además de resistentes. diseño del zapato con talón que permita la absorción de energía., antiestático, impermeable y no absorbe agua. Libre de  látex. Resistente a la abrasión química, con agujeros de ventilación laterales y en la parte superior.Planta con efecto masaje para estimular la circulación sanguínea, Plantilla anatómica especialmente cómoda para uso laboral intenso. Resistencia a altas temperaturas. Aptos para trabajos en exteriores e interiores, con exposición. </t>
  </si>
  <si>
    <t>Zueco antideslizante talla 37</t>
  </si>
  <si>
    <t>Zueco antideslizante talla 38</t>
  </si>
  <si>
    <t>Zueco antideslizante talla 39</t>
  </si>
  <si>
    <t>Zueco antideslizante talla 40</t>
  </si>
  <si>
    <t>Guantes nitrilo azul no estériles Talla S</t>
  </si>
  <si>
    <t>Guantes de nitrilo color azul (calibre de 5 milésimas mínimo o más), alta sensibilidad táctil, una muy buena destreza y al mismo tiempo mejor resistencia. Los guantes se pueden usar indistintamente en ambas manos (ambidextros), contando con un texturizado en ambas caras del guante para mejorar su agarre en seco y en húmedo.</t>
  </si>
  <si>
    <t>Caja</t>
  </si>
  <si>
    <t>Guantes nitrilo azul no estériles Talla M</t>
  </si>
  <si>
    <t>Guantes nitrilo azul no estériles Talla L</t>
  </si>
  <si>
    <t>Guantes vaqueta ingeniero reforzado</t>
  </si>
  <si>
    <t>Guante en vaqueta de 2,5 mm reforzado en palma y los cinco (5) dedos, de mínimo 10 pulgadas de largo, ideal para protegerse contra chispas o metales calientes. Cosido en hilo de nylon o algodón. Material de buena flexibilidad para que el usuario no tenga dificultad de maniobrar con las manos. Dorso elastizado. Costuras reforzadas. carnaza y cuero.</t>
  </si>
  <si>
    <t>Guantes anticorte nivel 5 cubierta en poliuretano Talla S</t>
  </si>
  <si>
    <t>Fabricado de fibra HPPE (Polietileno de Alto Peso Molecular), nivel de corte en EN ISO 5 (D), puño tejido cubierta en poliuretano, Ideal para trabajos que requieren sensibilidad. Resistencia a la abrasión. Cualidades de agarre en superficies deslizantes y/o secas. Ideal para trabajos de ensamblaje de automoción, manipulación de piezas con aristas vivas, manipulación de chapas metálicas, montaje, metalmecánica y mantenimiento. Respirable, no provoca 
malos olores y es resistente a la degradación de ozono. No produce reacciones alérgicas . Mantenimiento automotriz motos y aeronáuticos, Manejo de herramientas manual, Operaciones técnicas de construcción, Trabajos técnicos de mantenimiento industrial, Operaciones logísticas, Empaque y línea de producción, Trabajos con riesgos de corte, Actividades con manipulación de vidrios, cerámicas, y metales filosos.</t>
  </si>
  <si>
    <t>Guantes anticorte nivel 5 cubierta en poliuretano Talla M</t>
  </si>
  <si>
    <t>Guantes anticorte nivel 5 cubierta en poliuretano Talla L</t>
  </si>
  <si>
    <t>Guantes jersey con cubierta en nitrilo Talla S</t>
  </si>
  <si>
    <t>Guantes en jersey/algodón con recubrimiento en nitrilo en palma y dorso, doble capa puño abierto de seguridad, grosor mínimo de 0,70 mm, sanitizado, evita la proliferación y acumulación de hongos por sudor, textura rugosa excelente agarre en húmedo, resistente a cortes, pinchazos y abrasión, recubierto en goma.Guante concebido para reemplazar los guantes de cuero y carnaza, útil en industria metalmecánica, trabajos con aceite, resistente a productos químicos y derivados del petróleo, actividad automotriz, construcción, guantes diseñados para brindar protección ante riesgos mecánicos y de acción mecánica.</t>
  </si>
  <si>
    <t>Guantes jersey con cubierta en nitrilo Talla M</t>
  </si>
  <si>
    <t>Guantes jersey con cubierta en nitrilo Talla L</t>
  </si>
  <si>
    <t>Guantes resistentes al calor Talla S</t>
  </si>
  <si>
    <t xml:space="preserve">Soporte textil sin costuras de fibras de aislamiento con recubrimientos de 
barrera térmica en látex, palma y dedos recubiertos, mínimo galga 7, 
diseñado para la manipulación intermitente de objetos a temperaturas de 
entre los -30°C hasta 250°C. 
Se requiere que permita manipulación de elementos calientes, sea 
confortable, permita destreza y flexibilidad en los dedos. El guante debe 
proteger además de la temperatura, contra desgarros, pinchazos, 
abrasiones y cortes. Debe tener magnífico agarre cuando se manipulan 
superficies secas o engrasadas. Cómodos y flexibles: interior no tejido que 
absorbe el sudor. </t>
  </si>
  <si>
    <t>Guantes resistentes al calor Talla M</t>
  </si>
  <si>
    <t>Guantes resistentes al calor Talla L</t>
  </si>
  <si>
    <t>Protector respiratorio "Tapabocas" desechable x 50 und</t>
  </si>
  <si>
    <t>Mascarilla desechable o tapabocas de tres pliegues elaborado en telas no tejidas de triple capa de polipropileno o poliéster con barrera microbiana (cada capa de mínimo 20 g), cintas elásticas para ajuste en las orejas, regleta metálica de ajuste a la nariz, hipoalergénico y no estéril, sellado con ultrasonido y libre de hebras, presentación en caja de 50 unidades.Empaque individual por tapabocas.</t>
  </si>
  <si>
    <t>Tapabocas N95- libre Mantenimiento (Caja por 12 unidades y empaque individual)</t>
  </si>
  <si>
    <t>Respirador N95 de libre mantenimiento, estilo de plegado plano vertical puente nasal ajustable o de fácil adaptabilidad, libre de puntos de presión, bandas de sujeción para la cabeza, diseño con refuerzo interno o externo que aumenta la resistencia a los daños por humedad o el calor. el diseño del elemento debe facilitar la respiración, fácil y rápida colocación Brinda protección contra material particulado mediante tecnología de filtración electrostática avanzada, para usar en: Industria de alimentos, industria cementera, laboratorios farmacéuticos, producción de agroquímicos, agricultura, fabricación de pinturas, plásticos, minería, construcción. Procesos fundición, aluminio, industria química,  2petroquímica, procesos de producción de papel y muchos otros procesos que involucren material particulado. Operaciones de triturado, lijado, molienda, corte</t>
  </si>
  <si>
    <t>Mascara Respirador Media Cara Doble Cartucho Talla M</t>
  </si>
  <si>
    <t>En elastómero para ajuste y sellamiento en la cara, con arnés de sujeción a la cabeza regulable de fácil manipulación que permita minimizar el desgaste. se utiliza en conjunto con los cartuchos, que son compatibles (misma marca), con adaptador central de exhalación que ayuda a una respiración más cómoda, fresca y seca, direcciona la exhalación hacia abajo en el mismo sentido de la respiración mejorando y reduciendo la acumulación de polvo en el área de la válvula. Disponible en tres tamaños, pequeña (S), mediana (M) y grande (L) o de acuerdo con las tallas que oferte la marca. Sistema de acople de fácil y rápida colocación con los cartuchos y filtros compatibles.</t>
  </si>
  <si>
    <t>unidad</t>
  </si>
  <si>
    <t>Protector auditivo tipo inserción</t>
  </si>
  <si>
    <t>Protector auditivo en elastómero termoplástico reutilizable con cordel, diseño cónico con membranas de mayor a menor dimensión de triple reborde ancho y una excelente acomodación dentro del oído y provee un sellado más efectivo, que incrementa los niveles de atenuación, con cámara interna de aire; material hipoalergénico de fácil mantenimiento, no irritante y durable. Incluye cordel textil adherido y caja estuche rígida y con pestaña retráctil tipo llavero. Nivel de reducción de ruido entre 25-30 dB según la frecuencia; fácil visibilidad para supervisión. Aptos para trabajos en exteriores e interiores.</t>
  </si>
  <si>
    <t>Gorra tipo pava de protección en DRILL</t>
  </si>
  <si>
    <t>Sombrero en dril 100% algodón, tipo pava con soladera con ala ancha y cordón, protector de cuello removible, malla para permitir la transpiración, costuras en nylon, con logo SENA bordado de color naranja o blanco de acuerdo con el manual de identidad corporativa. Tamaño del logo de 5 cm x 5 cm, en Pantone Naranja (C: 0% M:70% Y:100% K: 0%), Utilizado para realizar actividades a la intemperie y cuando se esté expuesto al sol, polvo, como en las labores de jardinería, trabajos en campo, trabajos en áreas abierta</t>
  </si>
  <si>
    <t>Casco de seguridad industrial TIPO II</t>
  </si>
  <si>
    <t>Casco Tipo II: Reduce la fuerza de impacto de golpe encima y a los lados de 
la cabeza. Con ratchet graduable 6 puntos mínimo y barbuquejo integrado, 
con almohadilla de amortiguación para la frente que absorbe la humedad,
Sistema de ajuste, graduación y colocación rápida, Casco con Ranuras para 
utilizar accesorios (protección facial y/o auditiva).
CE EN397; CE EN50365; ANSI Z89.1 Tipo II 
NTC 1523 - Higiene y seguridad. Cascos de seguridad industrial.</t>
  </si>
  <si>
    <t>Gafas de seguridad lente claro  Caja x 12 unidades</t>
  </si>
  <si>
    <t>ANSI Z87.1+
NTC 1825 - Higiene y seguridad. Protectores individuales de ojos NTC 1835 - 
Protectores individuales de ojos filtros ultravioleta; Gafas de seguridad con lente en policarbonato con protección lateral integrada, lentes sin montura diseñados para proteger contra impactos de alta y baja  velocidad, abrasión y salpicadura de líquidos irritantes, ajuste a la cara y puente nasal recubierto antideslizante que mejora el confort y el ajuste del elemento.</t>
  </si>
  <si>
    <t>Gafas de seguridad lente oscuro Caja x 12 unidades</t>
  </si>
  <si>
    <t>Indicaciones de diligenciamiento  Formato precotizacion</t>
  </si>
  <si>
    <t>BASE IVA 19%</t>
  </si>
  <si>
    <t>BASE IVA 8%</t>
  </si>
  <si>
    <t xml:space="preserve">Diligencie el precio del elemento o servicio, de acuerdo con la descripción del bien o servicio a ofrecer, la marca y/o fabricante de acuerdo con lo solicitado por la entidad. </t>
  </si>
  <si>
    <t>BASE IVA 5%</t>
  </si>
  <si>
    <t>El formato calculará con base en las cantidades, valores sin IVA y tarifa de IVA seleccionado y se autocompletará. Máx. 2 decimales.</t>
  </si>
  <si>
    <t>EXENTO</t>
  </si>
  <si>
    <t xml:space="preserve">Ingrese el valor unitario antes de IVA de los items a cotizar, se permiten hasta 2 decimales. </t>
  </si>
  <si>
    <t>SUBTOTAL</t>
  </si>
  <si>
    <t>Tarifas de IVA</t>
  </si>
  <si>
    <t>IVA 19%</t>
  </si>
  <si>
    <t>Seleccione la tarifa de IVA que se aplica a cada uno de los items. El formato tiene lista desplegable de tarifas de IVA.</t>
  </si>
  <si>
    <t>IVA 8%</t>
  </si>
  <si>
    <t>IVA 5%</t>
  </si>
  <si>
    <t>VALOR TOTAL</t>
  </si>
  <si>
    <t>Declaración sobre la información regisrada en el formato.</t>
  </si>
  <si>
    <t>Las tarifas de IVA aplicadas a cada elemento cotizado se verificaron y corresponden con la clasificación tributaria vigente a la fecha de presentación de la presente cotización.</t>
  </si>
  <si>
    <t>Los valores de la cotizacion tendra una vigencia de noventa (90) días</t>
  </si>
  <si>
    <t>La cotización solicitada servirá de base para la elaboración de un estudio de mercado y, por tanto, no constituye en sí misma una oferta y consecuentemente no obliga a las partes.</t>
  </si>
  <si>
    <t>Firma: _____________________________________________________</t>
  </si>
  <si>
    <t>Nombre y razón social del proponente: ___________________________________________________________</t>
  </si>
  <si>
    <t>Nit:_______________________________________________________</t>
  </si>
  <si>
    <t>Nombre del representante legal: ________________________________________________________________</t>
  </si>
  <si>
    <t>C.C. N°. _____________________ De:__________________________</t>
  </si>
  <si>
    <t>Dirección y telefóno: __________________________________________________________________________</t>
  </si>
  <si>
    <t>Ciudad: __________________________________________________</t>
  </si>
  <si>
    <t xml:space="preserve">Este formato deberá entregarse firmado por el proponente persona natural, por el representante legal de la persona júridica y en el caso de consorcios o uniones temporales, </t>
  </si>
  <si>
    <t>deberá ser firmado por cada uno de sus integrantes</t>
  </si>
  <si>
    <t>UNIDAD</t>
  </si>
  <si>
    <t xml:space="preserve">UNIDAD </t>
  </si>
  <si>
    <t xml:space="preserve">Indicaciones de diligenciamiento  Formato Propuesta </t>
  </si>
  <si>
    <t xml:space="preserve">PROPUESTA ECONOMICA </t>
  </si>
  <si>
    <t xml:space="preserve">Dicho valor se fundamenta en los valores unitarios ofertados, en los cuales se encuentran incluidos la totalidad de los costos directos e indirectos que conforman la presente propuesta. </t>
  </si>
  <si>
    <t>Los valores de la Propuesta tendra una vigencia de noventa (90) días</t>
  </si>
  <si>
    <t xml:space="preserve">EVENTO </t>
  </si>
  <si>
    <t xml:space="preserve">ITEM </t>
  </si>
  <si>
    <t xml:space="preserve">ACTIVIDAD </t>
  </si>
  <si>
    <t>ACTIVIDAD SALIDA DE VOCEROS (actividades de fortalecimiento de habilidades blandas dirigidas a voceros y suplentes.)</t>
  </si>
  <si>
    <t xml:space="preserve">TRANSPORTE IDA Y REGRESO </t>
  </si>
  <si>
    <t xml:space="preserve">
Prestación del servicio de transporte terrestre para ciento veinte (120) aprendices, destinado a garantizar su desplazamiento a las actividades programadas en el marco del proceso de fortalecimiento de habilidades blandas, dirigido a voceros y suplentes. Esta iniciativa tiene como propósito potenciar competencias clave como el liderazgo, la comunicación y el trabajo en equipo, promoviendo el desarrollo integral y la participación de los aprendices.
Los vehículos deberán encontrarse en óptimas condiciones mecánicas, técnicas y de seguridad, y contar con:
Documentación vigente: SOAT, revisión técnico-mecánica y tarjeta de operación.
Seguro contractual y extracontractual vigente.
Cinturones de seguridad para todos los pasajeros.
Buen estado de aseo, comodidad y ventilación.
Equipos de seguridad exigidos por la normatividad vigente.
Cada conductor deberá contar con:
•	Licencia de conducción vigente acorde al tipo de vehículo.
•	Experiencia mínima de dos (2) años en transporte de pasajeros.
•	Afiliación vigente al sistema de seguridad social (salud, pensión y ARL).
•	Certificación de consulta en el Registro de Inhabilidades por Delitos Sexuales contra Niños, Niñas y Adolescentes, vigente, expedida por la autoridad competente, en cumplimiento de lo establecido en la normatividad aplicable. </t>
  </si>
  <si>
    <t>SERVICIO</t>
  </si>
  <si>
    <t>ESCENARIOS</t>
  </si>
  <si>
    <t xml:space="preserve">Entrada - pasaporte parque natural, ecológico, temático o recreativo ubicado en el departamento de Cundinamarca, con amplios espacios, pistas de desafío y retos para la práctica de actividades y deportes de reto o extremos.
El Escenario debe contar ineludiblemente con las medidas y elementos de protección suficientes y necesarios para cada uno de los participantes (Arnés, Casco y Guantes…. Entre Otros), de los cuales el oferente deberá presentar registro fotográfico.
El Oferente debe contar con plan de asistencia médica o póliza y la póliza de responsabilidad civil extracontractual con cubrimiento total a los asistentes, las cuales el Oferente deberá allegar junto con su propuesta.
El Escenario debe contar con baños para hombres y para mujeres por separado, con sanitarios y mínimo 5 duchas, así como lockers para la protección de los elementos personales del grupo de participantes. 
Entrada - pasaporte deberá cotizarse por valor unitario, Sin embargo, la asistencia será de manera grupal   
Capacidad mínima para 200 personas 
</t>
  </si>
  <si>
    <t xml:space="preserve">REFRIGERIO AM PM </t>
  </si>
  <si>
    <t xml:space="preserve">El proponente deberá entregar refrigerios  durante la realización de la actividad de salida de voceros, según solicitud previa del Supervisor. 
El proveedor deberá presentar por lo menos dos (2) opciones de refrigerio
Cada refrigerio deberá incluir como mínimo:
• Un (1) alimento sólido (arepas rellenas, empanadas horneadas, pasteles salados, perros calientes, hamburguesas entre otros),
• Una (1) bebida, con contenido mínimo de 250 ml. 
• Una (1) fruta fresca de temporada o un complemento equivalente. (Bocadillo) </t>
  </si>
  <si>
    <t>ALMUERZO</t>
  </si>
  <si>
    <t xml:space="preserve">El proponente deberá entregar almuerzos durante la realización de la actividad de salida de voceros, según solicitud previa del Supervisor. 
El proveedor deberá presentar por lo menos dos (2) opciones de almuerzo 
1. Entrada: • Una (1) sopa o crema (porción mínima de 250 ml). 
2. Plato fuerte Conformado por: • Proteína: mínimo 150 g (pollo, carne de res, cerdo o pescado). • Acompañante base (harina o cereal): mínimo 150 g (arroz, pasta, papa, yuca, plátano o similar). 3. Bebida • Una (1) bebida, mínimo 300 ml (jugo natural o bebida refrescante). • Opcional: gaseosa como alternativa, previa autorización de la entidad. </t>
  </si>
  <si>
    <t xml:space="preserve">Incentivos recreativos y alimentación para el desarrollo de las diferentes jornadas de Bienestar al aprendiz </t>
  </si>
  <si>
    <t>Boletas de cine para actividades de premiación y bienestar</t>
  </si>
  <si>
    <t xml:space="preserve">Entrada a cine + combo de alimentación 
La entrada y combo de alimentación deberá tener una vigencia de un año desde la entrega, sin limitación de días para uso. </t>
  </si>
  <si>
    <t xml:space="preserve">Apoyo Alimentario para las diferentes jornadas de integración de aprendices del Centro </t>
  </si>
  <si>
    <t xml:space="preserve">El proponente deberá ofrecer refrigerios en la realización de cada jornada programada por el área de Bienestar, según solicitud previa del Supervisor. 
El proveedor deberá presentar por lo menos tres (3) opciones de refrigerio
Cada refrigerio deberá incluir como mínimo:
• Un (1) alimento sólido (arepas rellenas, empanadas horneadas, pasteles salados, perros calientes o hamburguesas entre otros). 
• Una (1) bebida, con contenido mínimo de 250 ml. 
• Una (1) fruta fresca de temporada o un complemento equivalente. (Bocadillo) </t>
  </si>
  <si>
    <t>Unidad</t>
  </si>
  <si>
    <t xml:space="preserve">CANTIDAD </t>
  </si>
  <si>
    <r>
      <t>No obstante, por tratarse de un proceso cuya adjudicación se realizará por el presupuesto total, la propuesta económica total presentada corresponde a la suma de</t>
    </r>
    <r>
      <rPr>
        <b/>
        <sz val="11"/>
        <color theme="1"/>
        <rFont val="Calibri"/>
        <family val="2"/>
      </rPr>
      <t xml:space="preserve"> [$65,317,152 SESENTA Y CINCO MILLONES TRESCIENTOS DIECISIETE MIL CIENTO CINCUENTA Y DOS PESOS MCTE], v</t>
    </r>
    <r>
      <rPr>
        <sz val="11"/>
        <rFont val="Calibri"/>
        <family val="2"/>
      </rPr>
      <t>alor que igualmente incluye todos los costos, gastos e impuestos a que haya lugar.</t>
    </r>
  </si>
  <si>
    <r>
      <rPr>
        <b/>
        <sz val="11"/>
        <color theme="1"/>
        <rFont val="Aptos Narrow"/>
        <family val="2"/>
        <scheme val="minor"/>
      </rPr>
      <t>YO: ANDRES DEL CARMEN VELASQUEZ SALGADO</t>
    </r>
    <r>
      <rPr>
        <sz val="11"/>
        <color theme="1"/>
        <rFont val="Aptos Narrow"/>
        <family val="2"/>
        <scheme val="minor"/>
      </rPr>
      <t xml:space="preserve">, identificado como aparece al pie de mi firma, </t>
    </r>
    <r>
      <rPr>
        <b/>
        <sz val="11"/>
        <color theme="1"/>
        <rFont val="Aptos Narrow"/>
        <family val="2"/>
        <scheme val="minor"/>
      </rPr>
      <t xml:space="preserve">obrando  en mi calidad de representante legal de OPERADORES E INVERSIONISTAS DE COLOMBIA SAS, </t>
    </r>
  </si>
  <si>
    <t>Nombre y razón social del proponente: OPERADORES E INVERSIONISTAS DE COLOMBIA SAS</t>
  </si>
  <si>
    <t>Nit:900.074.063-6</t>
  </si>
  <si>
    <t>Nombre del representante legal: ANDRES DEL CARMEN VELASQUEZ SALGADO</t>
  </si>
  <si>
    <t xml:space="preserve">C.C. N°. 79.248.350 De: Bogota </t>
  </si>
  <si>
    <t>Dirección y telefóno: CALLE 54 A No.72-60 Piso 3 -3184043752</t>
  </si>
  <si>
    <t>Ciudad: Bogota D.C.</t>
  </si>
  <si>
    <r>
      <t xml:space="preserve">manifiesto que el valor de la Propuesta ( Valores Unitarios) es por la suma de </t>
    </r>
    <r>
      <rPr>
        <b/>
        <sz val="11"/>
        <color theme="1"/>
        <rFont val="Aptos Narrow"/>
        <family val="2"/>
        <scheme val="minor"/>
      </rPr>
      <t>[$7.278.503 -SIETE MILLONES DOSCIENTOS SETENTA Y OCHO MIL QUINIENTOS TRES PESOS MCTE]</t>
    </r>
    <r>
      <rPr>
        <sz val="11"/>
        <color theme="1"/>
        <rFont val="Aptos Narrow"/>
        <family val="2"/>
        <scheme val="minor"/>
      </rPr>
      <t>, incluye todos los gastos e impuestos a que haya lugar.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</si>
</sst>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_-&quot;$&quot;* #,##0.00_-;\-&quot;$&quot;* #,##0.00_-;_-&quot;$&quot;* &quot;-&quot;??_-;_-@_-"/>
    <numFmt numFmtId="165" formatCode="_-&quot;$&quot;\ * #,##0.00_-;\-&quot;$&quot;\ * #,##0.00_-;_-&quot;$&quot;\ * &quot;-&quot;_-;_-@_-"/>
    <numFmt numFmtId="168" formatCode="_-&quot;$&quot;* #,##0_-;\-&quot;$&quot;* #,##0_-;_-&quot;$&quot;* &quot;-&quot;??_-;_-@_-"/>
  </numFmts>
  <fonts count="25">
    <font>
      <sz val="11"/>
      <color theme="1"/>
      <name val="Aptos Narrow"/>
      <family val="2"/>
      <scheme val="minor"/>
    </font>
    <font>
      <sz val="11"/>
      <color theme="1"/>
      <name val="Aptos Narrow"/>
      <family val="2"/>
      <scheme val="minor"/>
    </font>
    <font>
      <sz val="11"/>
      <color rgb="FFFF0000"/>
      <name val="Aptos Narrow"/>
      <family val="2"/>
      <scheme val="minor"/>
    </font>
    <font>
      <b/>
      <sz val="11"/>
      <color theme="1"/>
      <name val="Aptos Narrow"/>
      <family val="2"/>
      <scheme val="minor"/>
    </font>
    <font>
      <sz val="11"/>
      <name val="Calibri"/>
      <family val="2"/>
    </font>
    <font>
      <b/>
      <sz val="11"/>
      <name val="Calibri"/>
      <family val="2"/>
    </font>
    <font>
      <b/>
      <sz val="11"/>
      <color rgb="FFFF0000"/>
      <name val="Aptos Narrow"/>
      <family val="2"/>
      <scheme val="minor"/>
    </font>
    <font>
      <b/>
      <sz val="9"/>
      <name val="Calibri"/>
      <family val="2"/>
    </font>
    <font>
      <sz val="10"/>
      <color rgb="FF000000"/>
      <name val="Arial Narrow"/>
      <family val="2"/>
    </font>
    <font>
      <sz val="10"/>
      <color rgb="FF000000"/>
      <name val="Calibri"/>
      <family val="2"/>
    </font>
    <font>
      <sz val="10"/>
      <name val="Arial Narrow"/>
      <family val="2"/>
    </font>
    <font>
      <sz val="12"/>
      <name val="Calibri"/>
      <family val="2"/>
    </font>
    <font>
      <b/>
      <sz val="9"/>
      <color rgb="FF000000"/>
      <name val="Aptos Narrow"/>
      <family val="2"/>
      <scheme val="minor"/>
    </font>
    <font>
      <b/>
      <sz val="9"/>
      <color rgb="FF000000"/>
      <name val="Arial Narrow"/>
      <family val="2"/>
    </font>
    <font>
      <sz val="9"/>
      <name val="Calibri"/>
      <family val="2"/>
    </font>
    <font>
      <sz val="8"/>
      <color rgb="FF000000"/>
      <name val="Aptos Narrow"/>
      <family val="2"/>
      <scheme val="minor"/>
    </font>
    <font>
      <sz val="9"/>
      <color rgb="FF000000"/>
      <name val="Arial Narrow"/>
      <family val="2"/>
    </font>
    <font>
      <sz val="8"/>
      <color rgb="FFFF0000"/>
      <name val="Aptos Narrow"/>
      <family val="2"/>
      <scheme val="minor"/>
    </font>
    <font>
      <sz val="11"/>
      <color theme="1" tint="0.34998626667073579"/>
      <name val="Arial"/>
      <family val="2"/>
    </font>
    <font>
      <sz val="11"/>
      <name val="Aptos Narrow"/>
      <family val="2"/>
      <scheme val="minor"/>
    </font>
    <font>
      <sz val="11"/>
      <color theme="1"/>
      <name val="Calibri"/>
      <family val="2"/>
    </font>
    <font>
      <sz val="10"/>
      <name val="Arial"/>
      <family val="2"/>
    </font>
    <font>
      <sz val="11"/>
      <color rgb="FF000000"/>
      <name val="Calibri"/>
      <family val="2"/>
    </font>
    <font>
      <sz val="8"/>
      <color rgb="FF000000"/>
      <name val="Arial Narrow"/>
      <family val="2"/>
    </font>
    <font>
      <b/>
      <sz val="11"/>
      <color theme="1"/>
      <name val="Calibri"/>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xf numFmtId="16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1" fillId="0" borderId="0"/>
  </cellStyleXfs>
  <cellXfs count="143">
    <xf numFmtId="0" fontId="0" fillId="0" borderId="0" xfId="0"/>
    <xf numFmtId="0" fontId="4" fillId="0" borderId="0" xfId="0" applyFont="1"/>
    <xf numFmtId="164" fontId="4" fillId="0" borderId="0" xfId="1" applyFont="1" applyFill="1" applyBorder="1" applyAlignment="1" applyProtection="1">
      <alignment horizontal="center" vertical="center"/>
    </xf>
    <xf numFmtId="0" fontId="4" fillId="0" borderId="1" xfId="0" applyFont="1" applyBorder="1"/>
    <xf numFmtId="0" fontId="4" fillId="0" borderId="2" xfId="0" applyFont="1" applyBorder="1"/>
    <xf numFmtId="164" fontId="4" fillId="0" borderId="2" xfId="1" applyFont="1" applyFill="1" applyBorder="1" applyAlignment="1" applyProtection="1">
      <alignment horizontal="center" vertical="center"/>
    </xf>
    <xf numFmtId="164" fontId="4" fillId="0" borderId="3" xfId="1" applyFont="1" applyFill="1" applyBorder="1" applyAlignment="1" applyProtection="1">
      <alignment horizontal="center" vertical="center"/>
    </xf>
    <xf numFmtId="0" fontId="4" fillId="0" borderId="5" xfId="0" applyFont="1" applyBorder="1"/>
    <xf numFmtId="0" fontId="0" fillId="0" borderId="5" xfId="0" applyBorder="1"/>
    <xf numFmtId="0" fontId="4" fillId="0" borderId="4" xfId="0" applyFont="1" applyBorder="1"/>
    <xf numFmtId="164" fontId="7" fillId="2" borderId="6" xfId="1" applyFont="1" applyFill="1" applyBorder="1" applyAlignment="1" applyProtection="1">
      <alignment horizontal="center" vertical="center" wrapText="1"/>
    </xf>
    <xf numFmtId="164" fontId="7" fillId="2" borderId="7" xfId="1" applyFont="1" applyFill="1" applyBorder="1" applyAlignment="1" applyProtection="1">
      <alignment horizontal="center" vertical="center" wrapText="1"/>
    </xf>
    <xf numFmtId="164" fontId="7" fillId="2" borderId="8" xfId="1" applyFont="1" applyFill="1" applyBorder="1" applyAlignment="1" applyProtection="1">
      <alignment horizontal="center" vertical="center" wrapText="1"/>
    </xf>
    <xf numFmtId="0" fontId="8" fillId="0" borderId="6" xfId="0" applyFont="1" applyBorder="1" applyAlignment="1">
      <alignment horizontal="center" vertical="center"/>
    </xf>
    <xf numFmtId="0" fontId="8" fillId="0" borderId="7" xfId="0" applyFont="1" applyBorder="1" applyAlignment="1">
      <alignment vertical="center"/>
    </xf>
    <xf numFmtId="0" fontId="9" fillId="0" borderId="7" xfId="0" applyFont="1" applyBorder="1" applyAlignment="1">
      <alignment horizontal="center" vertical="center"/>
    </xf>
    <xf numFmtId="0" fontId="8" fillId="0" borderId="7" xfId="0" applyFont="1" applyBorder="1" applyAlignment="1">
      <alignment horizontal="center" vertical="center"/>
    </xf>
    <xf numFmtId="165" fontId="10" fillId="0" borderId="7" xfId="2" applyNumberFormat="1" applyFont="1" applyFill="1" applyBorder="1" applyAlignment="1" applyProtection="1">
      <alignment horizontal="center" vertical="center"/>
    </xf>
    <xf numFmtId="9" fontId="10" fillId="0" borderId="7" xfId="1" applyNumberFormat="1" applyFont="1" applyFill="1" applyBorder="1" applyAlignment="1" applyProtection="1">
      <alignment horizontal="center" vertical="center"/>
    </xf>
    <xf numFmtId="164" fontId="10" fillId="0" borderId="7" xfId="1" applyFont="1" applyFill="1" applyBorder="1" applyAlignment="1" applyProtection="1">
      <alignment horizontal="center" vertical="center"/>
    </xf>
    <xf numFmtId="164" fontId="10" fillId="0" borderId="8" xfId="1" applyFont="1" applyFill="1" applyBorder="1" applyAlignment="1" applyProtection="1">
      <alignment horizontal="center" vertical="center"/>
    </xf>
    <xf numFmtId="0" fontId="11" fillId="0" borderId="0" xfId="0" applyFont="1"/>
    <xf numFmtId="0" fontId="8" fillId="0" borderId="9" xfId="0" applyFont="1" applyBorder="1" applyAlignment="1">
      <alignment horizontal="center" vertical="center"/>
    </xf>
    <xf numFmtId="0" fontId="8" fillId="0" borderId="10" xfId="0" applyFont="1" applyBorder="1" applyAlignment="1">
      <alignment vertical="center"/>
    </xf>
    <xf numFmtId="0" fontId="9" fillId="0" borderId="10" xfId="0" applyFont="1" applyBorder="1" applyAlignment="1">
      <alignment horizontal="center" vertical="center"/>
    </xf>
    <xf numFmtId="165" fontId="10" fillId="0" borderId="10" xfId="2" applyNumberFormat="1" applyFont="1" applyFill="1" applyBorder="1" applyAlignment="1" applyProtection="1">
      <alignment horizontal="center" vertical="center"/>
    </xf>
    <xf numFmtId="164" fontId="10" fillId="0" borderId="10" xfId="1" applyFont="1" applyFill="1" applyBorder="1" applyAlignment="1" applyProtection="1">
      <alignment horizontal="center" vertical="center"/>
    </xf>
    <xf numFmtId="164" fontId="10" fillId="0" borderId="11" xfId="1" applyFont="1" applyFill="1" applyBorder="1" applyAlignment="1" applyProtection="1">
      <alignment horizontal="center" vertical="center"/>
    </xf>
    <xf numFmtId="0" fontId="13" fillId="0" borderId="12" xfId="0" applyFont="1" applyBorder="1" applyAlignment="1">
      <alignment vertical="center"/>
    </xf>
    <xf numFmtId="164" fontId="14" fillId="3" borderId="15" xfId="1" applyFont="1" applyFill="1" applyBorder="1" applyAlignment="1" applyProtection="1">
      <alignment horizontal="center" vertical="center"/>
    </xf>
    <xf numFmtId="0" fontId="13" fillId="0" borderId="6" xfId="0" applyFont="1" applyBorder="1" applyAlignment="1">
      <alignment vertical="center"/>
    </xf>
    <xf numFmtId="164" fontId="14" fillId="3" borderId="8" xfId="1" applyFont="1" applyFill="1" applyBorder="1" applyAlignment="1" applyProtection="1">
      <alignment horizontal="center" vertical="center"/>
    </xf>
    <xf numFmtId="164" fontId="7" fillId="2" borderId="8" xfId="1" applyFont="1" applyFill="1" applyBorder="1" applyAlignment="1" applyProtection="1">
      <alignment horizontal="center" vertical="center"/>
    </xf>
    <xf numFmtId="164" fontId="7" fillId="3" borderId="8" xfId="1" applyFont="1" applyFill="1" applyBorder="1" applyAlignment="1" applyProtection="1">
      <alignment horizontal="center" vertical="center"/>
    </xf>
    <xf numFmtId="0" fontId="13" fillId="0" borderId="20" xfId="0" applyFont="1" applyBorder="1" applyAlignment="1">
      <alignment vertical="center"/>
    </xf>
    <xf numFmtId="164" fontId="7" fillId="2" borderId="22" xfId="1" applyFont="1" applyFill="1" applyBorder="1" applyAlignment="1" applyProtection="1">
      <alignment horizontal="center" vertical="center"/>
    </xf>
    <xf numFmtId="164" fontId="4" fillId="0" borderId="5" xfId="1" applyFont="1" applyFill="1" applyBorder="1" applyAlignment="1" applyProtection="1">
      <alignment horizontal="center" vertical="center"/>
    </xf>
    <xf numFmtId="0" fontId="18" fillId="0" borderId="33" xfId="0" applyFont="1" applyBorder="1" applyAlignment="1">
      <alignment horizontal="center" vertical="center" wrapText="1"/>
    </xf>
    <xf numFmtId="0" fontId="0" fillId="0" borderId="7" xfId="0" applyBorder="1" applyAlignment="1">
      <alignment vertical="center"/>
    </xf>
    <xf numFmtId="0" fontId="0" fillId="0" borderId="34" xfId="0" applyBorder="1" applyAlignment="1">
      <alignment horizontal="center" vertical="center"/>
    </xf>
    <xf numFmtId="0" fontId="0" fillId="0" borderId="7" xfId="0" applyBorder="1" applyAlignment="1">
      <alignment horizontal="center" vertical="center"/>
    </xf>
    <xf numFmtId="0" fontId="19" fillId="0" borderId="7" xfId="0" applyFont="1" applyBorder="1" applyAlignment="1">
      <alignment horizontal="left" vertical="center"/>
    </xf>
    <xf numFmtId="0" fontId="0" fillId="0" borderId="7" xfId="0" applyBorder="1" applyAlignment="1">
      <alignment vertical="center" wrapText="1"/>
    </xf>
    <xf numFmtId="0" fontId="20" fillId="4" borderId="7" xfId="0" applyFont="1" applyFill="1" applyBorder="1" applyAlignment="1">
      <alignment horizontal="left" vertical="center" wrapText="1"/>
    </xf>
    <xf numFmtId="0" fontId="20" fillId="0" borderId="7" xfId="0" applyFont="1" applyBorder="1" applyAlignment="1">
      <alignment horizontal="left" vertical="center" wrapText="1"/>
    </xf>
    <xf numFmtId="0" fontId="22" fillId="0" borderId="7" xfId="0" applyFont="1" applyBorder="1" applyAlignment="1">
      <alignment horizontal="center" vertical="center" wrapText="1"/>
    </xf>
    <xf numFmtId="0" fontId="4" fillId="0" borderId="42" xfId="0" applyFont="1" applyBorder="1"/>
    <xf numFmtId="0" fontId="4" fillId="0" borderId="43" xfId="0" applyFont="1" applyBorder="1"/>
    <xf numFmtId="164" fontId="4" fillId="0" borderId="43" xfId="1" applyFont="1" applyFill="1" applyBorder="1" applyAlignment="1" applyProtection="1">
      <alignment horizontal="center" vertical="center"/>
    </xf>
    <xf numFmtId="164" fontId="4" fillId="0" borderId="44" xfId="1" applyFont="1" applyFill="1" applyBorder="1" applyAlignment="1" applyProtection="1">
      <alignment horizontal="center" vertical="center"/>
    </xf>
    <xf numFmtId="0" fontId="4" fillId="0" borderId="0" xfId="0" applyFont="1" applyBorder="1"/>
    <xf numFmtId="164" fontId="7" fillId="0" borderId="7" xfId="1" applyFont="1" applyFill="1" applyBorder="1" applyAlignment="1" applyProtection="1">
      <alignment horizontal="center" vertical="center" wrapText="1"/>
    </xf>
    <xf numFmtId="0" fontId="23" fillId="0" borderId="7" xfId="0" applyFont="1" applyBorder="1" applyAlignment="1">
      <alignment horizontal="center" vertical="center" wrapText="1"/>
    </xf>
    <xf numFmtId="0" fontId="23" fillId="0" borderId="7" xfId="0" applyFont="1" applyBorder="1" applyAlignment="1">
      <alignment horizontal="left" vertical="center" wrapText="1"/>
    </xf>
    <xf numFmtId="0" fontId="23" fillId="0" borderId="7" xfId="0" applyFont="1" applyBorder="1" applyAlignment="1">
      <alignment horizontal="left" vertical="center"/>
    </xf>
    <xf numFmtId="0" fontId="0" fillId="0" borderId="7" xfId="0" applyBorder="1" applyAlignment="1">
      <alignment horizontal="center" vertical="center" wrapText="1"/>
    </xf>
    <xf numFmtId="0" fontId="22" fillId="0" borderId="7" xfId="0" applyFont="1" applyBorder="1" applyAlignment="1">
      <alignment horizontal="center" vertical="center"/>
    </xf>
    <xf numFmtId="0" fontId="4" fillId="0" borderId="4" xfId="0" applyFont="1" applyBorder="1" applyAlignment="1">
      <alignment horizontal="center"/>
    </xf>
    <xf numFmtId="0" fontId="4" fillId="0" borderId="0" xfId="0" applyFont="1" applyAlignment="1">
      <alignment horizontal="center"/>
    </xf>
    <xf numFmtId="0" fontId="4" fillId="0" borderId="5"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4" fillId="0" borderId="32" xfId="0" applyFont="1" applyBorder="1" applyAlignment="1">
      <alignment horizontal="center"/>
    </xf>
    <xf numFmtId="0" fontId="4" fillId="0" borderId="4" xfId="0" applyFont="1" applyBorder="1" applyAlignment="1">
      <alignment horizontal="left"/>
    </xf>
    <xf numFmtId="0" fontId="4" fillId="0" borderId="0" xfId="0" applyFont="1" applyAlignment="1">
      <alignment horizontal="left"/>
    </xf>
    <xf numFmtId="0" fontId="4" fillId="0" borderId="5" xfId="0" applyFont="1" applyBorder="1" applyAlignment="1">
      <alignment horizontal="left"/>
    </xf>
    <xf numFmtId="0" fontId="15" fillId="0" borderId="6" xfId="0" applyFont="1" applyBorder="1" applyAlignment="1">
      <alignment vertical="center"/>
    </xf>
    <xf numFmtId="0" fontId="15" fillId="0" borderId="7" xfId="0" applyFont="1" applyBorder="1" applyAlignment="1">
      <alignment vertical="center"/>
    </xf>
    <xf numFmtId="0" fontId="15" fillId="0" borderId="16" xfId="0" applyFont="1" applyBorder="1" applyAlignment="1">
      <alignment vertical="center"/>
    </xf>
    <xf numFmtId="0" fontId="15" fillId="0" borderId="10" xfId="0" applyFont="1" applyBorder="1" applyAlignment="1">
      <alignment vertical="center"/>
    </xf>
    <xf numFmtId="0" fontId="15" fillId="0" borderId="17" xfId="0" applyFont="1" applyBorder="1" applyAlignment="1">
      <alignment vertical="center"/>
    </xf>
    <xf numFmtId="0" fontId="16" fillId="0" borderId="12" xfId="0" applyFont="1" applyBorder="1" applyAlignment="1">
      <alignment horizontal="center" vertical="center"/>
    </xf>
    <xf numFmtId="0" fontId="16" fillId="0" borderId="6" xfId="0" applyFont="1" applyBorder="1" applyAlignment="1">
      <alignment horizontal="center" vertical="center"/>
    </xf>
    <xf numFmtId="0" fontId="16" fillId="0" borderId="20" xfId="0" applyFont="1" applyBorder="1" applyAlignment="1">
      <alignment horizontal="center" vertical="center"/>
    </xf>
    <xf numFmtId="9" fontId="16" fillId="0" borderId="14" xfId="3" applyFont="1" applyFill="1" applyBorder="1" applyAlignment="1" applyProtection="1">
      <alignment horizontal="center" vertical="center"/>
    </xf>
    <xf numFmtId="9" fontId="16" fillId="0" borderId="18" xfId="3" applyFont="1" applyFill="1" applyBorder="1" applyAlignment="1" applyProtection="1">
      <alignment horizontal="center" vertical="center"/>
    </xf>
    <xf numFmtId="0" fontId="17" fillId="0" borderId="6" xfId="0" applyFont="1" applyBorder="1" applyAlignment="1">
      <alignment vertical="center"/>
    </xf>
    <xf numFmtId="0" fontId="17" fillId="0" borderId="7" xfId="0" applyFont="1" applyBorder="1" applyAlignment="1">
      <alignment vertical="center"/>
    </xf>
    <xf numFmtId="0" fontId="17" fillId="0" borderId="16" xfId="0" applyFont="1" applyBorder="1" applyAlignment="1">
      <alignment vertical="center"/>
    </xf>
    <xf numFmtId="9" fontId="16" fillId="0" borderId="16" xfId="3" applyFont="1" applyFill="1" applyBorder="1" applyAlignment="1" applyProtection="1">
      <alignment horizontal="center" vertical="center"/>
    </xf>
    <xf numFmtId="9" fontId="16" fillId="0" borderId="19" xfId="3" applyFont="1" applyFill="1" applyBorder="1" applyAlignment="1" applyProtection="1">
      <alignment horizontal="center" vertical="center"/>
    </xf>
    <xf numFmtId="9" fontId="16" fillId="0" borderId="21" xfId="3" applyFont="1" applyFill="1" applyBorder="1" applyAlignment="1" applyProtection="1">
      <alignment horizontal="center" vertical="center"/>
    </xf>
    <xf numFmtId="9" fontId="16" fillId="0" borderId="22" xfId="3" applyFont="1" applyFill="1" applyBorder="1" applyAlignment="1" applyProtection="1">
      <alignment horizontal="center" vertical="center"/>
    </xf>
    <xf numFmtId="0" fontId="12" fillId="0" borderId="23" xfId="0"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center" vertical="center"/>
    </xf>
    <xf numFmtId="0" fontId="12" fillId="0" borderId="26" xfId="0" applyFont="1" applyBorder="1" applyAlignment="1">
      <alignment horizontal="center" vertical="center"/>
    </xf>
    <xf numFmtId="0" fontId="15" fillId="0" borderId="27" xfId="0" applyFont="1" applyBorder="1" applyAlignment="1">
      <alignment vertical="center"/>
    </xf>
    <xf numFmtId="0" fontId="15" fillId="0" borderId="28" xfId="0" applyFont="1" applyBorder="1" applyAlignment="1">
      <alignment vertical="center"/>
    </xf>
    <xf numFmtId="0" fontId="15" fillId="0" borderId="29" xfId="0" applyFont="1" applyBorder="1" applyAlignment="1">
      <alignment vertical="center"/>
    </xf>
    <xf numFmtId="0" fontId="0" fillId="0" borderId="4" xfId="0" applyBorder="1" applyAlignment="1">
      <alignment horizontal="left"/>
    </xf>
    <xf numFmtId="0" fontId="0" fillId="0" borderId="0" xfId="0" applyAlignment="1">
      <alignment horizontal="left"/>
    </xf>
    <xf numFmtId="0" fontId="0" fillId="0" borderId="5" xfId="0" applyBorder="1" applyAlignment="1">
      <alignment horizontal="left"/>
    </xf>
    <xf numFmtId="0" fontId="0" fillId="0" borderId="10" xfId="0" applyBorder="1" applyAlignment="1">
      <alignment horizontal="left" vertical="center" wrapText="1"/>
    </xf>
    <xf numFmtId="0" fontId="0" fillId="0" borderId="35" xfId="0" applyBorder="1" applyAlignment="1">
      <alignment horizontal="left" vertical="center" wrapText="1"/>
    </xf>
    <xf numFmtId="0" fontId="0" fillId="0" borderId="34" xfId="0" applyBorder="1" applyAlignment="1">
      <alignment horizontal="left" vertical="center" wrapText="1"/>
    </xf>
    <xf numFmtId="0" fontId="0" fillId="0" borderId="10" xfId="0" applyBorder="1" applyAlignment="1">
      <alignment horizontal="center" vertical="center" wrapText="1"/>
    </xf>
    <xf numFmtId="0" fontId="0" fillId="0" borderId="35" xfId="0" applyBorder="1" applyAlignment="1">
      <alignment horizontal="center" vertical="center" wrapText="1"/>
    </xf>
    <xf numFmtId="0" fontId="0" fillId="0" borderId="34" xfId="0" applyBorder="1" applyAlignment="1">
      <alignment horizontal="center" vertical="center" wrapText="1"/>
    </xf>
    <xf numFmtId="0" fontId="0" fillId="0" borderId="10" xfId="0" applyBorder="1" applyAlignment="1">
      <alignment horizontal="center" vertical="top" wrapText="1"/>
    </xf>
    <xf numFmtId="0" fontId="0" fillId="0" borderId="35" xfId="0" applyBorder="1" applyAlignment="1">
      <alignment horizontal="center" vertical="top" wrapText="1"/>
    </xf>
    <xf numFmtId="0" fontId="0" fillId="0" borderId="7" xfId="0" applyBorder="1" applyAlignment="1">
      <alignment horizontal="center" vertical="top" wrapText="1"/>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5" fillId="0" borderId="4" xfId="0" applyFont="1" applyBorder="1" applyAlignment="1">
      <alignment horizontal="center"/>
    </xf>
    <xf numFmtId="0" fontId="5" fillId="0" borderId="0" xfId="0" applyFont="1" applyAlignment="1">
      <alignment horizontal="center"/>
    </xf>
    <xf numFmtId="0" fontId="5" fillId="0" borderId="5" xfId="0" applyFont="1" applyBorder="1" applyAlignment="1">
      <alignment horizontal="center"/>
    </xf>
    <xf numFmtId="0" fontId="0" fillId="0" borderId="4" xfId="0" applyBorder="1" applyAlignment="1">
      <alignment horizontal="center"/>
    </xf>
    <xf numFmtId="0" fontId="0" fillId="0" borderId="0" xfId="0"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15" fillId="0" borderId="37" xfId="0" applyFont="1" applyBorder="1" applyAlignment="1">
      <alignment vertical="center"/>
    </xf>
    <xf numFmtId="0" fontId="15" fillId="0" borderId="38" xfId="0" applyFont="1" applyBorder="1" applyAlignment="1">
      <alignment vertical="center"/>
    </xf>
    <xf numFmtId="0" fontId="15" fillId="0" borderId="39" xfId="0" applyFont="1" applyBorder="1" applyAlignment="1">
      <alignment vertical="center"/>
    </xf>
    <xf numFmtId="0" fontId="15" fillId="0" borderId="23" xfId="0" applyFont="1" applyBorder="1" applyAlignment="1">
      <alignment vertical="center"/>
    </xf>
    <xf numFmtId="0" fontId="15" fillId="0" borderId="24" xfId="0" applyFont="1" applyBorder="1" applyAlignment="1">
      <alignment vertical="center"/>
    </xf>
    <xf numFmtId="0" fontId="15" fillId="0" borderId="19" xfId="0" applyFont="1" applyBorder="1" applyAlignment="1">
      <alignment vertical="center"/>
    </xf>
    <xf numFmtId="0" fontId="17" fillId="0" borderId="23" xfId="0" applyFont="1" applyBorder="1" applyAlignment="1">
      <alignment vertical="center"/>
    </xf>
    <xf numFmtId="0" fontId="17" fillId="0" borderId="24" xfId="0" applyFont="1" applyBorder="1" applyAlignment="1">
      <alignment vertical="center"/>
    </xf>
    <xf numFmtId="0" fontId="17" fillId="0" borderId="19" xfId="0" applyFont="1" applyBorder="1" applyAlignment="1">
      <alignment vertical="center"/>
    </xf>
    <xf numFmtId="0" fontId="12" fillId="0" borderId="36" xfId="0" applyFont="1" applyBorder="1" applyAlignment="1">
      <alignment horizontal="center" vertical="center"/>
    </xf>
    <xf numFmtId="0" fontId="5" fillId="0" borderId="0" xfId="0" applyFont="1" applyBorder="1" applyAlignment="1">
      <alignment horizontal="center"/>
    </xf>
    <xf numFmtId="0" fontId="0" fillId="0" borderId="0" xfId="0" applyBorder="1" applyAlignment="1">
      <alignment horizontal="left"/>
    </xf>
    <xf numFmtId="0" fontId="12" fillId="0" borderId="40" xfId="0" applyFont="1" applyBorder="1" applyAlignment="1">
      <alignment horizontal="center" vertical="center"/>
    </xf>
    <xf numFmtId="0" fontId="12" fillId="0" borderId="41" xfId="0" applyFont="1" applyBorder="1" applyAlignment="1">
      <alignment horizontal="center" vertical="center"/>
    </xf>
    <xf numFmtId="0" fontId="12" fillId="0" borderId="18" xfId="0" applyFont="1" applyBorder="1" applyAlignment="1">
      <alignment horizontal="center" vertical="center"/>
    </xf>
    <xf numFmtId="0" fontId="4" fillId="0" borderId="36" xfId="0" applyFont="1" applyBorder="1" applyAlignment="1">
      <alignment horizontal="left" vertical="center" wrapText="1"/>
    </xf>
    <xf numFmtId="0" fontId="4" fillId="0" borderId="25" xfId="0" applyFont="1" applyBorder="1" applyAlignment="1">
      <alignment horizontal="left" vertical="center" wrapText="1"/>
    </xf>
    <xf numFmtId="0" fontId="4" fillId="0" borderId="26" xfId="0" applyFont="1" applyBorder="1" applyAlignment="1">
      <alignment horizontal="left" vertical="center" wrapText="1"/>
    </xf>
    <xf numFmtId="0" fontId="23" fillId="0" borderId="7" xfId="0" applyFont="1" applyBorder="1" applyAlignment="1">
      <alignment horizontal="center" vertical="center" wrapText="1"/>
    </xf>
    <xf numFmtId="0" fontId="0" fillId="0" borderId="4" xfId="0" applyFont="1" applyBorder="1" applyAlignment="1">
      <alignment horizontal="left"/>
    </xf>
    <xf numFmtId="0" fontId="0" fillId="0" borderId="0" xfId="0" applyFont="1" applyBorder="1" applyAlignment="1">
      <alignment horizontal="left"/>
    </xf>
    <xf numFmtId="0" fontId="0" fillId="0" borderId="0" xfId="0" applyFont="1" applyAlignment="1">
      <alignment horizontal="left"/>
    </xf>
    <xf numFmtId="0" fontId="0" fillId="0" borderId="5" xfId="0" applyFont="1" applyBorder="1" applyAlignment="1">
      <alignment horizontal="left"/>
    </xf>
    <xf numFmtId="42" fontId="10" fillId="0" borderId="7" xfId="2" applyNumberFormat="1" applyFont="1" applyFill="1" applyBorder="1" applyAlignment="1" applyProtection="1">
      <alignment horizontal="center" vertical="center"/>
    </xf>
    <xf numFmtId="42" fontId="10" fillId="0" borderId="7" xfId="1" applyNumberFormat="1" applyFont="1" applyFill="1" applyBorder="1" applyAlignment="1" applyProtection="1">
      <alignment horizontal="center" vertical="center"/>
    </xf>
    <xf numFmtId="42" fontId="10" fillId="0" borderId="8" xfId="1" applyNumberFormat="1" applyFont="1" applyFill="1" applyBorder="1" applyAlignment="1" applyProtection="1">
      <alignment horizontal="center" vertical="center"/>
    </xf>
    <xf numFmtId="168" fontId="14" fillId="3" borderId="15" xfId="1" applyNumberFormat="1" applyFont="1" applyFill="1" applyBorder="1" applyAlignment="1" applyProtection="1">
      <alignment horizontal="center" vertical="center"/>
    </xf>
    <xf numFmtId="168" fontId="14" fillId="3" borderId="8" xfId="1" applyNumberFormat="1" applyFont="1" applyFill="1" applyBorder="1" applyAlignment="1" applyProtection="1">
      <alignment horizontal="center" vertical="center"/>
    </xf>
    <xf numFmtId="168" fontId="7" fillId="2" borderId="8" xfId="1" applyNumberFormat="1" applyFont="1" applyFill="1" applyBorder="1" applyAlignment="1" applyProtection="1">
      <alignment horizontal="center" vertical="center"/>
    </xf>
    <xf numFmtId="168" fontId="7" fillId="3" borderId="8" xfId="1" applyNumberFormat="1" applyFont="1" applyFill="1" applyBorder="1" applyAlignment="1" applyProtection="1">
      <alignment horizontal="center" vertical="center"/>
    </xf>
    <xf numFmtId="168" fontId="7" fillId="2" borderId="22" xfId="1" applyNumberFormat="1" applyFont="1" applyFill="1" applyBorder="1" applyAlignment="1" applyProtection="1">
      <alignment horizontal="center" vertical="center"/>
    </xf>
  </cellXfs>
  <cellStyles count="5">
    <cellStyle name="Moneda" xfId="1" builtinId="4"/>
    <cellStyle name="Moneda [0]" xfId="2" builtinId="7"/>
    <cellStyle name="Normal" xfId="0" builtinId="0"/>
    <cellStyle name="Normal 2" xfId="4" xr:uid="{28E453E7-2BE1-453F-B0B8-0281A1560AFD}"/>
    <cellStyle name="Porcentaje" xfId="3" builtinId="5"/>
  </cellStyles>
  <dxfs count="8">
    <dxf>
      <fill>
        <patternFill>
          <bgColor theme="5" tint="0.39994506668294322"/>
        </patternFill>
      </fill>
    </dxf>
    <dxf>
      <fill>
        <patternFill>
          <bgColor theme="8" tint="0.39994506668294322"/>
        </patternFill>
      </fill>
    </dxf>
    <dxf>
      <fill>
        <patternFill>
          <bgColor theme="2" tint="-9.9948118533890809E-2"/>
        </patternFill>
      </fill>
    </dxf>
    <dxf>
      <fill>
        <patternFill>
          <bgColor theme="9" tint="0.39994506668294322"/>
        </patternFill>
      </fill>
    </dxf>
    <dxf>
      <fill>
        <patternFill>
          <bgColor theme="5" tint="0.39994506668294322"/>
        </patternFill>
      </fill>
    </dxf>
    <dxf>
      <fill>
        <patternFill>
          <bgColor theme="8" tint="0.39994506668294322"/>
        </patternFill>
      </fill>
    </dxf>
    <dxf>
      <fill>
        <patternFill>
          <bgColor theme="2" tint="-9.9948118533890809E-2"/>
        </patternFill>
      </fill>
    </dxf>
    <dxf>
      <fill>
        <patternFill>
          <bgColor theme="9"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30</xdr:row>
      <xdr:rowOff>28575</xdr:rowOff>
    </xdr:from>
    <xdr:to>
      <xdr:col>4</xdr:col>
      <xdr:colOff>66675</xdr:colOff>
      <xdr:row>32</xdr:row>
      <xdr:rowOff>133350</xdr:rowOff>
    </xdr:to>
    <xdr:pic>
      <xdr:nvPicPr>
        <xdr:cNvPr id="3" name="Imagen 2">
          <a:extLst>
            <a:ext uri="{FF2B5EF4-FFF2-40B4-BE49-F238E27FC236}">
              <a16:creationId xmlns:a16="http://schemas.microsoft.com/office/drawing/2014/main" id="{43BA3000-F40E-4975-A379-8083BBF9060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3975" y="16563975"/>
          <a:ext cx="1819275" cy="4857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K157" dT="2022-06-09T21:09:10.74" personId="{00000000-0000-0000-0000-000000000000}" id="{DA048416-CE09-4842-ABE0-B772D9F84817}">
    <text>Valor de oferta a publicar en SECOP II</text>
  </threadedComment>
</ThreadedComments>
</file>

<file path=xl/threadedComments/threadedComment2.xml><?xml version="1.0" encoding="utf-8"?>
<ThreadedComments xmlns="http://schemas.microsoft.com/office/spreadsheetml/2018/threadedcomments" xmlns:x="http://schemas.openxmlformats.org/spreadsheetml/2006/main">
  <threadedComment ref="L24" dT="2022-06-09T21:09:10.74" personId="{00000000-0000-0000-0000-000000000000}" id="{39EC7B9F-9053-4954-807E-2F35DA5B563F}">
    <text>Valor de oferta a publicar en SECOP II</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20C96A-2AB3-49C2-8F69-776432CAE01A}">
  <dimension ref="A1:K185"/>
  <sheetViews>
    <sheetView topLeftCell="A52" workbookViewId="0">
      <selection activeCell="F54" sqref="F54"/>
    </sheetView>
  </sheetViews>
  <sheetFormatPr baseColWidth="10" defaultColWidth="11.5" defaultRowHeight="14.25"/>
  <cols>
    <col min="1" max="1" width="5.875" customWidth="1"/>
    <col min="3" max="3" width="56.5" customWidth="1"/>
    <col min="4" max="4" width="79.625" customWidth="1"/>
    <col min="5" max="5" width="15" customWidth="1"/>
    <col min="6" max="6" width="13.5" customWidth="1"/>
    <col min="7" max="7" width="14.5" customWidth="1"/>
    <col min="10" max="10" width="18.5" customWidth="1"/>
    <col min="11" max="11" width="17.125" customWidth="1"/>
  </cols>
  <sheetData>
    <row r="1" spans="1:11" ht="15.75" thickBot="1">
      <c r="A1" s="1"/>
      <c r="B1" s="1"/>
      <c r="C1" s="1"/>
      <c r="D1" s="1"/>
      <c r="E1" s="1"/>
      <c r="F1" s="1"/>
      <c r="G1" s="2"/>
      <c r="H1" s="2"/>
      <c r="I1" s="2"/>
      <c r="J1" s="2"/>
      <c r="K1" s="2"/>
    </row>
    <row r="2" spans="1:11" ht="15">
      <c r="A2" s="1"/>
      <c r="B2" s="3"/>
      <c r="C2" s="4"/>
      <c r="D2" s="4"/>
      <c r="E2" s="4"/>
      <c r="F2" s="4"/>
      <c r="G2" s="5"/>
      <c r="H2" s="5"/>
      <c r="I2" s="5"/>
      <c r="J2" s="5"/>
      <c r="K2" s="6"/>
    </row>
    <row r="3" spans="1:11" ht="15">
      <c r="A3" s="1"/>
      <c r="B3" s="105" t="s">
        <v>0</v>
      </c>
      <c r="C3" s="106"/>
      <c r="D3" s="106"/>
      <c r="E3" s="106"/>
      <c r="F3" s="106"/>
      <c r="G3" s="106"/>
      <c r="H3" s="106"/>
      <c r="I3" s="106"/>
      <c r="J3" s="106"/>
      <c r="K3" s="107"/>
    </row>
    <row r="4" spans="1:11" ht="15">
      <c r="A4" s="1"/>
      <c r="B4" s="105" t="s">
        <v>1</v>
      </c>
      <c r="C4" s="106"/>
      <c r="D4" s="106"/>
      <c r="E4" s="106"/>
      <c r="F4" s="106"/>
      <c r="G4" s="106"/>
      <c r="H4" s="106"/>
      <c r="I4" s="106"/>
      <c r="J4" s="106"/>
      <c r="K4" s="107"/>
    </row>
    <row r="5" spans="1:11" ht="15">
      <c r="A5" s="1"/>
      <c r="B5" s="105"/>
      <c r="C5" s="106"/>
      <c r="D5" s="106"/>
      <c r="E5" s="106"/>
      <c r="F5" s="106"/>
      <c r="G5" s="106"/>
      <c r="H5" s="106"/>
      <c r="I5" s="106"/>
      <c r="J5" s="106"/>
      <c r="K5" s="7"/>
    </row>
    <row r="6" spans="1:11">
      <c r="B6" s="90"/>
      <c r="C6" s="91"/>
      <c r="D6" s="91"/>
      <c r="E6" s="91"/>
      <c r="F6" s="91"/>
      <c r="G6" s="91"/>
      <c r="H6" s="91"/>
      <c r="I6" s="91"/>
      <c r="J6" s="91"/>
      <c r="K6" s="8"/>
    </row>
    <row r="7" spans="1:11">
      <c r="B7" s="108"/>
      <c r="C7" s="109"/>
      <c r="D7" s="109"/>
      <c r="E7" s="109"/>
      <c r="F7" s="109"/>
      <c r="G7" s="109"/>
      <c r="H7" s="109"/>
      <c r="I7" s="109"/>
      <c r="J7" s="109"/>
      <c r="K7" s="8"/>
    </row>
    <row r="8" spans="1:11" ht="15">
      <c r="B8" s="90" t="s">
        <v>2</v>
      </c>
      <c r="C8" s="91"/>
      <c r="D8" s="91"/>
      <c r="E8" s="91"/>
      <c r="F8" s="91"/>
      <c r="G8" s="91"/>
      <c r="H8" s="91"/>
      <c r="I8" s="91"/>
      <c r="J8" s="91"/>
      <c r="K8" s="92"/>
    </row>
    <row r="9" spans="1:11" ht="15">
      <c r="B9" s="90" t="s">
        <v>3</v>
      </c>
      <c r="C9" s="91"/>
      <c r="D9" s="91"/>
      <c r="E9" s="91"/>
      <c r="F9" s="91"/>
      <c r="G9" s="91"/>
      <c r="H9" s="91"/>
      <c r="I9" s="91"/>
      <c r="J9" s="91"/>
      <c r="K9" s="92"/>
    </row>
    <row r="10" spans="1:11">
      <c r="B10" s="90" t="s">
        <v>4</v>
      </c>
      <c r="C10" s="91"/>
      <c r="D10" s="91"/>
      <c r="E10" s="91"/>
      <c r="F10" s="91"/>
      <c r="G10" s="91"/>
      <c r="H10" s="91"/>
      <c r="I10" s="91"/>
      <c r="J10" s="91"/>
      <c r="K10" s="92"/>
    </row>
    <row r="11" spans="1:11" ht="15">
      <c r="A11" s="1"/>
      <c r="B11" s="9"/>
      <c r="C11" s="1"/>
      <c r="D11" s="1"/>
      <c r="E11" s="1"/>
      <c r="F11" s="2"/>
      <c r="G11" s="2"/>
      <c r="H11" s="2"/>
      <c r="I11" s="2"/>
      <c r="J11" s="2"/>
      <c r="K11" s="7"/>
    </row>
    <row r="12" spans="1:11" ht="24">
      <c r="A12" s="1"/>
      <c r="B12" s="10" t="s">
        <v>5</v>
      </c>
      <c r="C12" s="11" t="s">
        <v>6</v>
      </c>
      <c r="D12" s="11" t="s">
        <v>7</v>
      </c>
      <c r="E12" s="11" t="s">
        <v>8</v>
      </c>
      <c r="F12" s="11" t="s">
        <v>9</v>
      </c>
      <c r="G12" s="11" t="s">
        <v>10</v>
      </c>
      <c r="H12" s="11" t="s">
        <v>11</v>
      </c>
      <c r="I12" s="11" t="s">
        <v>12</v>
      </c>
      <c r="J12" s="11" t="s">
        <v>13</v>
      </c>
      <c r="K12" s="12" t="s">
        <v>14</v>
      </c>
    </row>
    <row r="13" spans="1:11" ht="15">
      <c r="A13" s="1"/>
      <c r="B13" s="37">
        <v>1</v>
      </c>
      <c r="C13" s="38" t="s">
        <v>15</v>
      </c>
      <c r="D13" s="93" t="s">
        <v>16</v>
      </c>
      <c r="E13" s="39" t="s">
        <v>17</v>
      </c>
      <c r="F13" s="40">
        <v>5</v>
      </c>
      <c r="G13" s="40"/>
      <c r="H13" s="18">
        <v>0.19</v>
      </c>
      <c r="I13" s="17">
        <f t="shared" ref="I13:I32" si="0">+G13*H13</f>
        <v>0</v>
      </c>
      <c r="J13" s="19">
        <f t="shared" ref="J13:J32" si="1">+G13+I13</f>
        <v>0</v>
      </c>
      <c r="K13" s="20">
        <f t="shared" ref="K13:K32" si="2">+J13*F13</f>
        <v>0</v>
      </c>
    </row>
    <row r="14" spans="1:11" ht="15">
      <c r="A14" s="1"/>
      <c r="B14" s="37">
        <v>2</v>
      </c>
      <c r="C14" s="38" t="s">
        <v>18</v>
      </c>
      <c r="D14" s="94"/>
      <c r="E14" s="39" t="s">
        <v>17</v>
      </c>
      <c r="F14" s="40">
        <v>6</v>
      </c>
      <c r="G14" s="40"/>
      <c r="H14" s="18">
        <v>0.19</v>
      </c>
      <c r="I14" s="17">
        <f t="shared" si="0"/>
        <v>0</v>
      </c>
      <c r="J14" s="19">
        <f t="shared" si="1"/>
        <v>0</v>
      </c>
      <c r="K14" s="20">
        <f t="shared" si="2"/>
        <v>0</v>
      </c>
    </row>
    <row r="15" spans="1:11" ht="15">
      <c r="A15" s="1"/>
      <c r="B15" s="37">
        <v>3</v>
      </c>
      <c r="C15" s="38" t="s">
        <v>19</v>
      </c>
      <c r="D15" s="94"/>
      <c r="E15" s="39" t="s">
        <v>17</v>
      </c>
      <c r="F15" s="40">
        <v>8</v>
      </c>
      <c r="G15" s="40"/>
      <c r="H15" s="18">
        <v>0.19</v>
      </c>
      <c r="I15" s="17">
        <f t="shared" si="0"/>
        <v>0</v>
      </c>
      <c r="J15" s="19">
        <f t="shared" si="1"/>
        <v>0</v>
      </c>
      <c r="K15" s="20">
        <f t="shared" si="2"/>
        <v>0</v>
      </c>
    </row>
    <row r="16" spans="1:11" ht="15">
      <c r="A16" s="1"/>
      <c r="B16" s="37">
        <v>4</v>
      </c>
      <c r="C16" s="38" t="s">
        <v>20</v>
      </c>
      <c r="D16" s="94"/>
      <c r="E16" s="39" t="s">
        <v>17</v>
      </c>
      <c r="F16" s="40">
        <v>8</v>
      </c>
      <c r="G16" s="40"/>
      <c r="H16" s="18">
        <v>0.19</v>
      </c>
      <c r="I16" s="17">
        <f t="shared" si="0"/>
        <v>0</v>
      </c>
      <c r="J16" s="19">
        <f t="shared" si="1"/>
        <v>0</v>
      </c>
      <c r="K16" s="20">
        <f t="shared" si="2"/>
        <v>0</v>
      </c>
    </row>
    <row r="17" spans="1:11" ht="15">
      <c r="A17" s="1"/>
      <c r="B17" s="37">
        <v>5</v>
      </c>
      <c r="C17" s="38" t="s">
        <v>21</v>
      </c>
      <c r="D17" s="94"/>
      <c r="E17" s="39" t="s">
        <v>17</v>
      </c>
      <c r="F17" s="40">
        <v>8</v>
      </c>
      <c r="G17" s="40"/>
      <c r="H17" s="18">
        <v>0.19</v>
      </c>
      <c r="I17" s="17">
        <f t="shared" si="0"/>
        <v>0</v>
      </c>
      <c r="J17" s="19">
        <f t="shared" si="1"/>
        <v>0</v>
      </c>
      <c r="K17" s="20">
        <f t="shared" si="2"/>
        <v>0</v>
      </c>
    </row>
    <row r="18" spans="1:11" ht="15">
      <c r="A18" s="1"/>
      <c r="B18" s="37">
        <v>6</v>
      </c>
      <c r="C18" s="38" t="s">
        <v>22</v>
      </c>
      <c r="D18" s="94"/>
      <c r="E18" s="39" t="s">
        <v>17</v>
      </c>
      <c r="F18" s="40">
        <v>6</v>
      </c>
      <c r="G18" s="40"/>
      <c r="H18" s="18">
        <v>0.19</v>
      </c>
      <c r="I18" s="17">
        <f t="shared" si="0"/>
        <v>0</v>
      </c>
      <c r="J18" s="19">
        <f t="shared" si="1"/>
        <v>0</v>
      </c>
      <c r="K18" s="20">
        <f t="shared" si="2"/>
        <v>0</v>
      </c>
    </row>
    <row r="19" spans="1:11" ht="15">
      <c r="A19" s="1"/>
      <c r="B19" s="37">
        <v>7</v>
      </c>
      <c r="C19" s="38" t="s">
        <v>23</v>
      </c>
      <c r="D19" s="94"/>
      <c r="E19" s="39" t="s">
        <v>17</v>
      </c>
      <c r="F19" s="40">
        <v>6</v>
      </c>
      <c r="G19" s="40"/>
      <c r="H19" s="18">
        <v>0.19</v>
      </c>
      <c r="I19" s="17">
        <f t="shared" si="0"/>
        <v>0</v>
      </c>
      <c r="J19" s="19">
        <f t="shared" si="1"/>
        <v>0</v>
      </c>
      <c r="K19" s="20">
        <f t="shared" si="2"/>
        <v>0</v>
      </c>
    </row>
    <row r="20" spans="1:11" ht="15">
      <c r="A20" s="1"/>
      <c r="B20" s="37">
        <v>8</v>
      </c>
      <c r="C20" s="38" t="s">
        <v>24</v>
      </c>
      <c r="D20" s="94"/>
      <c r="E20" s="39" t="s">
        <v>17</v>
      </c>
      <c r="F20" s="40">
        <v>3</v>
      </c>
      <c r="G20" s="40"/>
      <c r="H20" s="18">
        <v>0.19</v>
      </c>
      <c r="I20" s="17">
        <f t="shared" si="0"/>
        <v>0</v>
      </c>
      <c r="J20" s="19">
        <f t="shared" si="1"/>
        <v>0</v>
      </c>
      <c r="K20" s="20">
        <f t="shared" si="2"/>
        <v>0</v>
      </c>
    </row>
    <row r="21" spans="1:11" ht="15">
      <c r="A21" s="1"/>
      <c r="B21" s="37">
        <v>9</v>
      </c>
      <c r="C21" s="38" t="s">
        <v>25</v>
      </c>
      <c r="D21" s="94"/>
      <c r="E21" s="39" t="s">
        <v>17</v>
      </c>
      <c r="F21" s="40">
        <v>1</v>
      </c>
      <c r="G21" s="40"/>
      <c r="H21" s="18">
        <v>0.19</v>
      </c>
      <c r="I21" s="17">
        <f t="shared" si="0"/>
        <v>0</v>
      </c>
      <c r="J21" s="19">
        <f t="shared" si="1"/>
        <v>0</v>
      </c>
      <c r="K21" s="20">
        <f t="shared" si="2"/>
        <v>0</v>
      </c>
    </row>
    <row r="22" spans="1:11" ht="15">
      <c r="A22" s="1"/>
      <c r="B22" s="39">
        <v>10</v>
      </c>
      <c r="C22" s="38" t="s">
        <v>26</v>
      </c>
      <c r="D22" s="93" t="s">
        <v>27</v>
      </c>
      <c r="E22" s="39" t="s">
        <v>17</v>
      </c>
      <c r="F22" s="40">
        <v>2</v>
      </c>
      <c r="G22" s="40"/>
      <c r="H22" s="18">
        <v>0.19</v>
      </c>
      <c r="I22" s="17">
        <f t="shared" si="0"/>
        <v>0</v>
      </c>
      <c r="J22" s="19">
        <f t="shared" si="1"/>
        <v>0</v>
      </c>
      <c r="K22" s="20">
        <f t="shared" si="2"/>
        <v>0</v>
      </c>
    </row>
    <row r="23" spans="1:11" ht="15">
      <c r="A23" s="1"/>
      <c r="B23" s="39">
        <v>11</v>
      </c>
      <c r="C23" s="38" t="s">
        <v>28</v>
      </c>
      <c r="D23" s="94"/>
      <c r="E23" s="39" t="s">
        <v>17</v>
      </c>
      <c r="F23" s="40">
        <v>4</v>
      </c>
      <c r="G23" s="40"/>
      <c r="H23" s="18">
        <v>0.19</v>
      </c>
      <c r="I23" s="17">
        <f t="shared" si="0"/>
        <v>0</v>
      </c>
      <c r="J23" s="19">
        <f t="shared" si="1"/>
        <v>0</v>
      </c>
      <c r="K23" s="20">
        <f t="shared" si="2"/>
        <v>0</v>
      </c>
    </row>
    <row r="24" spans="1:11" ht="15">
      <c r="A24" s="1"/>
      <c r="B24" s="39">
        <v>12</v>
      </c>
      <c r="C24" s="38" t="s">
        <v>29</v>
      </c>
      <c r="D24" s="94"/>
      <c r="E24" s="39" t="s">
        <v>17</v>
      </c>
      <c r="F24" s="40">
        <v>2</v>
      </c>
      <c r="G24" s="40"/>
      <c r="H24" s="18">
        <v>0.19</v>
      </c>
      <c r="I24" s="17">
        <f t="shared" si="0"/>
        <v>0</v>
      </c>
      <c r="J24" s="19">
        <f t="shared" si="1"/>
        <v>0</v>
      </c>
      <c r="K24" s="20">
        <f t="shared" si="2"/>
        <v>0</v>
      </c>
    </row>
    <row r="25" spans="1:11" ht="15">
      <c r="A25" s="1"/>
      <c r="B25" s="39">
        <v>13</v>
      </c>
      <c r="C25" s="38" t="s">
        <v>30</v>
      </c>
      <c r="D25" s="94"/>
      <c r="E25" s="39" t="s">
        <v>17</v>
      </c>
      <c r="F25" s="40">
        <v>2</v>
      </c>
      <c r="G25" s="40"/>
      <c r="H25" s="18">
        <v>0.19</v>
      </c>
      <c r="I25" s="17">
        <f t="shared" si="0"/>
        <v>0</v>
      </c>
      <c r="J25" s="19">
        <f t="shared" si="1"/>
        <v>0</v>
      </c>
      <c r="K25" s="20">
        <f t="shared" si="2"/>
        <v>0</v>
      </c>
    </row>
    <row r="26" spans="1:11" ht="15">
      <c r="A26" s="1"/>
      <c r="B26" s="39">
        <v>14</v>
      </c>
      <c r="C26" s="38" t="s">
        <v>31</v>
      </c>
      <c r="D26" s="94"/>
      <c r="E26" s="39" t="s">
        <v>17</v>
      </c>
      <c r="F26" s="40">
        <v>4</v>
      </c>
      <c r="G26" s="40"/>
      <c r="H26" s="18">
        <v>0.19</v>
      </c>
      <c r="I26" s="17">
        <f t="shared" si="0"/>
        <v>0</v>
      </c>
      <c r="J26" s="19">
        <f t="shared" si="1"/>
        <v>0</v>
      </c>
      <c r="K26" s="20">
        <f t="shared" si="2"/>
        <v>0</v>
      </c>
    </row>
    <row r="27" spans="1:11" ht="15">
      <c r="A27" s="1"/>
      <c r="B27" s="39">
        <v>15</v>
      </c>
      <c r="C27" s="38" t="s">
        <v>32</v>
      </c>
      <c r="D27" s="94"/>
      <c r="E27" s="39" t="s">
        <v>17</v>
      </c>
      <c r="F27" s="40">
        <v>4</v>
      </c>
      <c r="G27" s="40"/>
      <c r="H27" s="18">
        <v>0.19</v>
      </c>
      <c r="I27" s="17">
        <f t="shared" si="0"/>
        <v>0</v>
      </c>
      <c r="J27" s="19">
        <f t="shared" si="1"/>
        <v>0</v>
      </c>
      <c r="K27" s="20">
        <f t="shared" si="2"/>
        <v>0</v>
      </c>
    </row>
    <row r="28" spans="1:11" ht="15">
      <c r="A28" s="1"/>
      <c r="B28" s="39">
        <v>16</v>
      </c>
      <c r="C28" s="38" t="s">
        <v>33</v>
      </c>
      <c r="D28" s="95"/>
      <c r="E28" s="39" t="s">
        <v>17</v>
      </c>
      <c r="F28" s="40">
        <v>2</v>
      </c>
      <c r="G28" s="40"/>
      <c r="H28" s="18">
        <v>0.19</v>
      </c>
      <c r="I28" s="17">
        <f t="shared" si="0"/>
        <v>0</v>
      </c>
      <c r="J28" s="19">
        <f t="shared" si="1"/>
        <v>0</v>
      </c>
      <c r="K28" s="20">
        <f t="shared" si="2"/>
        <v>0</v>
      </c>
    </row>
    <row r="29" spans="1:11" ht="15">
      <c r="A29" s="1"/>
      <c r="B29" s="39">
        <v>17</v>
      </c>
      <c r="C29" s="38" t="s">
        <v>34</v>
      </c>
      <c r="D29" s="96" t="s">
        <v>35</v>
      </c>
      <c r="E29" s="40" t="s">
        <v>17</v>
      </c>
      <c r="F29" s="40">
        <v>2</v>
      </c>
      <c r="G29" s="40"/>
      <c r="H29" s="18">
        <v>0.19</v>
      </c>
      <c r="I29" s="17">
        <f t="shared" si="0"/>
        <v>0</v>
      </c>
      <c r="J29" s="19">
        <f t="shared" si="1"/>
        <v>0</v>
      </c>
      <c r="K29" s="20">
        <f t="shared" si="2"/>
        <v>0</v>
      </c>
    </row>
    <row r="30" spans="1:11" ht="15">
      <c r="A30" s="1"/>
      <c r="B30" s="39">
        <v>18</v>
      </c>
      <c r="C30" s="38" t="s">
        <v>36</v>
      </c>
      <c r="D30" s="97"/>
      <c r="E30" s="40" t="s">
        <v>17</v>
      </c>
      <c r="F30" s="40">
        <v>4</v>
      </c>
      <c r="G30" s="40"/>
      <c r="H30" s="18">
        <v>0.19</v>
      </c>
      <c r="I30" s="17">
        <f t="shared" si="0"/>
        <v>0</v>
      </c>
      <c r="J30" s="19">
        <f t="shared" si="1"/>
        <v>0</v>
      </c>
      <c r="K30" s="20">
        <f t="shared" si="2"/>
        <v>0</v>
      </c>
    </row>
    <row r="31" spans="1:11" ht="15">
      <c r="A31" s="1"/>
      <c r="B31" s="39">
        <v>19</v>
      </c>
      <c r="C31" s="38" t="s">
        <v>37</v>
      </c>
      <c r="D31" s="97"/>
      <c r="E31" s="40" t="s">
        <v>17</v>
      </c>
      <c r="F31" s="40">
        <v>2</v>
      </c>
      <c r="G31" s="40"/>
      <c r="H31" s="18">
        <v>0.19</v>
      </c>
      <c r="I31" s="17">
        <f t="shared" si="0"/>
        <v>0</v>
      </c>
      <c r="J31" s="19">
        <f t="shared" si="1"/>
        <v>0</v>
      </c>
      <c r="K31" s="20">
        <f t="shared" si="2"/>
        <v>0</v>
      </c>
    </row>
    <row r="32" spans="1:11" ht="15">
      <c r="A32" s="1"/>
      <c r="B32" s="39">
        <v>20</v>
      </c>
      <c r="C32" s="38" t="s">
        <v>38</v>
      </c>
      <c r="D32" s="97"/>
      <c r="E32" s="40" t="s">
        <v>17</v>
      </c>
      <c r="F32" s="40">
        <v>2</v>
      </c>
      <c r="G32" s="40"/>
      <c r="H32" s="18">
        <v>0.19</v>
      </c>
      <c r="I32" s="17">
        <f t="shared" si="0"/>
        <v>0</v>
      </c>
      <c r="J32" s="19">
        <f t="shared" si="1"/>
        <v>0</v>
      </c>
      <c r="K32" s="20">
        <f t="shared" si="2"/>
        <v>0</v>
      </c>
    </row>
    <row r="33" spans="1:11" ht="57" customHeight="1">
      <c r="A33" s="21"/>
      <c r="B33" s="39">
        <v>21</v>
      </c>
      <c r="C33" s="38" t="s">
        <v>39</v>
      </c>
      <c r="D33" s="98"/>
      <c r="E33" s="40" t="s">
        <v>17</v>
      </c>
      <c r="F33" s="40">
        <v>2</v>
      </c>
      <c r="G33" s="40"/>
      <c r="H33" s="18">
        <v>0.19</v>
      </c>
      <c r="I33" s="17">
        <f>+G33*H33</f>
        <v>0</v>
      </c>
      <c r="J33" s="19">
        <f>+G33+I33</f>
        <v>0</v>
      </c>
      <c r="K33" s="20">
        <f>+J33*F33</f>
        <v>0</v>
      </c>
    </row>
    <row r="34" spans="1:11" ht="44.25" customHeight="1">
      <c r="A34" s="21"/>
      <c r="B34" s="39">
        <v>22</v>
      </c>
      <c r="C34" s="41" t="s">
        <v>40</v>
      </c>
      <c r="D34" s="96" t="s">
        <v>41</v>
      </c>
      <c r="E34" s="40" t="s">
        <v>42</v>
      </c>
      <c r="F34" s="40">
        <v>15</v>
      </c>
      <c r="G34" s="40"/>
      <c r="H34" s="18">
        <v>0.19</v>
      </c>
      <c r="I34" s="17">
        <f t="shared" ref="I34:I97" si="3">+G34*H34</f>
        <v>0</v>
      </c>
      <c r="J34" s="19">
        <f t="shared" ref="J34:J97" si="4">+G34+I34</f>
        <v>0</v>
      </c>
      <c r="K34" s="20">
        <f t="shared" ref="K34:K97" si="5">+J34*F34</f>
        <v>0</v>
      </c>
    </row>
    <row r="35" spans="1:11" ht="36.75" customHeight="1">
      <c r="A35" s="21"/>
      <c r="B35" s="39">
        <v>23</v>
      </c>
      <c r="C35" s="41" t="s">
        <v>43</v>
      </c>
      <c r="D35" s="97"/>
      <c r="E35" s="40" t="s">
        <v>42</v>
      </c>
      <c r="F35" s="40">
        <v>25</v>
      </c>
      <c r="G35" s="40"/>
      <c r="H35" s="18">
        <v>0.19</v>
      </c>
      <c r="I35" s="17">
        <f t="shared" si="3"/>
        <v>0</v>
      </c>
      <c r="J35" s="19">
        <f t="shared" si="4"/>
        <v>0</v>
      </c>
      <c r="K35" s="20">
        <f t="shared" si="5"/>
        <v>0</v>
      </c>
    </row>
    <row r="36" spans="1:11" ht="31.5" customHeight="1">
      <c r="A36" s="21"/>
      <c r="B36" s="39">
        <v>24</v>
      </c>
      <c r="C36" s="41" t="s">
        <v>44</v>
      </c>
      <c r="D36" s="98"/>
      <c r="E36" s="40" t="s">
        <v>42</v>
      </c>
      <c r="F36" s="40">
        <v>25</v>
      </c>
      <c r="G36" s="40"/>
      <c r="H36" s="18">
        <v>0.19</v>
      </c>
      <c r="I36" s="17">
        <f t="shared" si="3"/>
        <v>0</v>
      </c>
      <c r="J36" s="19">
        <f t="shared" si="4"/>
        <v>0</v>
      </c>
      <c r="K36" s="20">
        <f t="shared" si="5"/>
        <v>0</v>
      </c>
    </row>
    <row r="37" spans="1:11" ht="84.75" customHeight="1">
      <c r="A37" s="21"/>
      <c r="B37" s="37">
        <v>25</v>
      </c>
      <c r="C37" s="38" t="s">
        <v>45</v>
      </c>
      <c r="D37" s="42" t="s">
        <v>46</v>
      </c>
      <c r="E37" s="40" t="s">
        <v>17</v>
      </c>
      <c r="F37" s="40">
        <v>24</v>
      </c>
      <c r="G37" s="40"/>
      <c r="H37" s="18">
        <v>0.19</v>
      </c>
      <c r="I37" s="17">
        <f t="shared" si="3"/>
        <v>0</v>
      </c>
      <c r="J37" s="19">
        <f t="shared" si="4"/>
        <v>0</v>
      </c>
      <c r="K37" s="20">
        <f t="shared" si="5"/>
        <v>0</v>
      </c>
    </row>
    <row r="38" spans="1:11" ht="57" customHeight="1">
      <c r="A38" s="21"/>
      <c r="B38" s="39">
        <v>26</v>
      </c>
      <c r="C38" s="38" t="s">
        <v>47</v>
      </c>
      <c r="D38" s="96" t="s">
        <v>48</v>
      </c>
      <c r="E38" s="40" t="s">
        <v>17</v>
      </c>
      <c r="F38" s="40">
        <v>30</v>
      </c>
      <c r="G38" s="40"/>
      <c r="H38" s="18">
        <v>0.19</v>
      </c>
      <c r="I38" s="17">
        <f t="shared" si="3"/>
        <v>0</v>
      </c>
      <c r="J38" s="19">
        <f t="shared" si="4"/>
        <v>0</v>
      </c>
      <c r="K38" s="20">
        <f t="shared" si="5"/>
        <v>0</v>
      </c>
    </row>
    <row r="39" spans="1:11" ht="57" customHeight="1">
      <c r="A39" s="21"/>
      <c r="B39" s="39">
        <v>27</v>
      </c>
      <c r="C39" s="38" t="s">
        <v>49</v>
      </c>
      <c r="D39" s="97"/>
      <c r="E39" s="40" t="s">
        <v>17</v>
      </c>
      <c r="F39" s="40">
        <v>30</v>
      </c>
      <c r="G39" s="40"/>
      <c r="H39" s="18">
        <v>0.19</v>
      </c>
      <c r="I39" s="17">
        <f t="shared" si="3"/>
        <v>0</v>
      </c>
      <c r="J39" s="19">
        <f t="shared" si="4"/>
        <v>0</v>
      </c>
      <c r="K39" s="20">
        <f t="shared" si="5"/>
        <v>0</v>
      </c>
    </row>
    <row r="40" spans="1:11" ht="57" customHeight="1">
      <c r="A40" s="21"/>
      <c r="B40" s="39">
        <v>28</v>
      </c>
      <c r="C40" s="38" t="s">
        <v>50</v>
      </c>
      <c r="D40" s="98"/>
      <c r="E40" s="40" t="s">
        <v>17</v>
      </c>
      <c r="F40" s="40">
        <v>30</v>
      </c>
      <c r="G40" s="40"/>
      <c r="H40" s="18">
        <v>0.19</v>
      </c>
      <c r="I40" s="17">
        <f t="shared" si="3"/>
        <v>0</v>
      </c>
      <c r="J40" s="19">
        <f t="shared" si="4"/>
        <v>0</v>
      </c>
      <c r="K40" s="20">
        <f t="shared" si="5"/>
        <v>0</v>
      </c>
    </row>
    <row r="41" spans="1:11" ht="57" customHeight="1">
      <c r="A41" s="21"/>
      <c r="B41" s="39">
        <v>29</v>
      </c>
      <c r="C41" s="38" t="s">
        <v>51</v>
      </c>
      <c r="D41" s="99" t="s">
        <v>52</v>
      </c>
      <c r="E41" s="40" t="s">
        <v>17</v>
      </c>
      <c r="F41" s="40">
        <v>40</v>
      </c>
      <c r="G41" s="40"/>
      <c r="H41" s="18">
        <v>0.19</v>
      </c>
      <c r="I41" s="17">
        <f t="shared" si="3"/>
        <v>0</v>
      </c>
      <c r="J41" s="19">
        <f t="shared" si="4"/>
        <v>0</v>
      </c>
      <c r="K41" s="20">
        <f t="shared" si="5"/>
        <v>0</v>
      </c>
    </row>
    <row r="42" spans="1:11" ht="57" customHeight="1">
      <c r="A42" s="21"/>
      <c r="B42" s="39">
        <v>30</v>
      </c>
      <c r="C42" s="38" t="s">
        <v>53</v>
      </c>
      <c r="D42" s="100"/>
      <c r="E42" s="40" t="s">
        <v>17</v>
      </c>
      <c r="F42" s="40">
        <v>40</v>
      </c>
      <c r="G42" s="40"/>
      <c r="H42" s="18">
        <v>0.19</v>
      </c>
      <c r="I42" s="17">
        <f t="shared" si="3"/>
        <v>0</v>
      </c>
      <c r="J42" s="19">
        <f t="shared" si="4"/>
        <v>0</v>
      </c>
      <c r="K42" s="20">
        <f t="shared" si="5"/>
        <v>0</v>
      </c>
    </row>
    <row r="43" spans="1:11" ht="57" customHeight="1">
      <c r="A43" s="21"/>
      <c r="B43" s="39">
        <v>31</v>
      </c>
      <c r="C43" s="38" t="s">
        <v>54</v>
      </c>
      <c r="D43" s="100"/>
      <c r="E43" s="40" t="s">
        <v>17</v>
      </c>
      <c r="F43" s="40">
        <v>40</v>
      </c>
      <c r="G43" s="40"/>
      <c r="H43" s="18">
        <v>0.19</v>
      </c>
      <c r="I43" s="17">
        <f t="shared" si="3"/>
        <v>0</v>
      </c>
      <c r="J43" s="19">
        <f t="shared" si="4"/>
        <v>0</v>
      </c>
      <c r="K43" s="20">
        <f t="shared" si="5"/>
        <v>0</v>
      </c>
    </row>
    <row r="44" spans="1:11" ht="57" customHeight="1">
      <c r="A44" s="21"/>
      <c r="B44" s="39">
        <v>32</v>
      </c>
      <c r="C44" s="38" t="s">
        <v>55</v>
      </c>
      <c r="D44" s="101" t="s">
        <v>56</v>
      </c>
      <c r="E44" s="40" t="s">
        <v>17</v>
      </c>
      <c r="F44" s="40">
        <v>10</v>
      </c>
      <c r="G44" s="40"/>
      <c r="H44" s="18">
        <v>0.19</v>
      </c>
      <c r="I44" s="17">
        <f t="shared" si="3"/>
        <v>0</v>
      </c>
      <c r="J44" s="19">
        <f t="shared" si="4"/>
        <v>0</v>
      </c>
      <c r="K44" s="20">
        <f t="shared" si="5"/>
        <v>0</v>
      </c>
    </row>
    <row r="45" spans="1:11" ht="57" customHeight="1">
      <c r="A45" s="21"/>
      <c r="B45" s="39">
        <v>33</v>
      </c>
      <c r="C45" s="38" t="s">
        <v>57</v>
      </c>
      <c r="D45" s="101"/>
      <c r="E45" s="40" t="s">
        <v>17</v>
      </c>
      <c r="F45" s="40">
        <v>15</v>
      </c>
      <c r="G45" s="40"/>
      <c r="H45" s="18">
        <v>0.19</v>
      </c>
      <c r="I45" s="17">
        <f t="shared" si="3"/>
        <v>0</v>
      </c>
      <c r="J45" s="19">
        <f t="shared" si="4"/>
        <v>0</v>
      </c>
      <c r="K45" s="20">
        <f t="shared" si="5"/>
        <v>0</v>
      </c>
    </row>
    <row r="46" spans="1:11" ht="57" customHeight="1">
      <c r="A46" s="21"/>
      <c r="B46" s="39">
        <v>34</v>
      </c>
      <c r="C46" s="38" t="s">
        <v>58</v>
      </c>
      <c r="D46" s="101"/>
      <c r="E46" s="40" t="s">
        <v>17</v>
      </c>
      <c r="F46" s="40">
        <v>5</v>
      </c>
      <c r="G46" s="40"/>
      <c r="H46" s="18">
        <v>0.19</v>
      </c>
      <c r="I46" s="17">
        <f t="shared" si="3"/>
        <v>0</v>
      </c>
      <c r="J46" s="19">
        <f t="shared" si="4"/>
        <v>0</v>
      </c>
      <c r="K46" s="20">
        <f t="shared" si="5"/>
        <v>0</v>
      </c>
    </row>
    <row r="47" spans="1:11" ht="84" customHeight="1">
      <c r="A47" s="21"/>
      <c r="B47" s="39">
        <v>35</v>
      </c>
      <c r="C47" s="38" t="s">
        <v>59</v>
      </c>
      <c r="D47" s="42" t="s">
        <v>60</v>
      </c>
      <c r="E47" s="40" t="s">
        <v>42</v>
      </c>
      <c r="F47" s="40">
        <v>80</v>
      </c>
      <c r="G47" s="40"/>
      <c r="H47" s="18">
        <v>0.19</v>
      </c>
      <c r="I47" s="17">
        <f t="shared" si="3"/>
        <v>0</v>
      </c>
      <c r="J47" s="19">
        <f t="shared" si="4"/>
        <v>0</v>
      </c>
      <c r="K47" s="20">
        <f t="shared" si="5"/>
        <v>0</v>
      </c>
    </row>
    <row r="48" spans="1:11" ht="171.75" customHeight="1">
      <c r="A48" s="21"/>
      <c r="B48" s="39">
        <v>36</v>
      </c>
      <c r="C48" s="42" t="s">
        <v>61</v>
      </c>
      <c r="D48" s="42" t="s">
        <v>62</v>
      </c>
      <c r="E48" s="40" t="s">
        <v>42</v>
      </c>
      <c r="F48" s="40">
        <v>20</v>
      </c>
      <c r="G48" s="40"/>
      <c r="H48" s="18">
        <v>0.19</v>
      </c>
      <c r="I48" s="17">
        <f t="shared" si="3"/>
        <v>0</v>
      </c>
      <c r="J48" s="19">
        <f t="shared" si="4"/>
        <v>0</v>
      </c>
      <c r="K48" s="20">
        <f t="shared" si="5"/>
        <v>0</v>
      </c>
    </row>
    <row r="49" spans="1:11" ht="139.5" customHeight="1">
      <c r="A49" s="21"/>
      <c r="B49" s="39">
        <v>37</v>
      </c>
      <c r="C49" s="42" t="s">
        <v>63</v>
      </c>
      <c r="D49" s="42" t="s">
        <v>64</v>
      </c>
      <c r="E49" s="40" t="s">
        <v>65</v>
      </c>
      <c r="F49" s="40">
        <v>20</v>
      </c>
      <c r="G49" s="40"/>
      <c r="H49" s="18">
        <v>0.19</v>
      </c>
      <c r="I49" s="17">
        <f t="shared" si="3"/>
        <v>0</v>
      </c>
      <c r="J49" s="19">
        <f t="shared" si="4"/>
        <v>0</v>
      </c>
      <c r="K49" s="20">
        <f t="shared" si="5"/>
        <v>0</v>
      </c>
    </row>
    <row r="50" spans="1:11" ht="122.25" customHeight="1">
      <c r="A50" s="21"/>
      <c r="B50" s="39">
        <v>38</v>
      </c>
      <c r="C50" s="41" t="s">
        <v>66</v>
      </c>
      <c r="D50" s="42" t="s">
        <v>67</v>
      </c>
      <c r="E50" s="39" t="s">
        <v>17</v>
      </c>
      <c r="F50" s="40">
        <v>100</v>
      </c>
      <c r="G50" s="40"/>
      <c r="H50" s="18">
        <v>0.19</v>
      </c>
      <c r="I50" s="17">
        <f t="shared" si="3"/>
        <v>0</v>
      </c>
      <c r="J50" s="19">
        <f t="shared" si="4"/>
        <v>0</v>
      </c>
      <c r="K50" s="20">
        <f t="shared" si="5"/>
        <v>0</v>
      </c>
    </row>
    <row r="51" spans="1:11" ht="105.75" customHeight="1">
      <c r="A51" s="21"/>
      <c r="B51" s="39">
        <v>39</v>
      </c>
      <c r="C51" s="41" t="s">
        <v>68</v>
      </c>
      <c r="D51" s="43" t="s">
        <v>69</v>
      </c>
      <c r="E51" s="40" t="s">
        <v>65</v>
      </c>
      <c r="F51" s="40">
        <v>8</v>
      </c>
      <c r="G51" s="40"/>
      <c r="H51" s="18">
        <v>0.19</v>
      </c>
      <c r="I51" s="17">
        <f t="shared" si="3"/>
        <v>0</v>
      </c>
      <c r="J51" s="19">
        <f t="shared" si="4"/>
        <v>0</v>
      </c>
      <c r="K51" s="20">
        <f t="shared" si="5"/>
        <v>0</v>
      </c>
    </row>
    <row r="52" spans="1:11" ht="117.75" customHeight="1">
      <c r="A52" s="21"/>
      <c r="B52" s="39">
        <v>40</v>
      </c>
      <c r="C52" s="41" t="s">
        <v>70</v>
      </c>
      <c r="D52" s="43" t="s">
        <v>71</v>
      </c>
      <c r="E52" s="40" t="s">
        <v>65</v>
      </c>
      <c r="F52" s="40">
        <v>8</v>
      </c>
      <c r="G52" s="40"/>
      <c r="H52" s="18">
        <v>0.19</v>
      </c>
      <c r="I52" s="17">
        <f t="shared" si="3"/>
        <v>0</v>
      </c>
      <c r="J52" s="19">
        <f t="shared" si="4"/>
        <v>0</v>
      </c>
      <c r="K52" s="20">
        <f t="shared" si="5"/>
        <v>0</v>
      </c>
    </row>
    <row r="53" spans="1:11" ht="126" customHeight="1">
      <c r="A53" s="21"/>
      <c r="B53" s="39">
        <v>41</v>
      </c>
      <c r="C53" s="41" t="s">
        <v>72</v>
      </c>
      <c r="D53" s="44" t="s">
        <v>73</v>
      </c>
      <c r="E53" s="40" t="s">
        <v>42</v>
      </c>
      <c r="F53" s="40">
        <v>10</v>
      </c>
      <c r="G53" s="40"/>
      <c r="H53" s="18">
        <v>0.19</v>
      </c>
      <c r="I53" s="17">
        <f t="shared" si="3"/>
        <v>0</v>
      </c>
      <c r="J53" s="19">
        <f t="shared" si="4"/>
        <v>0</v>
      </c>
      <c r="K53" s="20">
        <f t="shared" si="5"/>
        <v>0</v>
      </c>
    </row>
    <row r="54" spans="1:11" ht="120" customHeight="1" thickBot="1">
      <c r="A54" s="21"/>
      <c r="B54" s="39">
        <v>42</v>
      </c>
      <c r="C54" s="41" t="s">
        <v>74</v>
      </c>
      <c r="D54" s="44" t="s">
        <v>73</v>
      </c>
      <c r="E54" s="40" t="s">
        <v>42</v>
      </c>
      <c r="F54" s="40">
        <v>2</v>
      </c>
      <c r="G54" s="40"/>
      <c r="H54" s="18">
        <v>0.19</v>
      </c>
      <c r="I54" s="17">
        <f t="shared" si="3"/>
        <v>0</v>
      </c>
      <c r="J54" s="19">
        <f t="shared" si="4"/>
        <v>0</v>
      </c>
      <c r="K54" s="20">
        <f t="shared" si="5"/>
        <v>0</v>
      </c>
    </row>
    <row r="55" spans="1:11" ht="16.5" hidden="1" thickBot="1">
      <c r="A55" s="21"/>
      <c r="B55" s="13">
        <v>57</v>
      </c>
      <c r="C55" s="14"/>
      <c r="D55" s="15"/>
      <c r="E55" s="15"/>
      <c r="F55" s="16"/>
      <c r="G55" s="17">
        <v>0</v>
      </c>
      <c r="H55" s="18">
        <v>0.19</v>
      </c>
      <c r="I55" s="17">
        <f t="shared" si="3"/>
        <v>0</v>
      </c>
      <c r="J55" s="19">
        <f t="shared" si="4"/>
        <v>0</v>
      </c>
      <c r="K55" s="20">
        <f t="shared" si="5"/>
        <v>0</v>
      </c>
    </row>
    <row r="56" spans="1:11" ht="16.5" hidden="1" thickBot="1">
      <c r="A56" s="21"/>
      <c r="B56" s="13">
        <v>58</v>
      </c>
      <c r="C56" s="14"/>
      <c r="D56" s="15"/>
      <c r="E56" s="15"/>
      <c r="F56" s="16"/>
      <c r="G56" s="17">
        <v>0</v>
      </c>
      <c r="H56" s="18">
        <v>0.19</v>
      </c>
      <c r="I56" s="17">
        <f t="shared" si="3"/>
        <v>0</v>
      </c>
      <c r="J56" s="19">
        <f t="shared" si="4"/>
        <v>0</v>
      </c>
      <c r="K56" s="20">
        <f t="shared" si="5"/>
        <v>0</v>
      </c>
    </row>
    <row r="57" spans="1:11" ht="16.5" hidden="1" thickBot="1">
      <c r="A57" s="21"/>
      <c r="B57" s="13">
        <v>59</v>
      </c>
      <c r="C57" s="14"/>
      <c r="D57" s="15"/>
      <c r="E57" s="15"/>
      <c r="F57" s="16"/>
      <c r="G57" s="17">
        <v>0</v>
      </c>
      <c r="H57" s="18">
        <v>0.19</v>
      </c>
      <c r="I57" s="17">
        <f t="shared" si="3"/>
        <v>0</v>
      </c>
      <c r="J57" s="19">
        <f t="shared" si="4"/>
        <v>0</v>
      </c>
      <c r="K57" s="20">
        <f t="shared" si="5"/>
        <v>0</v>
      </c>
    </row>
    <row r="58" spans="1:11" ht="16.5" hidden="1" thickBot="1">
      <c r="A58" s="21"/>
      <c r="B58" s="13">
        <v>60</v>
      </c>
      <c r="C58" s="14"/>
      <c r="D58" s="15"/>
      <c r="E58" s="15"/>
      <c r="F58" s="16"/>
      <c r="G58" s="17">
        <v>0</v>
      </c>
      <c r="H58" s="18">
        <v>0.19</v>
      </c>
      <c r="I58" s="17">
        <f t="shared" si="3"/>
        <v>0</v>
      </c>
      <c r="J58" s="19">
        <f t="shared" si="4"/>
        <v>0</v>
      </c>
      <c r="K58" s="20">
        <f t="shared" si="5"/>
        <v>0</v>
      </c>
    </row>
    <row r="59" spans="1:11" ht="16.5" hidden="1" thickBot="1">
      <c r="A59" s="21"/>
      <c r="B59" s="13">
        <v>61</v>
      </c>
      <c r="C59" s="14"/>
      <c r="D59" s="15"/>
      <c r="E59" s="15"/>
      <c r="F59" s="16"/>
      <c r="G59" s="17">
        <v>0</v>
      </c>
      <c r="H59" s="18">
        <v>0.19</v>
      </c>
      <c r="I59" s="17">
        <f t="shared" si="3"/>
        <v>0</v>
      </c>
      <c r="J59" s="19">
        <f t="shared" si="4"/>
        <v>0</v>
      </c>
      <c r="K59" s="20">
        <f t="shared" si="5"/>
        <v>0</v>
      </c>
    </row>
    <row r="60" spans="1:11" ht="16.5" hidden="1" thickBot="1">
      <c r="A60" s="21"/>
      <c r="B60" s="13">
        <v>62</v>
      </c>
      <c r="C60" s="14"/>
      <c r="D60" s="15"/>
      <c r="E60" s="15"/>
      <c r="F60" s="16"/>
      <c r="G60" s="17">
        <v>0</v>
      </c>
      <c r="H60" s="18">
        <v>0.19</v>
      </c>
      <c r="I60" s="17">
        <f t="shared" si="3"/>
        <v>0</v>
      </c>
      <c r="J60" s="19">
        <f t="shared" si="4"/>
        <v>0</v>
      </c>
      <c r="K60" s="20">
        <f t="shared" si="5"/>
        <v>0</v>
      </c>
    </row>
    <row r="61" spans="1:11" ht="16.5" hidden="1" thickBot="1">
      <c r="A61" s="21"/>
      <c r="B61" s="13">
        <v>63</v>
      </c>
      <c r="C61" s="14"/>
      <c r="D61" s="15"/>
      <c r="E61" s="15"/>
      <c r="F61" s="16"/>
      <c r="G61" s="17">
        <v>0</v>
      </c>
      <c r="H61" s="18">
        <v>0.19</v>
      </c>
      <c r="I61" s="17">
        <f t="shared" si="3"/>
        <v>0</v>
      </c>
      <c r="J61" s="19">
        <f t="shared" si="4"/>
        <v>0</v>
      </c>
      <c r="K61" s="20">
        <f t="shared" si="5"/>
        <v>0</v>
      </c>
    </row>
    <row r="62" spans="1:11" ht="16.5" hidden="1" thickBot="1">
      <c r="A62" s="21"/>
      <c r="B62" s="13">
        <v>64</v>
      </c>
      <c r="C62" s="14"/>
      <c r="D62" s="15"/>
      <c r="E62" s="15"/>
      <c r="F62" s="16"/>
      <c r="G62" s="17">
        <v>0</v>
      </c>
      <c r="H62" s="18">
        <v>0.19</v>
      </c>
      <c r="I62" s="17">
        <f t="shared" si="3"/>
        <v>0</v>
      </c>
      <c r="J62" s="19">
        <f t="shared" si="4"/>
        <v>0</v>
      </c>
      <c r="K62" s="20">
        <f t="shared" si="5"/>
        <v>0</v>
      </c>
    </row>
    <row r="63" spans="1:11" ht="16.5" hidden="1" thickBot="1">
      <c r="A63" s="21"/>
      <c r="B63" s="13">
        <v>65</v>
      </c>
      <c r="C63" s="14"/>
      <c r="D63" s="15"/>
      <c r="E63" s="15"/>
      <c r="F63" s="16"/>
      <c r="G63" s="17">
        <v>0</v>
      </c>
      <c r="H63" s="18">
        <v>0.19</v>
      </c>
      <c r="I63" s="17">
        <f t="shared" si="3"/>
        <v>0</v>
      </c>
      <c r="J63" s="19">
        <f t="shared" si="4"/>
        <v>0</v>
      </c>
      <c r="K63" s="20">
        <f t="shared" si="5"/>
        <v>0</v>
      </c>
    </row>
    <row r="64" spans="1:11" ht="16.5" hidden="1" thickBot="1">
      <c r="A64" s="21"/>
      <c r="B64" s="13">
        <v>66</v>
      </c>
      <c r="C64" s="14"/>
      <c r="D64" s="15"/>
      <c r="E64" s="15"/>
      <c r="F64" s="16"/>
      <c r="G64" s="17">
        <v>0</v>
      </c>
      <c r="H64" s="18">
        <v>0.19</v>
      </c>
      <c r="I64" s="17">
        <f t="shared" si="3"/>
        <v>0</v>
      </c>
      <c r="J64" s="19">
        <f t="shared" si="4"/>
        <v>0</v>
      </c>
      <c r="K64" s="20">
        <f t="shared" si="5"/>
        <v>0</v>
      </c>
    </row>
    <row r="65" spans="1:11" ht="16.5" hidden="1" thickBot="1">
      <c r="A65" s="21"/>
      <c r="B65" s="13">
        <v>67</v>
      </c>
      <c r="C65" s="14"/>
      <c r="D65" s="15"/>
      <c r="E65" s="15"/>
      <c r="F65" s="16"/>
      <c r="G65" s="17">
        <v>0</v>
      </c>
      <c r="H65" s="18">
        <v>0.19</v>
      </c>
      <c r="I65" s="17">
        <f t="shared" si="3"/>
        <v>0</v>
      </c>
      <c r="J65" s="19">
        <f t="shared" si="4"/>
        <v>0</v>
      </c>
      <c r="K65" s="20">
        <f t="shared" si="5"/>
        <v>0</v>
      </c>
    </row>
    <row r="66" spans="1:11" ht="16.5" hidden="1" thickBot="1">
      <c r="A66" s="21"/>
      <c r="B66" s="13">
        <v>68</v>
      </c>
      <c r="C66" s="14"/>
      <c r="D66" s="15"/>
      <c r="E66" s="15"/>
      <c r="F66" s="16"/>
      <c r="G66" s="17">
        <v>0</v>
      </c>
      <c r="H66" s="18">
        <v>0.19</v>
      </c>
      <c r="I66" s="17">
        <f t="shared" si="3"/>
        <v>0</v>
      </c>
      <c r="J66" s="19">
        <f t="shared" si="4"/>
        <v>0</v>
      </c>
      <c r="K66" s="20">
        <f t="shared" si="5"/>
        <v>0</v>
      </c>
    </row>
    <row r="67" spans="1:11" ht="16.5" hidden="1" thickBot="1">
      <c r="A67" s="21"/>
      <c r="B67" s="13">
        <v>69</v>
      </c>
      <c r="C67" s="14"/>
      <c r="D67" s="15"/>
      <c r="E67" s="15"/>
      <c r="F67" s="16"/>
      <c r="G67" s="17">
        <v>0</v>
      </c>
      <c r="H67" s="18">
        <v>0.19</v>
      </c>
      <c r="I67" s="17">
        <f t="shared" si="3"/>
        <v>0</v>
      </c>
      <c r="J67" s="19">
        <f t="shared" si="4"/>
        <v>0</v>
      </c>
      <c r="K67" s="20">
        <f t="shared" si="5"/>
        <v>0</v>
      </c>
    </row>
    <row r="68" spans="1:11" ht="16.5" hidden="1" thickBot="1">
      <c r="A68" s="21"/>
      <c r="B68" s="13">
        <v>70</v>
      </c>
      <c r="C68" s="14"/>
      <c r="D68" s="15"/>
      <c r="E68" s="15"/>
      <c r="F68" s="16"/>
      <c r="G68" s="17">
        <v>0</v>
      </c>
      <c r="H68" s="18">
        <v>0.19</v>
      </c>
      <c r="I68" s="17">
        <f t="shared" si="3"/>
        <v>0</v>
      </c>
      <c r="J68" s="19">
        <f t="shared" si="4"/>
        <v>0</v>
      </c>
      <c r="K68" s="20">
        <f t="shared" si="5"/>
        <v>0</v>
      </c>
    </row>
    <row r="69" spans="1:11" ht="16.5" hidden="1" thickBot="1">
      <c r="A69" s="21"/>
      <c r="B69" s="13">
        <v>71</v>
      </c>
      <c r="C69" s="14"/>
      <c r="D69" s="15"/>
      <c r="E69" s="15"/>
      <c r="F69" s="16"/>
      <c r="G69" s="17">
        <v>0</v>
      </c>
      <c r="H69" s="18">
        <v>0.19</v>
      </c>
      <c r="I69" s="17">
        <f t="shared" si="3"/>
        <v>0</v>
      </c>
      <c r="J69" s="19">
        <f t="shared" si="4"/>
        <v>0</v>
      </c>
      <c r="K69" s="20">
        <f t="shared" si="5"/>
        <v>0</v>
      </c>
    </row>
    <row r="70" spans="1:11" ht="16.5" hidden="1" thickBot="1">
      <c r="A70" s="21"/>
      <c r="B70" s="13">
        <v>72</v>
      </c>
      <c r="C70" s="14"/>
      <c r="D70" s="15"/>
      <c r="E70" s="15"/>
      <c r="F70" s="16"/>
      <c r="G70" s="17">
        <v>0</v>
      </c>
      <c r="H70" s="18">
        <v>0.19</v>
      </c>
      <c r="I70" s="17">
        <f t="shared" si="3"/>
        <v>0</v>
      </c>
      <c r="J70" s="19">
        <f t="shared" si="4"/>
        <v>0</v>
      </c>
      <c r="K70" s="20">
        <f t="shared" si="5"/>
        <v>0</v>
      </c>
    </row>
    <row r="71" spans="1:11" ht="16.5" hidden="1" thickBot="1">
      <c r="A71" s="21"/>
      <c r="B71" s="13">
        <v>73</v>
      </c>
      <c r="C71" s="14"/>
      <c r="D71" s="15"/>
      <c r="E71" s="15"/>
      <c r="F71" s="16"/>
      <c r="G71" s="17">
        <v>0</v>
      </c>
      <c r="H71" s="18">
        <v>0.19</v>
      </c>
      <c r="I71" s="17">
        <f t="shared" si="3"/>
        <v>0</v>
      </c>
      <c r="J71" s="19">
        <f t="shared" si="4"/>
        <v>0</v>
      </c>
      <c r="K71" s="20">
        <f t="shared" si="5"/>
        <v>0</v>
      </c>
    </row>
    <row r="72" spans="1:11" ht="16.5" hidden="1" thickBot="1">
      <c r="A72" s="21"/>
      <c r="B72" s="13">
        <v>74</v>
      </c>
      <c r="C72" s="14"/>
      <c r="D72" s="15"/>
      <c r="E72" s="15"/>
      <c r="F72" s="16"/>
      <c r="G72" s="17">
        <v>0</v>
      </c>
      <c r="H72" s="18">
        <v>0.19</v>
      </c>
      <c r="I72" s="17">
        <f t="shared" si="3"/>
        <v>0</v>
      </c>
      <c r="J72" s="19">
        <f t="shared" si="4"/>
        <v>0</v>
      </c>
      <c r="K72" s="20">
        <f t="shared" si="5"/>
        <v>0</v>
      </c>
    </row>
    <row r="73" spans="1:11" ht="16.5" hidden="1" thickBot="1">
      <c r="A73" s="21"/>
      <c r="B73" s="13">
        <v>75</v>
      </c>
      <c r="C73" s="14"/>
      <c r="D73" s="15"/>
      <c r="E73" s="15"/>
      <c r="F73" s="16"/>
      <c r="G73" s="17">
        <v>0</v>
      </c>
      <c r="H73" s="18">
        <v>0.19</v>
      </c>
      <c r="I73" s="17">
        <f t="shared" si="3"/>
        <v>0</v>
      </c>
      <c r="J73" s="19">
        <f t="shared" si="4"/>
        <v>0</v>
      </c>
      <c r="K73" s="20">
        <f t="shared" si="5"/>
        <v>0</v>
      </c>
    </row>
    <row r="74" spans="1:11" ht="16.5" hidden="1" thickBot="1">
      <c r="A74" s="21"/>
      <c r="B74" s="13">
        <v>76</v>
      </c>
      <c r="C74" s="14"/>
      <c r="D74" s="15"/>
      <c r="E74" s="15"/>
      <c r="F74" s="16"/>
      <c r="G74" s="17">
        <v>0</v>
      </c>
      <c r="H74" s="18">
        <v>0.19</v>
      </c>
      <c r="I74" s="17">
        <f t="shared" si="3"/>
        <v>0</v>
      </c>
      <c r="J74" s="19">
        <f t="shared" si="4"/>
        <v>0</v>
      </c>
      <c r="K74" s="20">
        <f t="shared" si="5"/>
        <v>0</v>
      </c>
    </row>
    <row r="75" spans="1:11" ht="16.5" hidden="1" thickBot="1">
      <c r="A75" s="21"/>
      <c r="B75" s="13">
        <v>77</v>
      </c>
      <c r="C75" s="14"/>
      <c r="D75" s="15"/>
      <c r="E75" s="15"/>
      <c r="F75" s="16"/>
      <c r="G75" s="17">
        <v>0</v>
      </c>
      <c r="H75" s="18">
        <v>0.19</v>
      </c>
      <c r="I75" s="17">
        <f t="shared" si="3"/>
        <v>0</v>
      </c>
      <c r="J75" s="19">
        <f t="shared" si="4"/>
        <v>0</v>
      </c>
      <c r="K75" s="20">
        <f t="shared" si="5"/>
        <v>0</v>
      </c>
    </row>
    <row r="76" spans="1:11" ht="16.5" hidden="1" thickBot="1">
      <c r="A76" s="21"/>
      <c r="B76" s="13">
        <v>78</v>
      </c>
      <c r="C76" s="14"/>
      <c r="D76" s="15"/>
      <c r="E76" s="15"/>
      <c r="F76" s="16"/>
      <c r="G76" s="17">
        <v>0</v>
      </c>
      <c r="H76" s="18">
        <v>0.19</v>
      </c>
      <c r="I76" s="17">
        <f t="shared" si="3"/>
        <v>0</v>
      </c>
      <c r="J76" s="19">
        <f t="shared" si="4"/>
        <v>0</v>
      </c>
      <c r="K76" s="20">
        <f t="shared" si="5"/>
        <v>0</v>
      </c>
    </row>
    <row r="77" spans="1:11" ht="16.5" hidden="1" thickBot="1">
      <c r="A77" s="21"/>
      <c r="B77" s="13">
        <v>79</v>
      </c>
      <c r="C77" s="14"/>
      <c r="D77" s="15"/>
      <c r="E77" s="15"/>
      <c r="F77" s="16"/>
      <c r="G77" s="17">
        <v>0</v>
      </c>
      <c r="H77" s="18">
        <v>0.19</v>
      </c>
      <c r="I77" s="17">
        <f t="shared" si="3"/>
        <v>0</v>
      </c>
      <c r="J77" s="19">
        <f t="shared" si="4"/>
        <v>0</v>
      </c>
      <c r="K77" s="20">
        <f t="shared" si="5"/>
        <v>0</v>
      </c>
    </row>
    <row r="78" spans="1:11" ht="16.5" hidden="1" thickBot="1">
      <c r="A78" s="21"/>
      <c r="B78" s="13">
        <v>80</v>
      </c>
      <c r="C78" s="14"/>
      <c r="D78" s="15"/>
      <c r="E78" s="15"/>
      <c r="F78" s="16"/>
      <c r="G78" s="17">
        <v>0</v>
      </c>
      <c r="H78" s="18">
        <v>0.19</v>
      </c>
      <c r="I78" s="17">
        <f t="shared" si="3"/>
        <v>0</v>
      </c>
      <c r="J78" s="19">
        <f t="shared" si="4"/>
        <v>0</v>
      </c>
      <c r="K78" s="20">
        <f t="shared" si="5"/>
        <v>0</v>
      </c>
    </row>
    <row r="79" spans="1:11" ht="16.5" hidden="1" thickBot="1">
      <c r="A79" s="21"/>
      <c r="B79" s="13">
        <v>81</v>
      </c>
      <c r="C79" s="14"/>
      <c r="D79" s="15"/>
      <c r="E79" s="15"/>
      <c r="F79" s="16"/>
      <c r="G79" s="17">
        <v>0</v>
      </c>
      <c r="H79" s="18">
        <v>0.19</v>
      </c>
      <c r="I79" s="17">
        <f t="shared" si="3"/>
        <v>0</v>
      </c>
      <c r="J79" s="19">
        <f t="shared" si="4"/>
        <v>0</v>
      </c>
      <c r="K79" s="20">
        <f t="shared" si="5"/>
        <v>0</v>
      </c>
    </row>
    <row r="80" spans="1:11" ht="16.5" hidden="1" thickBot="1">
      <c r="A80" s="21"/>
      <c r="B80" s="13">
        <v>82</v>
      </c>
      <c r="C80" s="14"/>
      <c r="D80" s="15"/>
      <c r="E80" s="15"/>
      <c r="F80" s="16"/>
      <c r="G80" s="17">
        <v>0</v>
      </c>
      <c r="H80" s="18">
        <v>0.19</v>
      </c>
      <c r="I80" s="17">
        <f t="shared" si="3"/>
        <v>0</v>
      </c>
      <c r="J80" s="19">
        <f t="shared" si="4"/>
        <v>0</v>
      </c>
      <c r="K80" s="20">
        <f t="shared" si="5"/>
        <v>0</v>
      </c>
    </row>
    <row r="81" spans="1:11" ht="16.5" hidden="1" thickBot="1">
      <c r="A81" s="21"/>
      <c r="B81" s="13">
        <v>83</v>
      </c>
      <c r="C81" s="14"/>
      <c r="D81" s="15"/>
      <c r="E81" s="15"/>
      <c r="F81" s="16"/>
      <c r="G81" s="17">
        <v>0</v>
      </c>
      <c r="H81" s="18">
        <v>0.19</v>
      </c>
      <c r="I81" s="17">
        <f t="shared" si="3"/>
        <v>0</v>
      </c>
      <c r="J81" s="19">
        <f t="shared" si="4"/>
        <v>0</v>
      </c>
      <c r="K81" s="20">
        <f t="shared" si="5"/>
        <v>0</v>
      </c>
    </row>
    <row r="82" spans="1:11" ht="16.5" hidden="1" thickBot="1">
      <c r="A82" s="21"/>
      <c r="B82" s="13">
        <v>84</v>
      </c>
      <c r="C82" s="14"/>
      <c r="D82" s="15"/>
      <c r="E82" s="15"/>
      <c r="F82" s="16"/>
      <c r="G82" s="17">
        <v>0</v>
      </c>
      <c r="H82" s="18">
        <v>0.19</v>
      </c>
      <c r="I82" s="17">
        <f t="shared" si="3"/>
        <v>0</v>
      </c>
      <c r="J82" s="19">
        <f t="shared" si="4"/>
        <v>0</v>
      </c>
      <c r="K82" s="20">
        <f t="shared" si="5"/>
        <v>0</v>
      </c>
    </row>
    <row r="83" spans="1:11" ht="16.5" hidden="1" thickBot="1">
      <c r="A83" s="21"/>
      <c r="B83" s="13">
        <v>85</v>
      </c>
      <c r="C83" s="14"/>
      <c r="D83" s="15"/>
      <c r="E83" s="15"/>
      <c r="F83" s="16"/>
      <c r="G83" s="17">
        <v>0</v>
      </c>
      <c r="H83" s="18">
        <v>0.19</v>
      </c>
      <c r="I83" s="17">
        <f t="shared" si="3"/>
        <v>0</v>
      </c>
      <c r="J83" s="19">
        <f t="shared" si="4"/>
        <v>0</v>
      </c>
      <c r="K83" s="20">
        <f t="shared" si="5"/>
        <v>0</v>
      </c>
    </row>
    <row r="84" spans="1:11" ht="16.5" hidden="1" thickBot="1">
      <c r="A84" s="21"/>
      <c r="B84" s="13">
        <v>86</v>
      </c>
      <c r="C84" s="14"/>
      <c r="D84" s="15"/>
      <c r="E84" s="15"/>
      <c r="F84" s="16"/>
      <c r="G84" s="17">
        <v>0</v>
      </c>
      <c r="H84" s="18">
        <v>0.19</v>
      </c>
      <c r="I84" s="17">
        <f t="shared" si="3"/>
        <v>0</v>
      </c>
      <c r="J84" s="19">
        <f t="shared" si="4"/>
        <v>0</v>
      </c>
      <c r="K84" s="20">
        <f t="shared" si="5"/>
        <v>0</v>
      </c>
    </row>
    <row r="85" spans="1:11" ht="16.5" hidden="1" thickBot="1">
      <c r="A85" s="21"/>
      <c r="B85" s="13">
        <v>87</v>
      </c>
      <c r="C85" s="14"/>
      <c r="D85" s="15"/>
      <c r="E85" s="15"/>
      <c r="F85" s="16"/>
      <c r="G85" s="17">
        <v>0</v>
      </c>
      <c r="H85" s="18">
        <v>0.19</v>
      </c>
      <c r="I85" s="17">
        <f t="shared" si="3"/>
        <v>0</v>
      </c>
      <c r="J85" s="19">
        <f t="shared" si="4"/>
        <v>0</v>
      </c>
      <c r="K85" s="20">
        <f t="shared" si="5"/>
        <v>0</v>
      </c>
    </row>
    <row r="86" spans="1:11" ht="16.5" hidden="1" thickBot="1">
      <c r="A86" s="21"/>
      <c r="B86" s="13">
        <v>88</v>
      </c>
      <c r="C86" s="14"/>
      <c r="D86" s="15"/>
      <c r="E86" s="15"/>
      <c r="F86" s="16"/>
      <c r="G86" s="17">
        <v>0</v>
      </c>
      <c r="H86" s="18">
        <v>0.19</v>
      </c>
      <c r="I86" s="17">
        <f t="shared" si="3"/>
        <v>0</v>
      </c>
      <c r="J86" s="19">
        <f t="shared" si="4"/>
        <v>0</v>
      </c>
      <c r="K86" s="20">
        <f t="shared" si="5"/>
        <v>0</v>
      </c>
    </row>
    <row r="87" spans="1:11" ht="16.5" hidden="1" thickBot="1">
      <c r="A87" s="21"/>
      <c r="B87" s="13">
        <v>89</v>
      </c>
      <c r="C87" s="14"/>
      <c r="D87" s="15"/>
      <c r="E87" s="15"/>
      <c r="F87" s="16"/>
      <c r="G87" s="17">
        <v>0</v>
      </c>
      <c r="H87" s="18">
        <v>0.19</v>
      </c>
      <c r="I87" s="17">
        <f t="shared" si="3"/>
        <v>0</v>
      </c>
      <c r="J87" s="19">
        <f t="shared" si="4"/>
        <v>0</v>
      </c>
      <c r="K87" s="20">
        <f t="shared" si="5"/>
        <v>0</v>
      </c>
    </row>
    <row r="88" spans="1:11" ht="16.5" hidden="1" thickBot="1">
      <c r="A88" s="21"/>
      <c r="B88" s="13">
        <v>90</v>
      </c>
      <c r="C88" s="14"/>
      <c r="D88" s="15"/>
      <c r="E88" s="15"/>
      <c r="F88" s="16"/>
      <c r="G88" s="17">
        <v>0</v>
      </c>
      <c r="H88" s="18">
        <v>0.19</v>
      </c>
      <c r="I88" s="17">
        <f t="shared" si="3"/>
        <v>0</v>
      </c>
      <c r="J88" s="19">
        <f t="shared" si="4"/>
        <v>0</v>
      </c>
      <c r="K88" s="20">
        <f t="shared" si="5"/>
        <v>0</v>
      </c>
    </row>
    <row r="89" spans="1:11" ht="16.5" hidden="1" thickBot="1">
      <c r="A89" s="21"/>
      <c r="B89" s="13">
        <v>91</v>
      </c>
      <c r="C89" s="14"/>
      <c r="D89" s="15"/>
      <c r="E89" s="15"/>
      <c r="F89" s="16"/>
      <c r="G89" s="17">
        <v>0</v>
      </c>
      <c r="H89" s="18">
        <v>0.19</v>
      </c>
      <c r="I89" s="17">
        <f t="shared" si="3"/>
        <v>0</v>
      </c>
      <c r="J89" s="19">
        <f t="shared" si="4"/>
        <v>0</v>
      </c>
      <c r="K89" s="20">
        <f t="shared" si="5"/>
        <v>0</v>
      </c>
    </row>
    <row r="90" spans="1:11" ht="16.5" hidden="1" thickBot="1">
      <c r="A90" s="21"/>
      <c r="B90" s="13">
        <v>92</v>
      </c>
      <c r="C90" s="14"/>
      <c r="D90" s="15"/>
      <c r="E90" s="15"/>
      <c r="F90" s="16"/>
      <c r="G90" s="17">
        <v>0</v>
      </c>
      <c r="H90" s="18">
        <v>0.19</v>
      </c>
      <c r="I90" s="17">
        <f t="shared" si="3"/>
        <v>0</v>
      </c>
      <c r="J90" s="19">
        <f t="shared" si="4"/>
        <v>0</v>
      </c>
      <c r="K90" s="20">
        <f t="shared" si="5"/>
        <v>0</v>
      </c>
    </row>
    <row r="91" spans="1:11" ht="16.5" hidden="1" thickBot="1">
      <c r="A91" s="21"/>
      <c r="B91" s="13">
        <v>93</v>
      </c>
      <c r="C91" s="14"/>
      <c r="D91" s="15"/>
      <c r="E91" s="15"/>
      <c r="F91" s="16"/>
      <c r="G91" s="17">
        <v>0</v>
      </c>
      <c r="H91" s="18">
        <v>0.19</v>
      </c>
      <c r="I91" s="17">
        <f t="shared" si="3"/>
        <v>0</v>
      </c>
      <c r="J91" s="19">
        <f t="shared" si="4"/>
        <v>0</v>
      </c>
      <c r="K91" s="20">
        <f t="shared" si="5"/>
        <v>0</v>
      </c>
    </row>
    <row r="92" spans="1:11" ht="16.5" hidden="1" thickBot="1">
      <c r="A92" s="21"/>
      <c r="B92" s="13">
        <v>94</v>
      </c>
      <c r="C92" s="14"/>
      <c r="D92" s="15"/>
      <c r="E92" s="15"/>
      <c r="F92" s="16"/>
      <c r="G92" s="17">
        <v>0</v>
      </c>
      <c r="H92" s="18">
        <v>0.19</v>
      </c>
      <c r="I92" s="17">
        <f t="shared" si="3"/>
        <v>0</v>
      </c>
      <c r="J92" s="19">
        <f t="shared" si="4"/>
        <v>0</v>
      </c>
      <c r="K92" s="20">
        <f t="shared" si="5"/>
        <v>0</v>
      </c>
    </row>
    <row r="93" spans="1:11" ht="16.5" hidden="1" thickBot="1">
      <c r="A93" s="21"/>
      <c r="B93" s="13">
        <v>95</v>
      </c>
      <c r="C93" s="14"/>
      <c r="D93" s="15"/>
      <c r="E93" s="15"/>
      <c r="F93" s="16"/>
      <c r="G93" s="17">
        <v>0</v>
      </c>
      <c r="H93" s="18">
        <v>0.19</v>
      </c>
      <c r="I93" s="17">
        <f t="shared" si="3"/>
        <v>0</v>
      </c>
      <c r="J93" s="19">
        <f t="shared" si="4"/>
        <v>0</v>
      </c>
      <c r="K93" s="20">
        <f t="shared" si="5"/>
        <v>0</v>
      </c>
    </row>
    <row r="94" spans="1:11" ht="16.5" hidden="1" thickBot="1">
      <c r="A94" s="21"/>
      <c r="B94" s="13">
        <v>96</v>
      </c>
      <c r="C94" s="14"/>
      <c r="D94" s="15"/>
      <c r="E94" s="15"/>
      <c r="F94" s="16"/>
      <c r="G94" s="17">
        <v>0</v>
      </c>
      <c r="H94" s="18">
        <v>0.19</v>
      </c>
      <c r="I94" s="17">
        <f t="shared" si="3"/>
        <v>0</v>
      </c>
      <c r="J94" s="19">
        <f t="shared" si="4"/>
        <v>0</v>
      </c>
      <c r="K94" s="20">
        <f t="shared" si="5"/>
        <v>0</v>
      </c>
    </row>
    <row r="95" spans="1:11" ht="16.5" hidden="1" thickBot="1">
      <c r="A95" s="21"/>
      <c r="B95" s="13">
        <v>97</v>
      </c>
      <c r="C95" s="14"/>
      <c r="D95" s="15"/>
      <c r="E95" s="15"/>
      <c r="F95" s="16"/>
      <c r="G95" s="17">
        <v>0</v>
      </c>
      <c r="H95" s="18">
        <v>0.19</v>
      </c>
      <c r="I95" s="17">
        <f t="shared" si="3"/>
        <v>0</v>
      </c>
      <c r="J95" s="19">
        <f t="shared" si="4"/>
        <v>0</v>
      </c>
      <c r="K95" s="20">
        <f t="shared" si="5"/>
        <v>0</v>
      </c>
    </row>
    <row r="96" spans="1:11" ht="16.5" hidden="1" thickBot="1">
      <c r="A96" s="21"/>
      <c r="B96" s="13">
        <v>98</v>
      </c>
      <c r="C96" s="14"/>
      <c r="D96" s="15"/>
      <c r="E96" s="15"/>
      <c r="F96" s="16"/>
      <c r="G96" s="17">
        <v>0</v>
      </c>
      <c r="H96" s="18">
        <v>0.19</v>
      </c>
      <c r="I96" s="17">
        <f t="shared" si="3"/>
        <v>0</v>
      </c>
      <c r="J96" s="19">
        <f t="shared" si="4"/>
        <v>0</v>
      </c>
      <c r="K96" s="20">
        <f t="shared" si="5"/>
        <v>0</v>
      </c>
    </row>
    <row r="97" spans="1:11" ht="16.5" hidden="1" thickBot="1">
      <c r="A97" s="21"/>
      <c r="B97" s="13">
        <v>99</v>
      </c>
      <c r="C97" s="14"/>
      <c r="D97" s="15"/>
      <c r="E97" s="15"/>
      <c r="F97" s="16"/>
      <c r="G97" s="17">
        <v>0</v>
      </c>
      <c r="H97" s="18">
        <v>0.19</v>
      </c>
      <c r="I97" s="17">
        <f t="shared" si="3"/>
        <v>0</v>
      </c>
      <c r="J97" s="19">
        <f t="shared" si="4"/>
        <v>0</v>
      </c>
      <c r="K97" s="20">
        <f t="shared" si="5"/>
        <v>0</v>
      </c>
    </row>
    <row r="98" spans="1:11" ht="16.5" hidden="1" thickBot="1">
      <c r="A98" s="21"/>
      <c r="B98" s="13">
        <v>100</v>
      </c>
      <c r="C98" s="14"/>
      <c r="D98" s="15"/>
      <c r="E98" s="15"/>
      <c r="F98" s="16"/>
      <c r="G98" s="17">
        <v>0</v>
      </c>
      <c r="H98" s="18">
        <v>0.19</v>
      </c>
      <c r="I98" s="17">
        <f t="shared" ref="I98:I148" si="6">+G98*H98</f>
        <v>0</v>
      </c>
      <c r="J98" s="19">
        <f t="shared" ref="J98:J148" si="7">+G98+I98</f>
        <v>0</v>
      </c>
      <c r="K98" s="20">
        <f t="shared" ref="K98:K148" si="8">+J98*F98</f>
        <v>0</v>
      </c>
    </row>
    <row r="99" spans="1:11" ht="16.5" hidden="1" thickBot="1">
      <c r="A99" s="21"/>
      <c r="B99" s="13">
        <v>101</v>
      </c>
      <c r="C99" s="14"/>
      <c r="D99" s="15"/>
      <c r="E99" s="15"/>
      <c r="F99" s="16"/>
      <c r="G99" s="17">
        <v>0</v>
      </c>
      <c r="H99" s="18">
        <v>0.19</v>
      </c>
      <c r="I99" s="17">
        <f t="shared" si="6"/>
        <v>0</v>
      </c>
      <c r="J99" s="19">
        <f t="shared" si="7"/>
        <v>0</v>
      </c>
      <c r="K99" s="20">
        <f t="shared" si="8"/>
        <v>0</v>
      </c>
    </row>
    <row r="100" spans="1:11" ht="16.5" hidden="1" thickBot="1">
      <c r="A100" s="21"/>
      <c r="B100" s="13">
        <v>102</v>
      </c>
      <c r="C100" s="14"/>
      <c r="D100" s="15"/>
      <c r="E100" s="15"/>
      <c r="F100" s="16"/>
      <c r="G100" s="17">
        <v>0</v>
      </c>
      <c r="H100" s="18">
        <v>0.19</v>
      </c>
      <c r="I100" s="17">
        <f t="shared" si="6"/>
        <v>0</v>
      </c>
      <c r="J100" s="19">
        <f t="shared" si="7"/>
        <v>0</v>
      </c>
      <c r="K100" s="20">
        <f t="shared" si="8"/>
        <v>0</v>
      </c>
    </row>
    <row r="101" spans="1:11" ht="16.5" hidden="1" thickBot="1">
      <c r="A101" s="21"/>
      <c r="B101" s="13">
        <v>103</v>
      </c>
      <c r="C101" s="14"/>
      <c r="D101" s="15"/>
      <c r="E101" s="15"/>
      <c r="F101" s="16"/>
      <c r="G101" s="17">
        <v>0</v>
      </c>
      <c r="H101" s="18">
        <v>0.19</v>
      </c>
      <c r="I101" s="17">
        <f t="shared" si="6"/>
        <v>0</v>
      </c>
      <c r="J101" s="19">
        <f t="shared" si="7"/>
        <v>0</v>
      </c>
      <c r="K101" s="20">
        <f t="shared" si="8"/>
        <v>0</v>
      </c>
    </row>
    <row r="102" spans="1:11" ht="16.5" hidden="1" thickBot="1">
      <c r="A102" s="21"/>
      <c r="B102" s="13">
        <v>104</v>
      </c>
      <c r="C102" s="14"/>
      <c r="D102" s="15"/>
      <c r="E102" s="15"/>
      <c r="F102" s="16"/>
      <c r="G102" s="17">
        <v>0</v>
      </c>
      <c r="H102" s="18">
        <v>0.19</v>
      </c>
      <c r="I102" s="17">
        <f t="shared" si="6"/>
        <v>0</v>
      </c>
      <c r="J102" s="19">
        <f t="shared" si="7"/>
        <v>0</v>
      </c>
      <c r="K102" s="20">
        <f t="shared" si="8"/>
        <v>0</v>
      </c>
    </row>
    <row r="103" spans="1:11" ht="16.5" hidden="1" thickBot="1">
      <c r="A103" s="21"/>
      <c r="B103" s="13">
        <v>105</v>
      </c>
      <c r="C103" s="14"/>
      <c r="D103" s="15"/>
      <c r="E103" s="15"/>
      <c r="F103" s="16"/>
      <c r="G103" s="17">
        <v>0</v>
      </c>
      <c r="H103" s="18">
        <v>0.19</v>
      </c>
      <c r="I103" s="17">
        <f t="shared" si="6"/>
        <v>0</v>
      </c>
      <c r="J103" s="19">
        <f t="shared" si="7"/>
        <v>0</v>
      </c>
      <c r="K103" s="20">
        <f t="shared" si="8"/>
        <v>0</v>
      </c>
    </row>
    <row r="104" spans="1:11" ht="16.5" hidden="1" thickBot="1">
      <c r="A104" s="21"/>
      <c r="B104" s="13">
        <v>106</v>
      </c>
      <c r="C104" s="14"/>
      <c r="D104" s="15"/>
      <c r="E104" s="15"/>
      <c r="F104" s="16"/>
      <c r="G104" s="17">
        <v>0</v>
      </c>
      <c r="H104" s="18">
        <v>0.19</v>
      </c>
      <c r="I104" s="17">
        <f t="shared" si="6"/>
        <v>0</v>
      </c>
      <c r="J104" s="19">
        <f t="shared" si="7"/>
        <v>0</v>
      </c>
      <c r="K104" s="20">
        <f t="shared" si="8"/>
        <v>0</v>
      </c>
    </row>
    <row r="105" spans="1:11" ht="16.5" hidden="1" thickBot="1">
      <c r="A105" s="21"/>
      <c r="B105" s="13">
        <v>107</v>
      </c>
      <c r="C105" s="14"/>
      <c r="D105" s="15"/>
      <c r="E105" s="15"/>
      <c r="F105" s="16"/>
      <c r="G105" s="17">
        <v>0</v>
      </c>
      <c r="H105" s="18">
        <v>0.19</v>
      </c>
      <c r="I105" s="17">
        <f t="shared" si="6"/>
        <v>0</v>
      </c>
      <c r="J105" s="19">
        <f t="shared" si="7"/>
        <v>0</v>
      </c>
      <c r="K105" s="20">
        <f t="shared" si="8"/>
        <v>0</v>
      </c>
    </row>
    <row r="106" spans="1:11" ht="16.5" hidden="1" thickBot="1">
      <c r="A106" s="21"/>
      <c r="B106" s="13">
        <v>108</v>
      </c>
      <c r="C106" s="14"/>
      <c r="D106" s="15"/>
      <c r="E106" s="15"/>
      <c r="F106" s="16"/>
      <c r="G106" s="17">
        <v>0</v>
      </c>
      <c r="H106" s="18">
        <v>0.19</v>
      </c>
      <c r="I106" s="17">
        <f t="shared" si="6"/>
        <v>0</v>
      </c>
      <c r="J106" s="19">
        <f t="shared" si="7"/>
        <v>0</v>
      </c>
      <c r="K106" s="20">
        <f t="shared" si="8"/>
        <v>0</v>
      </c>
    </row>
    <row r="107" spans="1:11" ht="16.5" hidden="1" thickBot="1">
      <c r="A107" s="21"/>
      <c r="B107" s="13">
        <v>109</v>
      </c>
      <c r="C107" s="14"/>
      <c r="D107" s="15"/>
      <c r="E107" s="15"/>
      <c r="F107" s="16"/>
      <c r="G107" s="17">
        <v>0</v>
      </c>
      <c r="H107" s="18">
        <v>0.19</v>
      </c>
      <c r="I107" s="17">
        <f t="shared" si="6"/>
        <v>0</v>
      </c>
      <c r="J107" s="19">
        <f t="shared" si="7"/>
        <v>0</v>
      </c>
      <c r="K107" s="20">
        <f t="shared" si="8"/>
        <v>0</v>
      </c>
    </row>
    <row r="108" spans="1:11" ht="16.5" hidden="1" thickBot="1">
      <c r="A108" s="21"/>
      <c r="B108" s="13">
        <v>110</v>
      </c>
      <c r="C108" s="14"/>
      <c r="D108" s="15"/>
      <c r="E108" s="15"/>
      <c r="F108" s="16"/>
      <c r="G108" s="17">
        <v>0</v>
      </c>
      <c r="H108" s="18">
        <v>0.19</v>
      </c>
      <c r="I108" s="17">
        <f t="shared" si="6"/>
        <v>0</v>
      </c>
      <c r="J108" s="19">
        <f t="shared" si="7"/>
        <v>0</v>
      </c>
      <c r="K108" s="20">
        <f t="shared" si="8"/>
        <v>0</v>
      </c>
    </row>
    <row r="109" spans="1:11" ht="16.5" hidden="1" thickBot="1">
      <c r="A109" s="21"/>
      <c r="B109" s="13">
        <v>111</v>
      </c>
      <c r="C109" s="14"/>
      <c r="D109" s="15"/>
      <c r="E109" s="15"/>
      <c r="F109" s="16"/>
      <c r="G109" s="17">
        <v>0</v>
      </c>
      <c r="H109" s="18">
        <v>0.19</v>
      </c>
      <c r="I109" s="17">
        <f t="shared" si="6"/>
        <v>0</v>
      </c>
      <c r="J109" s="19">
        <f t="shared" si="7"/>
        <v>0</v>
      </c>
      <c r="K109" s="20">
        <f t="shared" si="8"/>
        <v>0</v>
      </c>
    </row>
    <row r="110" spans="1:11" ht="16.5" hidden="1" thickBot="1">
      <c r="A110" s="21"/>
      <c r="B110" s="13">
        <v>112</v>
      </c>
      <c r="C110" s="14"/>
      <c r="D110" s="15"/>
      <c r="E110" s="15"/>
      <c r="F110" s="16"/>
      <c r="G110" s="17">
        <v>0</v>
      </c>
      <c r="H110" s="18">
        <v>0.19</v>
      </c>
      <c r="I110" s="17">
        <f t="shared" si="6"/>
        <v>0</v>
      </c>
      <c r="J110" s="19">
        <f t="shared" si="7"/>
        <v>0</v>
      </c>
      <c r="K110" s="20">
        <f t="shared" si="8"/>
        <v>0</v>
      </c>
    </row>
    <row r="111" spans="1:11" ht="16.5" hidden="1" thickBot="1">
      <c r="A111" s="21"/>
      <c r="B111" s="13">
        <v>113</v>
      </c>
      <c r="C111" s="14"/>
      <c r="D111" s="15"/>
      <c r="E111" s="15"/>
      <c r="F111" s="16"/>
      <c r="G111" s="17">
        <v>0</v>
      </c>
      <c r="H111" s="18">
        <v>0.19</v>
      </c>
      <c r="I111" s="17">
        <f t="shared" si="6"/>
        <v>0</v>
      </c>
      <c r="J111" s="19">
        <f t="shared" si="7"/>
        <v>0</v>
      </c>
      <c r="K111" s="20">
        <f t="shared" si="8"/>
        <v>0</v>
      </c>
    </row>
    <row r="112" spans="1:11" ht="16.5" hidden="1" thickBot="1">
      <c r="A112" s="21"/>
      <c r="B112" s="13">
        <v>114</v>
      </c>
      <c r="C112" s="14"/>
      <c r="D112" s="15"/>
      <c r="E112" s="15"/>
      <c r="F112" s="16"/>
      <c r="G112" s="17">
        <v>0</v>
      </c>
      <c r="H112" s="18">
        <v>0.19</v>
      </c>
      <c r="I112" s="17">
        <f t="shared" si="6"/>
        <v>0</v>
      </c>
      <c r="J112" s="19">
        <f t="shared" si="7"/>
        <v>0</v>
      </c>
      <c r="K112" s="20">
        <f t="shared" si="8"/>
        <v>0</v>
      </c>
    </row>
    <row r="113" spans="1:11" ht="16.5" hidden="1" thickBot="1">
      <c r="A113" s="21"/>
      <c r="B113" s="13">
        <v>115</v>
      </c>
      <c r="C113" s="14"/>
      <c r="D113" s="15"/>
      <c r="E113" s="15"/>
      <c r="F113" s="16"/>
      <c r="G113" s="17">
        <v>0</v>
      </c>
      <c r="H113" s="18">
        <v>0.19</v>
      </c>
      <c r="I113" s="17">
        <f t="shared" si="6"/>
        <v>0</v>
      </c>
      <c r="J113" s="19">
        <f t="shared" si="7"/>
        <v>0</v>
      </c>
      <c r="K113" s="20">
        <f t="shared" si="8"/>
        <v>0</v>
      </c>
    </row>
    <row r="114" spans="1:11" ht="16.5" hidden="1" thickBot="1">
      <c r="A114" s="21"/>
      <c r="B114" s="13">
        <v>116</v>
      </c>
      <c r="C114" s="14"/>
      <c r="D114" s="15"/>
      <c r="E114" s="15"/>
      <c r="F114" s="16"/>
      <c r="G114" s="17">
        <v>0</v>
      </c>
      <c r="H114" s="18">
        <v>0.19</v>
      </c>
      <c r="I114" s="17">
        <f t="shared" si="6"/>
        <v>0</v>
      </c>
      <c r="J114" s="19">
        <f t="shared" si="7"/>
        <v>0</v>
      </c>
      <c r="K114" s="20">
        <f t="shared" si="8"/>
        <v>0</v>
      </c>
    </row>
    <row r="115" spans="1:11" ht="16.5" hidden="1" thickBot="1">
      <c r="A115" s="21"/>
      <c r="B115" s="13">
        <v>117</v>
      </c>
      <c r="C115" s="14"/>
      <c r="D115" s="15"/>
      <c r="E115" s="15"/>
      <c r="F115" s="16"/>
      <c r="G115" s="17">
        <v>0</v>
      </c>
      <c r="H115" s="18">
        <v>0.19</v>
      </c>
      <c r="I115" s="17">
        <f t="shared" si="6"/>
        <v>0</v>
      </c>
      <c r="J115" s="19">
        <f t="shared" si="7"/>
        <v>0</v>
      </c>
      <c r="K115" s="20">
        <f t="shared" si="8"/>
        <v>0</v>
      </c>
    </row>
    <row r="116" spans="1:11" ht="16.5" hidden="1" thickBot="1">
      <c r="A116" s="21"/>
      <c r="B116" s="13">
        <v>118</v>
      </c>
      <c r="C116" s="14"/>
      <c r="D116" s="15"/>
      <c r="E116" s="15"/>
      <c r="F116" s="16"/>
      <c r="G116" s="17">
        <v>0</v>
      </c>
      <c r="H116" s="18">
        <v>0.19</v>
      </c>
      <c r="I116" s="17">
        <f t="shared" si="6"/>
        <v>0</v>
      </c>
      <c r="J116" s="19">
        <f t="shared" si="7"/>
        <v>0</v>
      </c>
      <c r="K116" s="20">
        <f t="shared" si="8"/>
        <v>0</v>
      </c>
    </row>
    <row r="117" spans="1:11" ht="16.5" hidden="1" thickBot="1">
      <c r="A117" s="21"/>
      <c r="B117" s="13">
        <v>119</v>
      </c>
      <c r="C117" s="14"/>
      <c r="D117" s="15"/>
      <c r="E117" s="15"/>
      <c r="F117" s="16"/>
      <c r="G117" s="17">
        <v>0</v>
      </c>
      <c r="H117" s="18">
        <v>0.19</v>
      </c>
      <c r="I117" s="17">
        <f t="shared" si="6"/>
        <v>0</v>
      </c>
      <c r="J117" s="19">
        <f t="shared" si="7"/>
        <v>0</v>
      </c>
      <c r="K117" s="20">
        <f t="shared" si="8"/>
        <v>0</v>
      </c>
    </row>
    <row r="118" spans="1:11" ht="16.5" hidden="1" thickBot="1">
      <c r="A118" s="21"/>
      <c r="B118" s="13">
        <v>120</v>
      </c>
      <c r="C118" s="14"/>
      <c r="D118" s="15"/>
      <c r="E118" s="15"/>
      <c r="F118" s="16"/>
      <c r="G118" s="17">
        <v>0</v>
      </c>
      <c r="H118" s="18">
        <v>0.19</v>
      </c>
      <c r="I118" s="17">
        <f t="shared" si="6"/>
        <v>0</v>
      </c>
      <c r="J118" s="19">
        <f t="shared" si="7"/>
        <v>0</v>
      </c>
      <c r="K118" s="20">
        <f t="shared" si="8"/>
        <v>0</v>
      </c>
    </row>
    <row r="119" spans="1:11" ht="16.5" hidden="1" thickBot="1">
      <c r="A119" s="21"/>
      <c r="B119" s="13">
        <v>121</v>
      </c>
      <c r="C119" s="14"/>
      <c r="D119" s="15"/>
      <c r="E119" s="15"/>
      <c r="F119" s="16"/>
      <c r="G119" s="17">
        <v>0</v>
      </c>
      <c r="H119" s="18">
        <v>0.19</v>
      </c>
      <c r="I119" s="17">
        <f t="shared" si="6"/>
        <v>0</v>
      </c>
      <c r="J119" s="19">
        <f t="shared" si="7"/>
        <v>0</v>
      </c>
      <c r="K119" s="20">
        <f t="shared" si="8"/>
        <v>0</v>
      </c>
    </row>
    <row r="120" spans="1:11" ht="16.5" hidden="1" thickBot="1">
      <c r="A120" s="21"/>
      <c r="B120" s="13">
        <v>122</v>
      </c>
      <c r="C120" s="14"/>
      <c r="D120" s="15"/>
      <c r="E120" s="15"/>
      <c r="F120" s="16"/>
      <c r="G120" s="17">
        <v>0</v>
      </c>
      <c r="H120" s="18">
        <v>0.19</v>
      </c>
      <c r="I120" s="17">
        <f t="shared" si="6"/>
        <v>0</v>
      </c>
      <c r="J120" s="19">
        <f t="shared" si="7"/>
        <v>0</v>
      </c>
      <c r="K120" s="20">
        <f t="shared" si="8"/>
        <v>0</v>
      </c>
    </row>
    <row r="121" spans="1:11" ht="16.5" hidden="1" thickBot="1">
      <c r="A121" s="21"/>
      <c r="B121" s="13">
        <v>123</v>
      </c>
      <c r="C121" s="14"/>
      <c r="D121" s="15"/>
      <c r="E121" s="15"/>
      <c r="F121" s="16"/>
      <c r="G121" s="17">
        <v>0</v>
      </c>
      <c r="H121" s="18">
        <v>0.19</v>
      </c>
      <c r="I121" s="17">
        <f t="shared" si="6"/>
        <v>0</v>
      </c>
      <c r="J121" s="19">
        <f t="shared" si="7"/>
        <v>0</v>
      </c>
      <c r="K121" s="20">
        <f t="shared" si="8"/>
        <v>0</v>
      </c>
    </row>
    <row r="122" spans="1:11" ht="16.5" hidden="1" thickBot="1">
      <c r="A122" s="21"/>
      <c r="B122" s="13">
        <v>124</v>
      </c>
      <c r="C122" s="14"/>
      <c r="D122" s="15"/>
      <c r="E122" s="15"/>
      <c r="F122" s="16"/>
      <c r="G122" s="17">
        <v>0</v>
      </c>
      <c r="H122" s="18">
        <v>0.19</v>
      </c>
      <c r="I122" s="17">
        <f t="shared" si="6"/>
        <v>0</v>
      </c>
      <c r="J122" s="19">
        <f t="shared" si="7"/>
        <v>0</v>
      </c>
      <c r="K122" s="20">
        <f t="shared" si="8"/>
        <v>0</v>
      </c>
    </row>
    <row r="123" spans="1:11" ht="16.5" hidden="1" thickBot="1">
      <c r="A123" s="21"/>
      <c r="B123" s="13">
        <v>125</v>
      </c>
      <c r="C123" s="14"/>
      <c r="D123" s="15"/>
      <c r="E123" s="15"/>
      <c r="F123" s="16"/>
      <c r="G123" s="17">
        <v>0</v>
      </c>
      <c r="H123" s="18">
        <v>0.19</v>
      </c>
      <c r="I123" s="17">
        <f t="shared" si="6"/>
        <v>0</v>
      </c>
      <c r="J123" s="19">
        <f t="shared" si="7"/>
        <v>0</v>
      </c>
      <c r="K123" s="20">
        <f t="shared" si="8"/>
        <v>0</v>
      </c>
    </row>
    <row r="124" spans="1:11" ht="16.5" hidden="1" thickBot="1">
      <c r="A124" s="21"/>
      <c r="B124" s="13">
        <v>126</v>
      </c>
      <c r="C124" s="14"/>
      <c r="D124" s="15"/>
      <c r="E124" s="15"/>
      <c r="F124" s="16"/>
      <c r="G124" s="17">
        <v>0</v>
      </c>
      <c r="H124" s="18">
        <v>0.19</v>
      </c>
      <c r="I124" s="17">
        <f t="shared" si="6"/>
        <v>0</v>
      </c>
      <c r="J124" s="19">
        <f t="shared" si="7"/>
        <v>0</v>
      </c>
      <c r="K124" s="20">
        <f t="shared" si="8"/>
        <v>0</v>
      </c>
    </row>
    <row r="125" spans="1:11" ht="16.5" hidden="1" thickBot="1">
      <c r="A125" s="21"/>
      <c r="B125" s="13">
        <v>127</v>
      </c>
      <c r="C125" s="14"/>
      <c r="D125" s="15"/>
      <c r="E125" s="15"/>
      <c r="F125" s="16"/>
      <c r="G125" s="17">
        <v>0</v>
      </c>
      <c r="H125" s="18">
        <v>0.19</v>
      </c>
      <c r="I125" s="17">
        <f t="shared" si="6"/>
        <v>0</v>
      </c>
      <c r="J125" s="19">
        <f t="shared" si="7"/>
        <v>0</v>
      </c>
      <c r="K125" s="20">
        <f t="shared" si="8"/>
        <v>0</v>
      </c>
    </row>
    <row r="126" spans="1:11" ht="16.5" hidden="1" thickBot="1">
      <c r="A126" s="21"/>
      <c r="B126" s="13">
        <v>128</v>
      </c>
      <c r="C126" s="14"/>
      <c r="D126" s="15"/>
      <c r="E126" s="15"/>
      <c r="F126" s="16"/>
      <c r="G126" s="17">
        <v>0</v>
      </c>
      <c r="H126" s="18">
        <v>0.19</v>
      </c>
      <c r="I126" s="17">
        <f t="shared" si="6"/>
        <v>0</v>
      </c>
      <c r="J126" s="19">
        <f t="shared" si="7"/>
        <v>0</v>
      </c>
      <c r="K126" s="20">
        <f t="shared" si="8"/>
        <v>0</v>
      </c>
    </row>
    <row r="127" spans="1:11" ht="16.5" hidden="1" thickBot="1">
      <c r="A127" s="21"/>
      <c r="B127" s="13">
        <v>129</v>
      </c>
      <c r="C127" s="14"/>
      <c r="D127" s="15"/>
      <c r="E127" s="15"/>
      <c r="F127" s="16"/>
      <c r="G127" s="17">
        <v>0</v>
      </c>
      <c r="H127" s="18">
        <v>0.19</v>
      </c>
      <c r="I127" s="17">
        <f t="shared" si="6"/>
        <v>0</v>
      </c>
      <c r="J127" s="19">
        <f t="shared" si="7"/>
        <v>0</v>
      </c>
      <c r="K127" s="20">
        <f t="shared" si="8"/>
        <v>0</v>
      </c>
    </row>
    <row r="128" spans="1:11" ht="16.5" hidden="1" thickBot="1">
      <c r="A128" s="21"/>
      <c r="B128" s="13">
        <v>130</v>
      </c>
      <c r="C128" s="14"/>
      <c r="D128" s="15"/>
      <c r="E128" s="15"/>
      <c r="F128" s="16"/>
      <c r="G128" s="17">
        <v>0</v>
      </c>
      <c r="H128" s="18">
        <v>0.19</v>
      </c>
      <c r="I128" s="17">
        <f t="shared" si="6"/>
        <v>0</v>
      </c>
      <c r="J128" s="19">
        <f t="shared" si="7"/>
        <v>0</v>
      </c>
      <c r="K128" s="20">
        <f t="shared" si="8"/>
        <v>0</v>
      </c>
    </row>
    <row r="129" spans="1:11" ht="16.5" hidden="1" thickBot="1">
      <c r="A129" s="21"/>
      <c r="B129" s="13">
        <v>131</v>
      </c>
      <c r="C129" s="14"/>
      <c r="D129" s="15"/>
      <c r="E129" s="15"/>
      <c r="F129" s="16"/>
      <c r="G129" s="17">
        <v>0</v>
      </c>
      <c r="H129" s="18">
        <v>0.19</v>
      </c>
      <c r="I129" s="17">
        <f t="shared" si="6"/>
        <v>0</v>
      </c>
      <c r="J129" s="19">
        <f t="shared" si="7"/>
        <v>0</v>
      </c>
      <c r="K129" s="20">
        <f t="shared" si="8"/>
        <v>0</v>
      </c>
    </row>
    <row r="130" spans="1:11" ht="16.5" hidden="1" thickBot="1">
      <c r="A130" s="21"/>
      <c r="B130" s="13">
        <v>132</v>
      </c>
      <c r="C130" s="14"/>
      <c r="D130" s="15"/>
      <c r="E130" s="15"/>
      <c r="F130" s="16"/>
      <c r="G130" s="17">
        <v>0</v>
      </c>
      <c r="H130" s="18">
        <v>0.19</v>
      </c>
      <c r="I130" s="17">
        <f t="shared" si="6"/>
        <v>0</v>
      </c>
      <c r="J130" s="19">
        <f t="shared" si="7"/>
        <v>0</v>
      </c>
      <c r="K130" s="20">
        <f t="shared" si="8"/>
        <v>0</v>
      </c>
    </row>
    <row r="131" spans="1:11" ht="16.5" hidden="1" thickBot="1">
      <c r="A131" s="21"/>
      <c r="B131" s="13">
        <v>133</v>
      </c>
      <c r="C131" s="14"/>
      <c r="D131" s="15"/>
      <c r="E131" s="15"/>
      <c r="F131" s="16"/>
      <c r="G131" s="17">
        <v>0</v>
      </c>
      <c r="H131" s="18">
        <v>0.19</v>
      </c>
      <c r="I131" s="17">
        <f t="shared" si="6"/>
        <v>0</v>
      </c>
      <c r="J131" s="19">
        <f t="shared" si="7"/>
        <v>0</v>
      </c>
      <c r="K131" s="20">
        <f t="shared" si="8"/>
        <v>0</v>
      </c>
    </row>
    <row r="132" spans="1:11" ht="16.5" hidden="1" thickBot="1">
      <c r="A132" s="21"/>
      <c r="B132" s="13">
        <v>134</v>
      </c>
      <c r="C132" s="14"/>
      <c r="D132" s="15"/>
      <c r="E132" s="15"/>
      <c r="F132" s="16"/>
      <c r="G132" s="17">
        <v>0</v>
      </c>
      <c r="H132" s="18">
        <v>0.19</v>
      </c>
      <c r="I132" s="17">
        <f t="shared" si="6"/>
        <v>0</v>
      </c>
      <c r="J132" s="19">
        <f t="shared" si="7"/>
        <v>0</v>
      </c>
      <c r="K132" s="20">
        <f t="shared" si="8"/>
        <v>0</v>
      </c>
    </row>
    <row r="133" spans="1:11" ht="16.5" hidden="1" thickBot="1">
      <c r="A133" s="21"/>
      <c r="B133" s="13">
        <v>135</v>
      </c>
      <c r="C133" s="14"/>
      <c r="D133" s="15"/>
      <c r="E133" s="15"/>
      <c r="F133" s="16"/>
      <c r="G133" s="17">
        <v>0</v>
      </c>
      <c r="H133" s="18">
        <v>0.19</v>
      </c>
      <c r="I133" s="17">
        <f t="shared" si="6"/>
        <v>0</v>
      </c>
      <c r="J133" s="19">
        <f t="shared" si="7"/>
        <v>0</v>
      </c>
      <c r="K133" s="20">
        <f t="shared" si="8"/>
        <v>0</v>
      </c>
    </row>
    <row r="134" spans="1:11" ht="16.5" hidden="1" thickBot="1">
      <c r="A134" s="21"/>
      <c r="B134" s="13">
        <v>136</v>
      </c>
      <c r="C134" s="14"/>
      <c r="D134" s="15"/>
      <c r="E134" s="15"/>
      <c r="F134" s="16"/>
      <c r="G134" s="17">
        <v>0</v>
      </c>
      <c r="H134" s="18">
        <v>0.19</v>
      </c>
      <c r="I134" s="17">
        <f t="shared" si="6"/>
        <v>0</v>
      </c>
      <c r="J134" s="19">
        <f t="shared" si="7"/>
        <v>0</v>
      </c>
      <c r="K134" s="20">
        <f t="shared" si="8"/>
        <v>0</v>
      </c>
    </row>
    <row r="135" spans="1:11" ht="16.5" hidden="1" thickBot="1">
      <c r="A135" s="21"/>
      <c r="B135" s="13">
        <v>137</v>
      </c>
      <c r="C135" s="14"/>
      <c r="D135" s="15"/>
      <c r="E135" s="15"/>
      <c r="F135" s="16"/>
      <c r="G135" s="17">
        <v>0</v>
      </c>
      <c r="H135" s="18">
        <v>0.19</v>
      </c>
      <c r="I135" s="17">
        <f t="shared" si="6"/>
        <v>0</v>
      </c>
      <c r="J135" s="19">
        <f t="shared" si="7"/>
        <v>0</v>
      </c>
      <c r="K135" s="20">
        <f t="shared" si="8"/>
        <v>0</v>
      </c>
    </row>
    <row r="136" spans="1:11" ht="16.5" hidden="1" thickBot="1">
      <c r="A136" s="21"/>
      <c r="B136" s="13">
        <v>138</v>
      </c>
      <c r="C136" s="14"/>
      <c r="D136" s="15"/>
      <c r="E136" s="15"/>
      <c r="F136" s="16"/>
      <c r="G136" s="17">
        <v>0</v>
      </c>
      <c r="H136" s="18">
        <v>0.19</v>
      </c>
      <c r="I136" s="17">
        <f t="shared" si="6"/>
        <v>0</v>
      </c>
      <c r="J136" s="19">
        <f t="shared" si="7"/>
        <v>0</v>
      </c>
      <c r="K136" s="20">
        <f t="shared" si="8"/>
        <v>0</v>
      </c>
    </row>
    <row r="137" spans="1:11" ht="16.5" hidden="1" thickBot="1">
      <c r="A137" s="21"/>
      <c r="B137" s="13">
        <v>139</v>
      </c>
      <c r="C137" s="14"/>
      <c r="D137" s="15"/>
      <c r="E137" s="15"/>
      <c r="F137" s="16"/>
      <c r="G137" s="17">
        <v>0</v>
      </c>
      <c r="H137" s="18">
        <v>0.19</v>
      </c>
      <c r="I137" s="17">
        <f t="shared" si="6"/>
        <v>0</v>
      </c>
      <c r="J137" s="19">
        <f t="shared" si="7"/>
        <v>0</v>
      </c>
      <c r="K137" s="20">
        <f t="shared" si="8"/>
        <v>0</v>
      </c>
    </row>
    <row r="138" spans="1:11" ht="16.5" hidden="1" thickBot="1">
      <c r="A138" s="21"/>
      <c r="B138" s="13">
        <v>140</v>
      </c>
      <c r="C138" s="14"/>
      <c r="D138" s="15"/>
      <c r="E138" s="15"/>
      <c r="F138" s="16"/>
      <c r="G138" s="17">
        <v>0</v>
      </c>
      <c r="H138" s="18">
        <v>0.19</v>
      </c>
      <c r="I138" s="17">
        <f t="shared" si="6"/>
        <v>0</v>
      </c>
      <c r="J138" s="19">
        <f t="shared" si="7"/>
        <v>0</v>
      </c>
      <c r="K138" s="20">
        <f t="shared" si="8"/>
        <v>0</v>
      </c>
    </row>
    <row r="139" spans="1:11" ht="16.5" hidden="1" thickBot="1">
      <c r="A139" s="21"/>
      <c r="B139" s="13">
        <v>141</v>
      </c>
      <c r="C139" s="14"/>
      <c r="D139" s="15"/>
      <c r="E139" s="15"/>
      <c r="F139" s="16"/>
      <c r="G139" s="17">
        <v>0</v>
      </c>
      <c r="H139" s="18">
        <v>0.19</v>
      </c>
      <c r="I139" s="17">
        <f t="shared" si="6"/>
        <v>0</v>
      </c>
      <c r="J139" s="19">
        <f t="shared" si="7"/>
        <v>0</v>
      </c>
      <c r="K139" s="20">
        <f t="shared" si="8"/>
        <v>0</v>
      </c>
    </row>
    <row r="140" spans="1:11" ht="16.5" hidden="1" thickBot="1">
      <c r="A140" s="21"/>
      <c r="B140" s="13">
        <v>142</v>
      </c>
      <c r="C140" s="14"/>
      <c r="D140" s="15"/>
      <c r="E140" s="15"/>
      <c r="F140" s="16"/>
      <c r="G140" s="17">
        <v>0</v>
      </c>
      <c r="H140" s="18">
        <v>0.19</v>
      </c>
      <c r="I140" s="17">
        <f t="shared" si="6"/>
        <v>0</v>
      </c>
      <c r="J140" s="19">
        <f t="shared" si="7"/>
        <v>0</v>
      </c>
      <c r="K140" s="20">
        <f t="shared" si="8"/>
        <v>0</v>
      </c>
    </row>
    <row r="141" spans="1:11" ht="16.5" hidden="1" thickBot="1">
      <c r="A141" s="21"/>
      <c r="B141" s="13">
        <v>143</v>
      </c>
      <c r="C141" s="14"/>
      <c r="D141" s="15"/>
      <c r="E141" s="15"/>
      <c r="F141" s="16"/>
      <c r="G141" s="17">
        <v>0</v>
      </c>
      <c r="H141" s="18">
        <v>0.19</v>
      </c>
      <c r="I141" s="17">
        <f t="shared" si="6"/>
        <v>0</v>
      </c>
      <c r="J141" s="19">
        <f t="shared" si="7"/>
        <v>0</v>
      </c>
      <c r="K141" s="20">
        <f t="shared" si="8"/>
        <v>0</v>
      </c>
    </row>
    <row r="142" spans="1:11" ht="16.5" hidden="1" thickBot="1">
      <c r="A142" s="21"/>
      <c r="B142" s="13">
        <v>144</v>
      </c>
      <c r="C142" s="14"/>
      <c r="D142" s="15"/>
      <c r="E142" s="15"/>
      <c r="F142" s="16"/>
      <c r="G142" s="17">
        <v>0</v>
      </c>
      <c r="H142" s="18">
        <v>0.19</v>
      </c>
      <c r="I142" s="17">
        <f t="shared" si="6"/>
        <v>0</v>
      </c>
      <c r="J142" s="19">
        <f t="shared" si="7"/>
        <v>0</v>
      </c>
      <c r="K142" s="20">
        <f t="shared" si="8"/>
        <v>0</v>
      </c>
    </row>
    <row r="143" spans="1:11" ht="16.5" hidden="1" thickBot="1">
      <c r="A143" s="21"/>
      <c r="B143" s="13">
        <v>145</v>
      </c>
      <c r="C143" s="14"/>
      <c r="D143" s="15"/>
      <c r="E143" s="15"/>
      <c r="F143" s="16"/>
      <c r="G143" s="17">
        <v>0</v>
      </c>
      <c r="H143" s="18">
        <v>0.19</v>
      </c>
      <c r="I143" s="17">
        <f t="shared" si="6"/>
        <v>0</v>
      </c>
      <c r="J143" s="19">
        <f t="shared" si="7"/>
        <v>0</v>
      </c>
      <c r="K143" s="20">
        <f t="shared" si="8"/>
        <v>0</v>
      </c>
    </row>
    <row r="144" spans="1:11" ht="16.5" hidden="1" thickBot="1">
      <c r="A144" s="21"/>
      <c r="B144" s="13">
        <v>146</v>
      </c>
      <c r="C144" s="14"/>
      <c r="D144" s="15"/>
      <c r="E144" s="15"/>
      <c r="F144" s="16"/>
      <c r="G144" s="17">
        <v>0</v>
      </c>
      <c r="H144" s="18">
        <v>0.19</v>
      </c>
      <c r="I144" s="17">
        <f t="shared" si="6"/>
        <v>0</v>
      </c>
      <c r="J144" s="19">
        <f t="shared" si="7"/>
        <v>0</v>
      </c>
      <c r="K144" s="20">
        <f t="shared" si="8"/>
        <v>0</v>
      </c>
    </row>
    <row r="145" spans="1:11" ht="16.5" hidden="1" thickBot="1">
      <c r="A145" s="21"/>
      <c r="B145" s="13">
        <v>147</v>
      </c>
      <c r="C145" s="14"/>
      <c r="D145" s="15"/>
      <c r="E145" s="15"/>
      <c r="F145" s="16"/>
      <c r="G145" s="17">
        <v>0</v>
      </c>
      <c r="H145" s="18">
        <v>0.19</v>
      </c>
      <c r="I145" s="17">
        <f t="shared" si="6"/>
        <v>0</v>
      </c>
      <c r="J145" s="19">
        <f t="shared" si="7"/>
        <v>0</v>
      </c>
      <c r="K145" s="20">
        <f t="shared" si="8"/>
        <v>0</v>
      </c>
    </row>
    <row r="146" spans="1:11" ht="16.5" hidden="1" thickBot="1">
      <c r="A146" s="21"/>
      <c r="B146" s="13">
        <v>148</v>
      </c>
      <c r="C146" s="14"/>
      <c r="D146" s="15"/>
      <c r="E146" s="15"/>
      <c r="F146" s="16"/>
      <c r="G146" s="17">
        <v>0</v>
      </c>
      <c r="H146" s="18">
        <v>0.19</v>
      </c>
      <c r="I146" s="17">
        <f t="shared" si="6"/>
        <v>0</v>
      </c>
      <c r="J146" s="19">
        <f t="shared" si="7"/>
        <v>0</v>
      </c>
      <c r="K146" s="20">
        <f t="shared" si="8"/>
        <v>0</v>
      </c>
    </row>
    <row r="147" spans="1:11" ht="16.5" hidden="1" thickBot="1">
      <c r="A147" s="21"/>
      <c r="B147" s="13">
        <v>149</v>
      </c>
      <c r="C147" s="14"/>
      <c r="D147" s="15"/>
      <c r="E147" s="15"/>
      <c r="F147" s="16"/>
      <c r="G147" s="17">
        <v>0</v>
      </c>
      <c r="H147" s="18">
        <v>0.19</v>
      </c>
      <c r="I147" s="17">
        <f t="shared" si="6"/>
        <v>0</v>
      </c>
      <c r="J147" s="19">
        <f t="shared" si="7"/>
        <v>0</v>
      </c>
      <c r="K147" s="20">
        <f t="shared" si="8"/>
        <v>0</v>
      </c>
    </row>
    <row r="148" spans="1:11" ht="16.5" hidden="1" thickBot="1">
      <c r="A148" s="21"/>
      <c r="B148" s="22">
        <v>150</v>
      </c>
      <c r="C148" s="23"/>
      <c r="D148" s="24"/>
      <c r="E148" s="24"/>
      <c r="F148" s="16"/>
      <c r="G148" s="17">
        <v>0</v>
      </c>
      <c r="H148" s="18">
        <v>0.19</v>
      </c>
      <c r="I148" s="25">
        <f t="shared" si="6"/>
        <v>0</v>
      </c>
      <c r="J148" s="26">
        <f t="shared" si="7"/>
        <v>0</v>
      </c>
      <c r="K148" s="27">
        <f t="shared" si="8"/>
        <v>0</v>
      </c>
    </row>
    <row r="149" spans="1:11" ht="15.75">
      <c r="A149" s="21"/>
      <c r="B149" s="102" t="s">
        <v>75</v>
      </c>
      <c r="C149" s="103"/>
      <c r="D149" s="103"/>
      <c r="E149" s="103"/>
      <c r="F149" s="103"/>
      <c r="G149" s="103"/>
      <c r="H149" s="103"/>
      <c r="I149" s="104"/>
      <c r="J149" s="28" t="s">
        <v>76</v>
      </c>
      <c r="K149" s="29">
        <f>ROUND(SUMIF(H33:H148,19%,K33:K148)/1.19,2)</f>
        <v>0</v>
      </c>
    </row>
    <row r="150" spans="1:11" ht="15.75">
      <c r="A150" s="21"/>
      <c r="B150" s="66"/>
      <c r="C150" s="67"/>
      <c r="D150" s="67"/>
      <c r="E150" s="67"/>
      <c r="F150" s="67"/>
      <c r="G150" s="67"/>
      <c r="H150" s="67"/>
      <c r="I150" s="68"/>
      <c r="J150" s="30" t="s">
        <v>77</v>
      </c>
      <c r="K150" s="31">
        <f>ROUND(SUMIF(H33:H148,8%,K33:K148)/1.08,2)</f>
        <v>0</v>
      </c>
    </row>
    <row r="151" spans="1:11" ht="15.75">
      <c r="A151" s="21"/>
      <c r="B151" s="66" t="s">
        <v>78</v>
      </c>
      <c r="C151" s="67"/>
      <c r="D151" s="67"/>
      <c r="E151" s="67"/>
      <c r="F151" s="67"/>
      <c r="G151" s="67"/>
      <c r="H151" s="67"/>
      <c r="I151" s="68"/>
      <c r="J151" s="30" t="s">
        <v>79</v>
      </c>
      <c r="K151" s="31">
        <f>ROUND(SUMIF(H33:H148,5%,K33:K148)/1.05,2)</f>
        <v>0</v>
      </c>
    </row>
    <row r="152" spans="1:11" ht="15.75">
      <c r="A152" s="21"/>
      <c r="B152" s="66" t="s">
        <v>80</v>
      </c>
      <c r="C152" s="67"/>
      <c r="D152" s="67"/>
      <c r="E152" s="67"/>
      <c r="F152" s="67"/>
      <c r="G152" s="67"/>
      <c r="H152" s="67"/>
      <c r="I152" s="68"/>
      <c r="J152" s="30" t="s">
        <v>81</v>
      </c>
      <c r="K152" s="31">
        <f>ROUND(SUMIF(H33:H148,0%,K33:K148)/1,2)</f>
        <v>0</v>
      </c>
    </row>
    <row r="153" spans="1:11" ht="16.5" thickBot="1">
      <c r="A153" s="21"/>
      <c r="B153" s="66" t="s">
        <v>82</v>
      </c>
      <c r="C153" s="67"/>
      <c r="D153" s="67"/>
      <c r="E153" s="67"/>
      <c r="F153" s="67"/>
      <c r="G153" s="69"/>
      <c r="H153" s="69"/>
      <c r="I153" s="70"/>
      <c r="J153" s="30" t="s">
        <v>83</v>
      </c>
      <c r="K153" s="32">
        <f>ROUND(SUBTOTAL(9,K149:K152),2)</f>
        <v>0</v>
      </c>
    </row>
    <row r="154" spans="1:11" ht="15.75">
      <c r="A154" s="21"/>
      <c r="B154" s="66"/>
      <c r="C154" s="67"/>
      <c r="D154" s="67"/>
      <c r="E154" s="68"/>
      <c r="F154" s="68"/>
      <c r="G154" s="71" t="s">
        <v>84</v>
      </c>
      <c r="H154" s="74">
        <v>0.19</v>
      </c>
      <c r="I154" s="75"/>
      <c r="J154" s="30" t="s">
        <v>85</v>
      </c>
      <c r="K154" s="33">
        <f>ROUND(K149*0.19,2)</f>
        <v>0</v>
      </c>
    </row>
    <row r="155" spans="1:11" ht="15.75">
      <c r="A155" s="21"/>
      <c r="B155" s="76" t="s">
        <v>86</v>
      </c>
      <c r="C155" s="77"/>
      <c r="D155" s="77"/>
      <c r="E155" s="78"/>
      <c r="F155" s="78"/>
      <c r="G155" s="72"/>
      <c r="H155" s="79">
        <v>0.08</v>
      </c>
      <c r="I155" s="80"/>
      <c r="J155" s="30" t="s">
        <v>87</v>
      </c>
      <c r="K155" s="33">
        <f>ROUND(K150*0.08,2)</f>
        <v>0</v>
      </c>
    </row>
    <row r="156" spans="1:11" ht="15.75">
      <c r="A156" s="21"/>
      <c r="B156" s="66"/>
      <c r="C156" s="67"/>
      <c r="D156" s="67"/>
      <c r="E156" s="68"/>
      <c r="F156" s="68"/>
      <c r="G156" s="72"/>
      <c r="H156" s="79">
        <v>0.05</v>
      </c>
      <c r="I156" s="80"/>
      <c r="J156" s="30" t="s">
        <v>88</v>
      </c>
      <c r="K156" s="33">
        <f>ROUND(K151*0.05,2)</f>
        <v>0</v>
      </c>
    </row>
    <row r="157" spans="1:11" ht="15.75" thickBot="1">
      <c r="A157" s="1"/>
      <c r="B157" s="66"/>
      <c r="C157" s="67"/>
      <c r="D157" s="67"/>
      <c r="E157" s="68"/>
      <c r="F157" s="68"/>
      <c r="G157" s="73"/>
      <c r="H157" s="81">
        <v>0</v>
      </c>
      <c r="I157" s="82"/>
      <c r="J157" s="34" t="s">
        <v>89</v>
      </c>
      <c r="K157" s="35">
        <f>ROUND(SUM(K153:K156),2)</f>
        <v>0</v>
      </c>
    </row>
    <row r="158" spans="1:11" ht="15">
      <c r="A158" s="1"/>
      <c r="B158" s="83" t="s">
        <v>90</v>
      </c>
      <c r="C158" s="84"/>
      <c r="D158" s="84"/>
      <c r="E158" s="84"/>
      <c r="F158" s="84"/>
      <c r="G158" s="85"/>
      <c r="H158" s="85"/>
      <c r="I158" s="85"/>
      <c r="J158" s="85"/>
      <c r="K158" s="86"/>
    </row>
    <row r="159" spans="1:11" ht="15.75" thickBot="1">
      <c r="A159" s="1"/>
      <c r="B159" s="87" t="s">
        <v>91</v>
      </c>
      <c r="C159" s="88"/>
      <c r="D159" s="88"/>
      <c r="E159" s="88"/>
      <c r="F159" s="88"/>
      <c r="G159" s="88"/>
      <c r="H159" s="88"/>
      <c r="I159" s="88"/>
      <c r="J159" s="88"/>
      <c r="K159" s="89"/>
    </row>
    <row r="160" spans="1:11" ht="15">
      <c r="A160" s="1"/>
      <c r="B160" s="9"/>
      <c r="C160" s="1"/>
      <c r="D160" s="1"/>
      <c r="E160" s="1"/>
      <c r="F160" s="1"/>
      <c r="G160" s="2"/>
      <c r="H160" s="2"/>
      <c r="I160" s="2"/>
      <c r="J160" s="2"/>
      <c r="K160" s="36"/>
    </row>
    <row r="161" spans="1:11" ht="15">
      <c r="A161" s="1"/>
      <c r="B161" s="63"/>
      <c r="C161" s="64"/>
      <c r="D161" s="64"/>
      <c r="E161" s="64"/>
      <c r="F161" s="64"/>
      <c r="G161" s="64"/>
      <c r="H161" s="64"/>
      <c r="I161" s="64"/>
      <c r="J161" s="64"/>
      <c r="K161" s="7"/>
    </row>
    <row r="162" spans="1:11" ht="15">
      <c r="A162" s="1"/>
      <c r="B162" s="63" t="s">
        <v>92</v>
      </c>
      <c r="C162" s="64"/>
      <c r="D162" s="64"/>
      <c r="E162" s="64"/>
      <c r="F162" s="64"/>
      <c r="G162" s="64"/>
      <c r="H162" s="64"/>
      <c r="I162" s="64"/>
      <c r="J162" s="64"/>
      <c r="K162" s="65"/>
    </row>
    <row r="163" spans="1:11" ht="15">
      <c r="A163" s="1"/>
      <c r="B163" s="63"/>
      <c r="C163" s="64"/>
      <c r="D163" s="64"/>
      <c r="E163" s="64"/>
      <c r="F163" s="64"/>
      <c r="G163" s="64"/>
      <c r="H163" s="64"/>
      <c r="I163" s="64"/>
      <c r="J163" s="64"/>
      <c r="K163" s="7"/>
    </row>
    <row r="164" spans="1:11" ht="15">
      <c r="A164" s="1"/>
      <c r="B164" s="63" t="s">
        <v>93</v>
      </c>
      <c r="C164" s="64"/>
      <c r="D164" s="64"/>
      <c r="E164" s="64"/>
      <c r="F164" s="64"/>
      <c r="G164" s="64"/>
      <c r="H164" s="64"/>
      <c r="I164" s="64"/>
      <c r="J164" s="64"/>
      <c r="K164" s="65"/>
    </row>
    <row r="165" spans="1:11" ht="15">
      <c r="A165" s="1"/>
      <c r="B165" s="63"/>
      <c r="C165" s="64"/>
      <c r="D165" s="64"/>
      <c r="E165" s="64"/>
      <c r="F165" s="64"/>
      <c r="G165" s="64"/>
      <c r="H165" s="64"/>
      <c r="I165" s="64"/>
      <c r="J165" s="64"/>
      <c r="K165" s="7"/>
    </row>
    <row r="166" spans="1:11" ht="15">
      <c r="A166" s="1"/>
      <c r="B166" s="63"/>
      <c r="C166" s="64"/>
      <c r="D166" s="64"/>
      <c r="E166" s="64"/>
      <c r="F166" s="64"/>
      <c r="G166" s="64"/>
      <c r="H166" s="64"/>
      <c r="I166" s="64"/>
      <c r="J166" s="64"/>
      <c r="K166" s="7"/>
    </row>
    <row r="167" spans="1:11" ht="15">
      <c r="A167" s="1"/>
      <c r="B167" s="63"/>
      <c r="C167" s="64"/>
      <c r="D167" s="64"/>
      <c r="E167" s="64"/>
      <c r="F167" s="64"/>
      <c r="G167" s="64"/>
      <c r="H167" s="64"/>
      <c r="I167" s="64"/>
      <c r="J167" s="64"/>
      <c r="K167" s="7"/>
    </row>
    <row r="168" spans="1:11" ht="15">
      <c r="A168" s="1"/>
      <c r="B168" s="63" t="s">
        <v>94</v>
      </c>
      <c r="C168" s="64"/>
      <c r="D168" s="64"/>
      <c r="E168" s="64"/>
      <c r="F168" s="64"/>
      <c r="G168" s="64"/>
      <c r="H168" s="64"/>
      <c r="I168" s="64"/>
      <c r="J168" s="64"/>
      <c r="K168" s="7"/>
    </row>
    <row r="169" spans="1:11" ht="15">
      <c r="A169" s="1"/>
      <c r="B169" s="57"/>
      <c r="C169" s="58"/>
      <c r="D169" s="58"/>
      <c r="E169" s="58"/>
      <c r="F169" s="58"/>
      <c r="G169" s="58"/>
      <c r="H169" s="58"/>
      <c r="I169" s="58"/>
      <c r="J169" s="58"/>
      <c r="K169" s="7"/>
    </row>
    <row r="170" spans="1:11" ht="15">
      <c r="A170" s="1"/>
      <c r="B170" s="63" t="s">
        <v>95</v>
      </c>
      <c r="C170" s="64"/>
      <c r="D170" s="64"/>
      <c r="E170" s="64"/>
      <c r="F170" s="64"/>
      <c r="G170" s="64"/>
      <c r="H170" s="64"/>
      <c r="I170" s="64"/>
      <c r="J170" s="64"/>
      <c r="K170" s="7"/>
    </row>
    <row r="171" spans="1:11" ht="15">
      <c r="A171" s="1"/>
      <c r="B171" s="57"/>
      <c r="C171" s="58"/>
      <c r="D171" s="58"/>
      <c r="E171" s="58"/>
      <c r="F171" s="58"/>
      <c r="G171" s="58"/>
      <c r="H171" s="58"/>
      <c r="I171" s="58"/>
      <c r="J171" s="58"/>
      <c r="K171" s="7"/>
    </row>
    <row r="172" spans="1:11" ht="15">
      <c r="A172" s="1"/>
      <c r="B172" s="63" t="s">
        <v>96</v>
      </c>
      <c r="C172" s="64"/>
      <c r="D172" s="64"/>
      <c r="E172" s="64"/>
      <c r="F172" s="64"/>
      <c r="G172" s="64"/>
      <c r="H172" s="64"/>
      <c r="I172" s="64"/>
      <c r="J172" s="64"/>
      <c r="K172" s="7"/>
    </row>
    <row r="173" spans="1:11" ht="15">
      <c r="A173" s="1"/>
      <c r="B173" s="63"/>
      <c r="C173" s="64"/>
      <c r="D173" s="64"/>
      <c r="E173" s="64"/>
      <c r="F173" s="64"/>
      <c r="G173" s="64"/>
      <c r="H173" s="64"/>
      <c r="I173" s="64"/>
      <c r="J173" s="64"/>
      <c r="K173" s="7"/>
    </row>
    <row r="174" spans="1:11" ht="15">
      <c r="A174" s="1"/>
      <c r="B174" s="63" t="s">
        <v>97</v>
      </c>
      <c r="C174" s="64"/>
      <c r="D174" s="64"/>
      <c r="E174" s="64"/>
      <c r="F174" s="64"/>
      <c r="G174" s="64"/>
      <c r="H174" s="64"/>
      <c r="I174" s="64"/>
      <c r="J174" s="64"/>
      <c r="K174" s="7"/>
    </row>
    <row r="175" spans="1:11" ht="15">
      <c r="A175" s="1"/>
      <c r="B175" s="57"/>
      <c r="C175" s="58"/>
      <c r="D175" s="58"/>
      <c r="E175" s="58"/>
      <c r="F175" s="58"/>
      <c r="G175" s="58"/>
      <c r="H175" s="58"/>
      <c r="I175" s="58"/>
      <c r="J175" s="58"/>
      <c r="K175" s="7"/>
    </row>
    <row r="176" spans="1:11" ht="15">
      <c r="A176" s="1"/>
      <c r="B176" s="63" t="s">
        <v>98</v>
      </c>
      <c r="C176" s="64"/>
      <c r="D176" s="64"/>
      <c r="E176" s="64"/>
      <c r="F176" s="64"/>
      <c r="G176" s="64"/>
      <c r="H176" s="64"/>
      <c r="I176" s="64"/>
      <c r="J176" s="64"/>
      <c r="K176" s="7"/>
    </row>
    <row r="177" spans="1:11" ht="15">
      <c r="A177" s="1"/>
      <c r="B177" s="57"/>
      <c r="C177" s="58"/>
      <c r="D177" s="58"/>
      <c r="E177" s="58"/>
      <c r="F177" s="58"/>
      <c r="G177" s="58"/>
      <c r="H177" s="58"/>
      <c r="I177" s="58"/>
      <c r="J177" s="58"/>
      <c r="K177" s="7"/>
    </row>
    <row r="178" spans="1:11" ht="15">
      <c r="A178" s="1"/>
      <c r="B178" s="63" t="s">
        <v>99</v>
      </c>
      <c r="C178" s="64"/>
      <c r="D178" s="64"/>
      <c r="E178" s="64"/>
      <c r="F178" s="64"/>
      <c r="G178" s="64"/>
      <c r="H178" s="64"/>
      <c r="I178" s="64"/>
      <c r="J178" s="64"/>
      <c r="K178" s="7"/>
    </row>
    <row r="179" spans="1:11" ht="15">
      <c r="A179" s="1"/>
      <c r="B179" s="57"/>
      <c r="C179" s="58"/>
      <c r="D179" s="58"/>
      <c r="E179" s="58"/>
      <c r="F179" s="58"/>
      <c r="G179" s="58"/>
      <c r="H179" s="58"/>
      <c r="I179" s="58"/>
      <c r="J179" s="58"/>
      <c r="K179" s="7"/>
    </row>
    <row r="180" spans="1:11" ht="15">
      <c r="A180" s="1"/>
      <c r="B180" s="63" t="s">
        <v>100</v>
      </c>
      <c r="C180" s="64"/>
      <c r="D180" s="64"/>
      <c r="E180" s="64"/>
      <c r="F180" s="64"/>
      <c r="G180" s="64"/>
      <c r="H180" s="64"/>
      <c r="I180" s="64"/>
      <c r="J180" s="64"/>
      <c r="K180" s="7"/>
    </row>
    <row r="181" spans="1:11" ht="15">
      <c r="A181" s="1"/>
      <c r="B181" s="57"/>
      <c r="C181" s="58"/>
      <c r="D181" s="58"/>
      <c r="E181" s="58"/>
      <c r="F181" s="58"/>
      <c r="G181" s="58"/>
      <c r="H181" s="58"/>
      <c r="I181" s="58"/>
      <c r="J181" s="58"/>
      <c r="K181" s="7"/>
    </row>
    <row r="182" spans="1:11" ht="15">
      <c r="A182" s="1"/>
      <c r="B182" s="57"/>
      <c r="C182" s="58"/>
      <c r="D182" s="58"/>
      <c r="E182" s="58"/>
      <c r="F182" s="58"/>
      <c r="G182" s="58"/>
      <c r="H182" s="58"/>
      <c r="I182" s="58"/>
      <c r="J182" s="58"/>
      <c r="K182" s="7"/>
    </row>
    <row r="183" spans="1:11" ht="15">
      <c r="A183" s="1"/>
      <c r="B183" s="57"/>
      <c r="C183" s="58"/>
      <c r="D183" s="58"/>
      <c r="E183" s="58"/>
      <c r="F183" s="58"/>
      <c r="G183" s="58"/>
      <c r="H183" s="58"/>
      <c r="I183" s="58"/>
      <c r="J183" s="58"/>
      <c r="K183" s="7"/>
    </row>
    <row r="184" spans="1:11" ht="15">
      <c r="A184" s="1"/>
      <c r="B184" s="57" t="s">
        <v>101</v>
      </c>
      <c r="C184" s="58"/>
      <c r="D184" s="58"/>
      <c r="E184" s="58"/>
      <c r="F184" s="58"/>
      <c r="G184" s="58"/>
      <c r="H184" s="58"/>
      <c r="I184" s="58"/>
      <c r="J184" s="58"/>
      <c r="K184" s="59"/>
    </row>
    <row r="185" spans="1:11" ht="15.75" thickBot="1">
      <c r="A185" s="1"/>
      <c r="B185" s="60" t="s">
        <v>102</v>
      </c>
      <c r="C185" s="61"/>
      <c r="D185" s="61"/>
      <c r="E185" s="61"/>
      <c r="F185" s="61"/>
      <c r="G185" s="61"/>
      <c r="H185" s="61"/>
      <c r="I185" s="61"/>
      <c r="J185" s="61"/>
      <c r="K185" s="62"/>
    </row>
  </sheetData>
  <protectedRanges>
    <protectedRange password="ECB3" sqref="D39:D46" name="Rango1_3_4"/>
    <protectedRange password="ECB3" sqref="D51:D52" name="Rango1_3"/>
    <protectedRange password="ECB3" sqref="D53:D54" name="Rango1_3_1"/>
  </protectedRanges>
  <mergeCells count="56">
    <mergeCell ref="B8:K8"/>
    <mergeCell ref="B3:K3"/>
    <mergeCell ref="B4:K4"/>
    <mergeCell ref="B5:J5"/>
    <mergeCell ref="B6:J6"/>
    <mergeCell ref="B7:J7"/>
    <mergeCell ref="B151:I151"/>
    <mergeCell ref="B9:K9"/>
    <mergeCell ref="B10:K10"/>
    <mergeCell ref="D13:D21"/>
    <mergeCell ref="D22:D28"/>
    <mergeCell ref="D29:D33"/>
    <mergeCell ref="D34:D36"/>
    <mergeCell ref="D38:D40"/>
    <mergeCell ref="D41:D43"/>
    <mergeCell ref="D44:D46"/>
    <mergeCell ref="B149:I149"/>
    <mergeCell ref="B150:I150"/>
    <mergeCell ref="B163:J163"/>
    <mergeCell ref="B152:I152"/>
    <mergeCell ref="B153:I153"/>
    <mergeCell ref="B154:F154"/>
    <mergeCell ref="G154:G157"/>
    <mergeCell ref="H154:I154"/>
    <mergeCell ref="B155:F155"/>
    <mergeCell ref="H155:I155"/>
    <mergeCell ref="B156:F156"/>
    <mergeCell ref="H156:I156"/>
    <mergeCell ref="B157:F157"/>
    <mergeCell ref="H157:I157"/>
    <mergeCell ref="B158:K158"/>
    <mergeCell ref="B159:K159"/>
    <mergeCell ref="B161:J161"/>
    <mergeCell ref="B162:K162"/>
    <mergeCell ref="B175:J175"/>
    <mergeCell ref="B164:K164"/>
    <mergeCell ref="B165:J165"/>
    <mergeCell ref="B166:J166"/>
    <mergeCell ref="B167:J167"/>
    <mergeCell ref="B168:J168"/>
    <mergeCell ref="B169:J169"/>
    <mergeCell ref="B170:J170"/>
    <mergeCell ref="B171:J171"/>
    <mergeCell ref="B172:J172"/>
    <mergeCell ref="B173:J173"/>
    <mergeCell ref="B174:J174"/>
    <mergeCell ref="B182:J182"/>
    <mergeCell ref="B183:J183"/>
    <mergeCell ref="B184:K184"/>
    <mergeCell ref="B185:K185"/>
    <mergeCell ref="B176:J176"/>
    <mergeCell ref="B177:J177"/>
    <mergeCell ref="B178:J178"/>
    <mergeCell ref="B179:J179"/>
    <mergeCell ref="B180:J180"/>
    <mergeCell ref="B181:J181"/>
  </mergeCells>
  <conditionalFormatting sqref="H13:H148">
    <cfRule type="cellIs" dxfId="7" priority="1" operator="equal">
      <formula>0.19</formula>
    </cfRule>
    <cfRule type="cellIs" dxfId="6" priority="2" operator="equal">
      <formula>0.08</formula>
    </cfRule>
    <cfRule type="cellIs" dxfId="5" priority="3" operator="equal">
      <formula>0.05</formula>
    </cfRule>
    <cfRule type="cellIs" dxfId="4" priority="4" operator="equal">
      <formula>0</formula>
    </cfRule>
  </conditionalFormatting>
  <dataValidations count="1">
    <dataValidation type="list" allowBlank="1" showInputMessage="1" showErrorMessage="1" sqref="H13:H148" xr:uid="{34EB3CE5-527C-4F71-AFC1-D7FC2D8633D6}">
      <formula1>$H$154:$H$157</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88384-DC31-4E01-A6AB-A81AB0123069}">
  <dimension ref="A1:L50"/>
  <sheetViews>
    <sheetView tabSelected="1" topLeftCell="A16" workbookViewId="0">
      <selection activeCell="F10" sqref="F10"/>
    </sheetView>
  </sheetViews>
  <sheetFormatPr baseColWidth="10" defaultColWidth="11.5" defaultRowHeight="14.25"/>
  <cols>
    <col min="1" max="1" width="5.875" customWidth="1"/>
    <col min="5" max="5" width="71.5" customWidth="1"/>
    <col min="6" max="6" width="20.5" customWidth="1"/>
    <col min="7" max="7" width="16.625" customWidth="1"/>
    <col min="8" max="8" width="17.625" customWidth="1"/>
    <col min="11" max="11" width="18.5" customWidth="1"/>
    <col min="12" max="12" width="17.125" customWidth="1"/>
  </cols>
  <sheetData>
    <row r="1" spans="1:12" ht="15.75" thickBot="1">
      <c r="A1" s="1"/>
      <c r="B1" s="46"/>
      <c r="C1" s="47"/>
      <c r="D1" s="47"/>
      <c r="E1" s="47"/>
      <c r="F1" s="47"/>
      <c r="G1" s="47"/>
      <c r="H1" s="48"/>
      <c r="I1" s="48"/>
      <c r="J1" s="48"/>
      <c r="K1" s="48"/>
      <c r="L1" s="49"/>
    </row>
    <row r="2" spans="1:12" ht="15">
      <c r="A2" s="1"/>
      <c r="B2" s="105" t="s">
        <v>0</v>
      </c>
      <c r="C2" s="122"/>
      <c r="D2" s="122"/>
      <c r="E2" s="106"/>
      <c r="F2" s="106"/>
      <c r="G2" s="106"/>
      <c r="H2" s="106"/>
      <c r="I2" s="106"/>
      <c r="J2" s="106"/>
      <c r="K2" s="106"/>
      <c r="L2" s="107"/>
    </row>
    <row r="3" spans="1:12" ht="15">
      <c r="A3" s="1"/>
      <c r="B3" s="105" t="s">
        <v>106</v>
      </c>
      <c r="C3" s="122"/>
      <c r="D3" s="122"/>
      <c r="E3" s="106"/>
      <c r="F3" s="106"/>
      <c r="G3" s="106"/>
      <c r="H3" s="106"/>
      <c r="I3" s="106"/>
      <c r="J3" s="106"/>
      <c r="K3" s="106"/>
      <c r="L3" s="107"/>
    </row>
    <row r="4" spans="1:12" ht="15">
      <c r="A4" s="1"/>
      <c r="B4" s="105"/>
      <c r="C4" s="122"/>
      <c r="D4" s="122"/>
      <c r="E4" s="106"/>
      <c r="F4" s="106"/>
      <c r="G4" s="106"/>
      <c r="H4" s="106"/>
      <c r="I4" s="106"/>
      <c r="J4" s="106"/>
      <c r="K4" s="106"/>
      <c r="L4" s="7"/>
    </row>
    <row r="5" spans="1:12" ht="15">
      <c r="B5" s="131" t="s">
        <v>130</v>
      </c>
      <c r="C5" s="132"/>
      <c r="D5" s="132"/>
      <c r="E5" s="133"/>
      <c r="F5" s="133"/>
      <c r="G5" s="133"/>
      <c r="H5" s="133"/>
      <c r="I5" s="133"/>
      <c r="J5" s="133"/>
      <c r="K5" s="133"/>
      <c r="L5" s="134"/>
    </row>
    <row r="6" spans="1:12" ht="15">
      <c r="B6" s="131" t="s">
        <v>137</v>
      </c>
      <c r="C6" s="132"/>
      <c r="D6" s="132"/>
      <c r="E6" s="133"/>
      <c r="F6" s="133"/>
      <c r="G6" s="133"/>
      <c r="H6" s="133"/>
      <c r="I6" s="133"/>
      <c r="J6" s="133"/>
      <c r="K6" s="133"/>
      <c r="L6" s="134"/>
    </row>
    <row r="7" spans="1:12">
      <c r="B7" s="90" t="s">
        <v>107</v>
      </c>
      <c r="C7" s="123"/>
      <c r="D7" s="123"/>
      <c r="E7" s="91"/>
      <c r="F7" s="91"/>
      <c r="G7" s="91"/>
      <c r="H7" s="91"/>
      <c r="I7" s="91"/>
      <c r="J7" s="91"/>
      <c r="K7" s="91"/>
      <c r="L7" s="92"/>
    </row>
    <row r="8" spans="1:12" ht="41.25" customHeight="1">
      <c r="A8" s="1"/>
      <c r="B8" s="127" t="s">
        <v>129</v>
      </c>
      <c r="C8" s="128"/>
      <c r="D8" s="128"/>
      <c r="E8" s="128"/>
      <c r="F8" s="128"/>
      <c r="G8" s="128"/>
      <c r="H8" s="128"/>
      <c r="I8" s="128"/>
      <c r="J8" s="128"/>
      <c r="K8" s="128"/>
      <c r="L8" s="129"/>
    </row>
    <row r="9" spans="1:12" ht="24">
      <c r="A9" s="1"/>
      <c r="B9" s="51" t="s">
        <v>109</v>
      </c>
      <c r="C9" s="51" t="s">
        <v>110</v>
      </c>
      <c r="D9" s="51" t="s">
        <v>111</v>
      </c>
      <c r="E9" s="51" t="s">
        <v>7</v>
      </c>
      <c r="F9" s="51" t="s">
        <v>8</v>
      </c>
      <c r="G9" s="51" t="s">
        <v>128</v>
      </c>
      <c r="H9" s="11" t="s">
        <v>10</v>
      </c>
      <c r="I9" s="11" t="s">
        <v>11</v>
      </c>
      <c r="J9" s="11" t="s">
        <v>12</v>
      </c>
      <c r="K9" s="11" t="s">
        <v>13</v>
      </c>
      <c r="L9" s="12" t="s">
        <v>14</v>
      </c>
    </row>
    <row r="10" spans="1:12" ht="297" customHeight="1">
      <c r="A10" s="21"/>
      <c r="B10" s="130" t="s">
        <v>112</v>
      </c>
      <c r="C10" s="52">
        <v>1</v>
      </c>
      <c r="D10" s="53" t="s">
        <v>113</v>
      </c>
      <c r="E10" s="53" t="s">
        <v>114</v>
      </c>
      <c r="F10" s="52" t="s">
        <v>115</v>
      </c>
      <c r="G10" s="52">
        <v>1</v>
      </c>
      <c r="H10" s="135">
        <v>5937800</v>
      </c>
      <c r="I10" s="18">
        <v>0.19</v>
      </c>
      <c r="J10" s="135">
        <f>+H10*I10</f>
        <v>1128182</v>
      </c>
      <c r="K10" s="136">
        <f>+H10+J10</f>
        <v>7065982</v>
      </c>
      <c r="L10" s="137">
        <f>+K10*G10</f>
        <v>7065982</v>
      </c>
    </row>
    <row r="11" spans="1:12" ht="162" customHeight="1">
      <c r="A11" s="21"/>
      <c r="B11" s="130"/>
      <c r="C11" s="45">
        <v>2</v>
      </c>
      <c r="D11" s="54" t="s">
        <v>116</v>
      </c>
      <c r="E11" s="53" t="s">
        <v>117</v>
      </c>
      <c r="F11" s="52" t="s">
        <v>104</v>
      </c>
      <c r="G11" s="52">
        <v>1</v>
      </c>
      <c r="H11" s="135">
        <v>103000</v>
      </c>
      <c r="I11" s="18">
        <v>0.19</v>
      </c>
      <c r="J11" s="135">
        <f t="shared" ref="J11:J15" si="0">+H11*I11</f>
        <v>19570</v>
      </c>
      <c r="K11" s="136">
        <f t="shared" ref="K11:K15" si="1">+H11+J11</f>
        <v>122570</v>
      </c>
      <c r="L11" s="137">
        <f t="shared" ref="L11:L15" si="2">+K11*G11</f>
        <v>122570</v>
      </c>
    </row>
    <row r="12" spans="1:12" ht="135" customHeight="1">
      <c r="A12" s="21"/>
      <c r="B12" s="130"/>
      <c r="C12" s="45">
        <v>3</v>
      </c>
      <c r="D12" s="52" t="s">
        <v>118</v>
      </c>
      <c r="E12" s="53" t="s">
        <v>119</v>
      </c>
      <c r="F12" s="52" t="s">
        <v>103</v>
      </c>
      <c r="G12" s="52">
        <v>1</v>
      </c>
      <c r="H12" s="135">
        <v>13430</v>
      </c>
      <c r="I12" s="18">
        <v>0.08</v>
      </c>
      <c r="J12" s="135">
        <f t="shared" si="0"/>
        <v>1074.4000000000001</v>
      </c>
      <c r="K12" s="136">
        <f t="shared" si="1"/>
        <v>14504.4</v>
      </c>
      <c r="L12" s="137">
        <f t="shared" si="2"/>
        <v>14504.4</v>
      </c>
    </row>
    <row r="13" spans="1:12" ht="124.9" customHeight="1">
      <c r="A13" s="21"/>
      <c r="B13" s="130"/>
      <c r="C13" s="45">
        <v>4</v>
      </c>
      <c r="D13" s="52" t="s">
        <v>120</v>
      </c>
      <c r="E13" s="53" t="s">
        <v>121</v>
      </c>
      <c r="F13" s="52" t="s">
        <v>103</v>
      </c>
      <c r="G13" s="52">
        <v>1</v>
      </c>
      <c r="H13" s="135">
        <v>36900</v>
      </c>
      <c r="I13" s="18">
        <v>0.08</v>
      </c>
      <c r="J13" s="135">
        <f t="shared" si="0"/>
        <v>2952</v>
      </c>
      <c r="K13" s="136">
        <f t="shared" si="1"/>
        <v>39852</v>
      </c>
      <c r="L13" s="137">
        <f t="shared" si="2"/>
        <v>39852</v>
      </c>
    </row>
    <row r="14" spans="1:12" ht="81" customHeight="1">
      <c r="A14" s="21"/>
      <c r="B14" s="130" t="s">
        <v>122</v>
      </c>
      <c r="C14" s="52">
        <v>1</v>
      </c>
      <c r="D14" s="52" t="s">
        <v>123</v>
      </c>
      <c r="E14" s="53" t="s">
        <v>124</v>
      </c>
      <c r="F14" s="52" t="s">
        <v>103</v>
      </c>
      <c r="G14" s="52">
        <v>1</v>
      </c>
      <c r="H14" s="135">
        <v>17750</v>
      </c>
      <c r="I14" s="18">
        <v>0.19</v>
      </c>
      <c r="J14" s="135">
        <f t="shared" si="0"/>
        <v>3372.5</v>
      </c>
      <c r="K14" s="136">
        <f t="shared" si="1"/>
        <v>21122.5</v>
      </c>
      <c r="L14" s="137">
        <f t="shared" si="2"/>
        <v>21122.5</v>
      </c>
    </row>
    <row r="15" spans="1:12" ht="99" customHeight="1" thickBot="1">
      <c r="A15" s="21"/>
      <c r="B15" s="130"/>
      <c r="C15" s="52">
        <v>2</v>
      </c>
      <c r="D15" s="52" t="s">
        <v>125</v>
      </c>
      <c r="E15" s="53" t="s">
        <v>126</v>
      </c>
      <c r="F15" s="55" t="s">
        <v>127</v>
      </c>
      <c r="G15" s="56">
        <v>1</v>
      </c>
      <c r="H15" s="135">
        <v>13400</v>
      </c>
      <c r="I15" s="18">
        <v>0.08</v>
      </c>
      <c r="J15" s="135">
        <f t="shared" si="0"/>
        <v>1072</v>
      </c>
      <c r="K15" s="136">
        <f t="shared" si="1"/>
        <v>14472</v>
      </c>
      <c r="L15" s="137">
        <f t="shared" si="2"/>
        <v>14472</v>
      </c>
    </row>
    <row r="16" spans="1:12" ht="15.75">
      <c r="A16" s="21"/>
      <c r="B16" s="124" t="s">
        <v>105</v>
      </c>
      <c r="C16" s="125"/>
      <c r="D16" s="125"/>
      <c r="E16" s="125"/>
      <c r="F16" s="125"/>
      <c r="G16" s="125"/>
      <c r="H16" s="125"/>
      <c r="I16" s="125"/>
      <c r="J16" s="126"/>
      <c r="K16" s="28" t="s">
        <v>76</v>
      </c>
      <c r="L16" s="138">
        <f>ROUND(SUMIF(I10:I15,19%,L10:L15)/1.19,2)</f>
        <v>6058550</v>
      </c>
    </row>
    <row r="17" spans="1:12" ht="15.75">
      <c r="A17" s="21"/>
      <c r="B17" s="115"/>
      <c r="C17" s="116"/>
      <c r="D17" s="116"/>
      <c r="E17" s="116"/>
      <c r="F17" s="116"/>
      <c r="G17" s="116"/>
      <c r="H17" s="116"/>
      <c r="I17" s="116"/>
      <c r="J17" s="117"/>
      <c r="K17" s="30" t="s">
        <v>77</v>
      </c>
      <c r="L17" s="139">
        <f>ROUND(SUMIF(I10:I15,8%,L10:L15)/1.08,2)</f>
        <v>63730</v>
      </c>
    </row>
    <row r="18" spans="1:12" ht="15.75">
      <c r="A18" s="21"/>
      <c r="B18" s="115" t="s">
        <v>78</v>
      </c>
      <c r="C18" s="116"/>
      <c r="D18" s="116"/>
      <c r="E18" s="116"/>
      <c r="F18" s="116"/>
      <c r="G18" s="116"/>
      <c r="H18" s="116"/>
      <c r="I18" s="116"/>
      <c r="J18" s="117"/>
      <c r="K18" s="30" t="s">
        <v>79</v>
      </c>
      <c r="L18" s="139">
        <f>ROUND(SUMIF(I10:I15,5%,L10:L15)/1.05,2)</f>
        <v>0</v>
      </c>
    </row>
    <row r="19" spans="1:12" ht="15.75">
      <c r="A19" s="21"/>
      <c r="B19" s="115" t="s">
        <v>80</v>
      </c>
      <c r="C19" s="116"/>
      <c r="D19" s="116"/>
      <c r="E19" s="116"/>
      <c r="F19" s="116"/>
      <c r="G19" s="116"/>
      <c r="H19" s="116"/>
      <c r="I19" s="116"/>
      <c r="J19" s="117"/>
      <c r="K19" s="30" t="s">
        <v>81</v>
      </c>
      <c r="L19" s="139">
        <f>ROUND(SUMIF(I10:I15,0%,L10:L15)/1,2)</f>
        <v>0</v>
      </c>
    </row>
    <row r="20" spans="1:12" ht="16.5" thickBot="1">
      <c r="A20" s="21"/>
      <c r="B20" s="112" t="s">
        <v>82</v>
      </c>
      <c r="C20" s="113"/>
      <c r="D20" s="113"/>
      <c r="E20" s="113"/>
      <c r="F20" s="113"/>
      <c r="G20" s="113"/>
      <c r="H20" s="113"/>
      <c r="I20" s="113"/>
      <c r="J20" s="114"/>
      <c r="K20" s="30" t="s">
        <v>83</v>
      </c>
      <c r="L20" s="140">
        <f>ROUND(SUBTOTAL(9,L16:L19),2)</f>
        <v>6122280</v>
      </c>
    </row>
    <row r="21" spans="1:12" ht="15.75">
      <c r="A21" s="21"/>
      <c r="B21" s="115"/>
      <c r="C21" s="116"/>
      <c r="D21" s="116"/>
      <c r="E21" s="116"/>
      <c r="F21" s="116"/>
      <c r="G21" s="117"/>
      <c r="H21" s="71" t="s">
        <v>84</v>
      </c>
      <c r="I21" s="74">
        <v>0.19</v>
      </c>
      <c r="J21" s="75"/>
      <c r="K21" s="30" t="s">
        <v>85</v>
      </c>
      <c r="L21" s="141">
        <f>ROUND(L16*0.19,2)</f>
        <v>1151124.5</v>
      </c>
    </row>
    <row r="22" spans="1:12" ht="15.75">
      <c r="A22" s="21"/>
      <c r="B22" s="118" t="s">
        <v>86</v>
      </c>
      <c r="C22" s="119"/>
      <c r="D22" s="119"/>
      <c r="E22" s="119"/>
      <c r="F22" s="119"/>
      <c r="G22" s="120"/>
      <c r="H22" s="72"/>
      <c r="I22" s="79">
        <v>0.08</v>
      </c>
      <c r="J22" s="80"/>
      <c r="K22" s="30" t="s">
        <v>87</v>
      </c>
      <c r="L22" s="141">
        <f>ROUND(L17*0.08,2)</f>
        <v>5098.3999999999996</v>
      </c>
    </row>
    <row r="23" spans="1:12" ht="15.75">
      <c r="A23" s="21"/>
      <c r="B23" s="115"/>
      <c r="C23" s="116"/>
      <c r="D23" s="116"/>
      <c r="E23" s="116"/>
      <c r="F23" s="116"/>
      <c r="G23" s="117"/>
      <c r="H23" s="72"/>
      <c r="I23" s="79">
        <v>0.05</v>
      </c>
      <c r="J23" s="80"/>
      <c r="K23" s="30" t="s">
        <v>88</v>
      </c>
      <c r="L23" s="141">
        <f>ROUND(L18*0.05,2)</f>
        <v>0</v>
      </c>
    </row>
    <row r="24" spans="1:12" ht="15.75" thickBot="1">
      <c r="A24" s="1"/>
      <c r="B24" s="115"/>
      <c r="C24" s="116"/>
      <c r="D24" s="116"/>
      <c r="E24" s="116"/>
      <c r="F24" s="116"/>
      <c r="G24" s="117"/>
      <c r="H24" s="73"/>
      <c r="I24" s="81">
        <v>0</v>
      </c>
      <c r="J24" s="82"/>
      <c r="K24" s="34" t="s">
        <v>89</v>
      </c>
      <c r="L24" s="142">
        <f>ROUND(SUM(L20:L23),2)</f>
        <v>7278502.9000000004</v>
      </c>
    </row>
    <row r="25" spans="1:12" ht="15">
      <c r="A25" s="1"/>
      <c r="B25" s="121" t="s">
        <v>90</v>
      </c>
      <c r="C25" s="85"/>
      <c r="D25" s="85"/>
      <c r="E25" s="85"/>
      <c r="F25" s="85"/>
      <c r="G25" s="85"/>
      <c r="H25" s="85"/>
      <c r="I25" s="85"/>
      <c r="J25" s="85"/>
      <c r="K25" s="85"/>
      <c r="L25" s="86"/>
    </row>
    <row r="26" spans="1:12" ht="15.75" thickBot="1">
      <c r="A26" s="1"/>
      <c r="B26" s="87" t="s">
        <v>91</v>
      </c>
      <c r="C26" s="88"/>
      <c r="D26" s="88"/>
      <c r="E26" s="88"/>
      <c r="F26" s="88"/>
      <c r="G26" s="88"/>
      <c r="H26" s="88"/>
      <c r="I26" s="88"/>
      <c r="J26" s="88"/>
      <c r="K26" s="88"/>
      <c r="L26" s="89"/>
    </row>
    <row r="27" spans="1:12" ht="15">
      <c r="A27" s="1"/>
      <c r="B27" s="9"/>
      <c r="C27" s="50"/>
      <c r="D27" s="50"/>
      <c r="E27" s="1"/>
      <c r="F27" s="1"/>
      <c r="G27" s="1"/>
      <c r="H27" s="2"/>
      <c r="I27" s="2"/>
      <c r="J27" s="2"/>
      <c r="K27" s="2"/>
      <c r="L27" s="36"/>
    </row>
    <row r="28" spans="1:12" ht="15">
      <c r="A28" s="1"/>
      <c r="B28" s="63"/>
      <c r="C28" s="111"/>
      <c r="D28" s="111"/>
      <c r="E28" s="64"/>
      <c r="F28" s="64"/>
      <c r="G28" s="64"/>
      <c r="H28" s="64"/>
      <c r="I28" s="64"/>
      <c r="J28" s="64"/>
      <c r="K28" s="64"/>
      <c r="L28" s="7"/>
    </row>
    <row r="29" spans="1:12" ht="15">
      <c r="A29" s="1"/>
      <c r="B29" s="63" t="s">
        <v>108</v>
      </c>
      <c r="C29" s="111"/>
      <c r="D29" s="111"/>
      <c r="E29" s="64"/>
      <c r="F29" s="64"/>
      <c r="G29" s="64"/>
      <c r="H29" s="64"/>
      <c r="I29" s="64"/>
      <c r="J29" s="64"/>
      <c r="K29" s="64"/>
      <c r="L29" s="65"/>
    </row>
    <row r="30" spans="1:12" ht="15">
      <c r="A30" s="1"/>
      <c r="B30" s="63"/>
      <c r="C30" s="111"/>
      <c r="D30" s="111"/>
      <c r="E30" s="64"/>
      <c r="F30" s="64"/>
      <c r="G30" s="64"/>
      <c r="H30" s="64"/>
      <c r="I30" s="64"/>
      <c r="J30" s="64"/>
      <c r="K30" s="64"/>
      <c r="L30" s="7"/>
    </row>
    <row r="31" spans="1:12" ht="15">
      <c r="A31" s="1"/>
      <c r="B31" s="63" t="s">
        <v>94</v>
      </c>
      <c r="C31" s="111"/>
      <c r="D31" s="111"/>
      <c r="E31" s="111"/>
      <c r="F31" s="111"/>
      <c r="G31" s="111"/>
      <c r="H31" s="111"/>
      <c r="I31" s="111"/>
      <c r="J31" s="111"/>
      <c r="K31" s="111"/>
      <c r="L31" s="65"/>
    </row>
    <row r="32" spans="1:12" ht="15">
      <c r="A32" s="1"/>
      <c r="B32" s="63"/>
      <c r="C32" s="111"/>
      <c r="D32" s="111"/>
      <c r="E32" s="111"/>
      <c r="F32" s="111"/>
      <c r="G32" s="111"/>
      <c r="H32" s="111"/>
      <c r="I32" s="111"/>
      <c r="J32" s="111"/>
      <c r="K32" s="111"/>
      <c r="L32" s="65"/>
    </row>
    <row r="33" spans="1:12" ht="15">
      <c r="A33" s="1"/>
      <c r="B33" s="63"/>
      <c r="C33" s="111"/>
      <c r="D33" s="111"/>
      <c r="E33" s="111"/>
      <c r="F33" s="111"/>
      <c r="G33" s="111"/>
      <c r="H33" s="111"/>
      <c r="I33" s="111"/>
      <c r="J33" s="111"/>
      <c r="K33" s="111"/>
      <c r="L33" s="65"/>
    </row>
    <row r="34" spans="1:12" ht="15">
      <c r="A34" s="1"/>
      <c r="B34" s="57"/>
      <c r="C34" s="110"/>
      <c r="D34" s="110"/>
      <c r="E34" s="58"/>
      <c r="F34" s="58"/>
      <c r="G34" s="58"/>
      <c r="H34" s="58"/>
      <c r="I34" s="58"/>
      <c r="J34" s="58"/>
      <c r="K34" s="58"/>
      <c r="L34" s="7"/>
    </row>
    <row r="35" spans="1:12" ht="15">
      <c r="A35" s="1"/>
      <c r="B35" s="63" t="s">
        <v>131</v>
      </c>
      <c r="C35" s="111"/>
      <c r="D35" s="111"/>
      <c r="E35" s="64"/>
      <c r="F35" s="64"/>
      <c r="G35" s="64"/>
      <c r="H35" s="64"/>
      <c r="I35" s="64"/>
      <c r="J35" s="64"/>
      <c r="K35" s="64"/>
      <c r="L35" s="7"/>
    </row>
    <row r="36" spans="1:12" ht="15">
      <c r="A36" s="1"/>
      <c r="B36" s="57"/>
      <c r="C36" s="110"/>
      <c r="D36" s="110"/>
      <c r="E36" s="58"/>
      <c r="F36" s="58"/>
      <c r="G36" s="58"/>
      <c r="H36" s="58"/>
      <c r="I36" s="58"/>
      <c r="J36" s="58"/>
      <c r="K36" s="58"/>
      <c r="L36" s="7"/>
    </row>
    <row r="37" spans="1:12" ht="15">
      <c r="A37" s="1"/>
      <c r="B37" s="63" t="s">
        <v>132</v>
      </c>
      <c r="C37" s="111"/>
      <c r="D37" s="111"/>
      <c r="E37" s="64"/>
      <c r="F37" s="64"/>
      <c r="G37" s="64"/>
      <c r="H37" s="64"/>
      <c r="I37" s="64"/>
      <c r="J37" s="64"/>
      <c r="K37" s="64"/>
      <c r="L37" s="7"/>
    </row>
    <row r="38" spans="1:12" ht="15">
      <c r="A38" s="1"/>
      <c r="B38" s="63"/>
      <c r="C38" s="111"/>
      <c r="D38" s="111"/>
      <c r="E38" s="64"/>
      <c r="F38" s="64"/>
      <c r="G38" s="64"/>
      <c r="H38" s="64"/>
      <c r="I38" s="64"/>
      <c r="J38" s="64"/>
      <c r="K38" s="64"/>
      <c r="L38" s="7"/>
    </row>
    <row r="39" spans="1:12" ht="15">
      <c r="A39" s="1"/>
      <c r="B39" s="63" t="s">
        <v>133</v>
      </c>
      <c r="C39" s="111"/>
      <c r="D39" s="111"/>
      <c r="E39" s="64"/>
      <c r="F39" s="64"/>
      <c r="G39" s="64"/>
      <c r="H39" s="64"/>
      <c r="I39" s="64"/>
      <c r="J39" s="64"/>
      <c r="K39" s="64"/>
      <c r="L39" s="7"/>
    </row>
    <row r="40" spans="1:12" ht="15">
      <c r="A40" s="1"/>
      <c r="B40" s="57"/>
      <c r="C40" s="110"/>
      <c r="D40" s="110"/>
      <c r="E40" s="58"/>
      <c r="F40" s="58"/>
      <c r="G40" s="58"/>
      <c r="H40" s="58"/>
      <c r="I40" s="58"/>
      <c r="J40" s="58"/>
      <c r="K40" s="58"/>
      <c r="L40" s="7"/>
    </row>
    <row r="41" spans="1:12" ht="15">
      <c r="A41" s="1"/>
      <c r="B41" s="63" t="s">
        <v>134</v>
      </c>
      <c r="C41" s="111"/>
      <c r="D41" s="111"/>
      <c r="E41" s="64"/>
      <c r="F41" s="64"/>
      <c r="G41" s="64"/>
      <c r="H41" s="64"/>
      <c r="I41" s="64"/>
      <c r="J41" s="64"/>
      <c r="K41" s="64"/>
      <c r="L41" s="7"/>
    </row>
    <row r="42" spans="1:12" ht="15">
      <c r="A42" s="1"/>
      <c r="B42" s="57"/>
      <c r="C42" s="110"/>
      <c r="D42" s="110"/>
      <c r="E42" s="58"/>
      <c r="F42" s="58"/>
      <c r="G42" s="58"/>
      <c r="H42" s="58"/>
      <c r="I42" s="58"/>
      <c r="J42" s="58"/>
      <c r="K42" s="58"/>
      <c r="L42" s="7"/>
    </row>
    <row r="43" spans="1:12" ht="15">
      <c r="A43" s="1"/>
      <c r="B43" s="63" t="s">
        <v>135</v>
      </c>
      <c r="C43" s="111"/>
      <c r="D43" s="111"/>
      <c r="E43" s="64"/>
      <c r="F43" s="64"/>
      <c r="G43" s="64"/>
      <c r="H43" s="64"/>
      <c r="I43" s="64"/>
      <c r="J43" s="64"/>
      <c r="K43" s="64"/>
      <c r="L43" s="7"/>
    </row>
    <row r="44" spans="1:12" ht="15">
      <c r="A44" s="1"/>
      <c r="B44" s="57"/>
      <c r="C44" s="110"/>
      <c r="D44" s="110"/>
      <c r="E44" s="58"/>
      <c r="F44" s="58"/>
      <c r="G44" s="58"/>
      <c r="H44" s="58"/>
      <c r="I44" s="58"/>
      <c r="J44" s="58"/>
      <c r="K44" s="58"/>
      <c r="L44" s="7"/>
    </row>
    <row r="45" spans="1:12" ht="15">
      <c r="A45" s="1"/>
      <c r="B45" s="63" t="s">
        <v>136</v>
      </c>
      <c r="C45" s="111"/>
      <c r="D45" s="111"/>
      <c r="E45" s="64"/>
      <c r="F45" s="64"/>
      <c r="G45" s="64"/>
      <c r="H45" s="64"/>
      <c r="I45" s="64"/>
      <c r="J45" s="64"/>
      <c r="K45" s="64"/>
      <c r="L45" s="7"/>
    </row>
    <row r="46" spans="1:12" ht="15">
      <c r="A46" s="1"/>
      <c r="B46" s="57"/>
      <c r="C46" s="110"/>
      <c r="D46" s="110"/>
      <c r="E46" s="58"/>
      <c r="F46" s="58"/>
      <c r="G46" s="58"/>
      <c r="H46" s="58"/>
      <c r="I46" s="58"/>
      <c r="J46" s="58"/>
      <c r="K46" s="58"/>
      <c r="L46" s="7"/>
    </row>
    <row r="47" spans="1:12" ht="15">
      <c r="A47" s="1"/>
      <c r="B47" s="57"/>
      <c r="C47" s="110"/>
      <c r="D47" s="110"/>
      <c r="E47" s="58"/>
      <c r="F47" s="58"/>
      <c r="G47" s="58"/>
      <c r="H47" s="58"/>
      <c r="I47" s="58"/>
      <c r="J47" s="58"/>
      <c r="K47" s="58"/>
      <c r="L47" s="7"/>
    </row>
    <row r="48" spans="1:12" ht="15">
      <c r="A48" s="1"/>
      <c r="B48" s="57"/>
      <c r="C48" s="110"/>
      <c r="D48" s="110"/>
      <c r="E48" s="58"/>
      <c r="F48" s="58"/>
      <c r="G48" s="58"/>
      <c r="H48" s="58"/>
      <c r="I48" s="58"/>
      <c r="J48" s="58"/>
      <c r="K48" s="58"/>
      <c r="L48" s="7"/>
    </row>
    <row r="49" spans="1:12" ht="15">
      <c r="A49" s="1"/>
      <c r="B49" s="57" t="s">
        <v>101</v>
      </c>
      <c r="C49" s="110"/>
      <c r="D49" s="110"/>
      <c r="E49" s="58"/>
      <c r="F49" s="58"/>
      <c r="G49" s="58"/>
      <c r="H49" s="58"/>
      <c r="I49" s="58"/>
      <c r="J49" s="58"/>
      <c r="K49" s="58"/>
      <c r="L49" s="59"/>
    </row>
    <row r="50" spans="1:12" ht="15.75" thickBot="1">
      <c r="A50" s="1"/>
      <c r="B50" s="60" t="s">
        <v>102</v>
      </c>
      <c r="C50" s="61"/>
      <c r="D50" s="61"/>
      <c r="E50" s="61"/>
      <c r="F50" s="61"/>
      <c r="G50" s="61"/>
      <c r="H50" s="61"/>
      <c r="I50" s="61"/>
      <c r="J50" s="61"/>
      <c r="K50" s="61"/>
      <c r="L50" s="62"/>
    </row>
  </sheetData>
  <protectedRanges>
    <protectedRange password="ECB3" sqref="E10" name="Rango1_3_6"/>
  </protectedRanges>
  <mergeCells count="46">
    <mergeCell ref="B31:L33"/>
    <mergeCell ref="B19:J19"/>
    <mergeCell ref="B2:L2"/>
    <mergeCell ref="B3:L3"/>
    <mergeCell ref="B4:K4"/>
    <mergeCell ref="B5:L5"/>
    <mergeCell ref="B6:L6"/>
    <mergeCell ref="B7:L7"/>
    <mergeCell ref="B16:J16"/>
    <mergeCell ref="B17:J17"/>
    <mergeCell ref="B18:J18"/>
    <mergeCell ref="B8:L8"/>
    <mergeCell ref="B10:B13"/>
    <mergeCell ref="B14:B15"/>
    <mergeCell ref="B20:J20"/>
    <mergeCell ref="B21:G21"/>
    <mergeCell ref="H21:H24"/>
    <mergeCell ref="I21:J21"/>
    <mergeCell ref="B22:G22"/>
    <mergeCell ref="I22:J22"/>
    <mergeCell ref="B23:G23"/>
    <mergeCell ref="I23:J23"/>
    <mergeCell ref="B24:G24"/>
    <mergeCell ref="I24:J24"/>
    <mergeCell ref="B25:L25"/>
    <mergeCell ref="B26:L26"/>
    <mergeCell ref="B28:K28"/>
    <mergeCell ref="B29:L29"/>
    <mergeCell ref="B30:K30"/>
    <mergeCell ref="B41:K41"/>
    <mergeCell ref="B34:K34"/>
    <mergeCell ref="B35:K35"/>
    <mergeCell ref="B36:K36"/>
    <mergeCell ref="B37:K37"/>
    <mergeCell ref="B38:K38"/>
    <mergeCell ref="B39:K39"/>
    <mergeCell ref="B40:K40"/>
    <mergeCell ref="B48:K48"/>
    <mergeCell ref="B49:L49"/>
    <mergeCell ref="B50:L50"/>
    <mergeCell ref="B42:K42"/>
    <mergeCell ref="B43:K43"/>
    <mergeCell ref="B44:K44"/>
    <mergeCell ref="B45:K45"/>
    <mergeCell ref="B46:K46"/>
    <mergeCell ref="B47:K47"/>
  </mergeCells>
  <conditionalFormatting sqref="I10:I15">
    <cfRule type="cellIs" dxfId="3" priority="1" operator="equal">
      <formula>0.19</formula>
    </cfRule>
    <cfRule type="cellIs" dxfId="2" priority="2" operator="equal">
      <formula>0.08</formula>
    </cfRule>
    <cfRule type="cellIs" dxfId="1" priority="3" operator="equal">
      <formula>0.05</formula>
    </cfRule>
    <cfRule type="cellIs" dxfId="0" priority="4" operator="equal">
      <formula>0</formula>
    </cfRule>
  </conditionalFormatting>
  <dataValidations count="1">
    <dataValidation type="list" allowBlank="1" showInputMessage="1" showErrorMessage="1" sqref="I10:I15" xr:uid="{BFF71511-F70C-45F8-AC38-CF916F51A046}">
      <formula1>$I$21:$I$24</formula1>
    </dataValidation>
  </dataValidations>
  <pageMargins left="0.7" right="0.7" top="0.75" bottom="0.75" header="0.3" footer="0.3"/>
  <pageSetup paperSize="9"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0D7398732301F49B9818C0ACC89E99C" ma:contentTypeVersion="15" ma:contentTypeDescription="Crear nuevo documento." ma:contentTypeScope="" ma:versionID="74f1b5845dde07b5e9e4b6433eaff5fe">
  <xsd:schema xmlns:xsd="http://www.w3.org/2001/XMLSchema" xmlns:xs="http://www.w3.org/2001/XMLSchema" xmlns:p="http://schemas.microsoft.com/office/2006/metadata/properties" xmlns:ns2="8681d43c-26fc-402f-832f-900b7c2294fc" xmlns:ns3="b622c8e5-ab30-48ad-89b1-7a2c61fdbca4" targetNamespace="http://schemas.microsoft.com/office/2006/metadata/properties" ma:root="true" ma:fieldsID="270a80f516066b5cb5e2a2a632fc818c" ns2:_="" ns3:_="">
    <xsd:import namespace="8681d43c-26fc-402f-832f-900b7c2294fc"/>
    <xsd:import namespace="b622c8e5-ab30-48ad-89b1-7a2c61fdbca4"/>
    <xsd:element name="properties">
      <xsd:complexType>
        <xsd:sequence>
          <xsd:element name="documentManagement">
            <xsd:complexType>
              <xsd:all>
                <xsd:element ref="ns2:Enlace" minOccurs="0"/>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81d43c-26fc-402f-832f-900b7c2294fc" elementFormDefault="qualified">
    <xsd:import namespace="http://schemas.microsoft.com/office/2006/documentManagement/types"/>
    <xsd:import namespace="http://schemas.microsoft.com/office/infopath/2007/PartnerControls"/>
    <xsd:element name="Enlace" ma:index="8" nillable="true" ma:displayName="Enlace" ma:format="Hyperlink" ma:internalName="Enlac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22c8e5-ab30-48ad-89b1-7a2c61fdbca4"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6b1cb2da-4b95-439f-9585-52adece5fc1c}" ma:internalName="TaxCatchAll" ma:showField="CatchAllData" ma:web="b622c8e5-ab30-48ad-89b1-7a2c61fdbca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Enlace xmlns="8681d43c-26fc-402f-832f-900b7c2294fc">
      <Url xsi:nil="true"/>
      <Description xsi:nil="true"/>
    </Enlace>
    <TaxCatchAll xmlns="b622c8e5-ab30-48ad-89b1-7a2c61fdbca4" xsi:nil="true"/>
    <lcf76f155ced4ddcb4097134ff3c332f xmlns="8681d43c-26fc-402f-832f-900b7c2294f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4BAD66-C808-4B61-92AF-1373BBD1B4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81d43c-26fc-402f-832f-900b7c2294fc"/>
    <ds:schemaRef ds:uri="b622c8e5-ab30-48ad-89b1-7a2c61fdbc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F8CBD03-B94B-45AB-90F6-C5706F9E35CC}">
  <ds:schemaRefs>
    <ds:schemaRef ds:uri="http://schemas.microsoft.com/office/2006/metadata/properties"/>
    <ds:schemaRef ds:uri="http://schemas.microsoft.com/office/infopath/2007/PartnerControls"/>
    <ds:schemaRef ds:uri="8681d43c-26fc-402f-832f-900b7c2294fc"/>
    <ds:schemaRef ds:uri="b622c8e5-ab30-48ad-89b1-7a2c61fdbca4"/>
  </ds:schemaRefs>
</ds:datastoreItem>
</file>

<file path=customXml/itemProps3.xml><?xml version="1.0" encoding="utf-8"?>
<ds:datastoreItem xmlns:ds="http://schemas.openxmlformats.org/officeDocument/2006/customXml" ds:itemID="{68528D9E-0B2B-43B1-A60C-E5D5056076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 1</vt:lpstr>
      <vt:lpstr>EVENTOS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Zamir Molano</dc:creator>
  <cp:keywords/>
  <dc:description/>
  <cp:lastModifiedBy>DP AUTO CARE DETAILING</cp:lastModifiedBy>
  <cp:revision/>
  <dcterms:created xsi:type="dcterms:W3CDTF">2024-03-04T21:02:40Z</dcterms:created>
  <dcterms:modified xsi:type="dcterms:W3CDTF">2026-06-23T19:20:23Z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2024-03-04T21:03:09Z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575519d8-2683-49b2-9d88-487fea1a2f90</vt:lpwstr>
  </property>
  <property fmtid="{D5CDD505-2E9C-101B-9397-08002B2CF9AE}" pid="8" name="MSIP_Label_fc111285-cafa-4fc9-8a9a-bd902089b24f_ContentBits">
    <vt:lpwstr>0</vt:lpwstr>
  </property>
  <property fmtid="{D5CDD505-2E9C-101B-9397-08002B2CF9AE}" pid="9" name="ContentTypeId">
    <vt:lpwstr>0x01010080D7398732301F49B9818C0ACC89E99C</vt:lpwstr>
  </property>
  <property fmtid="{D5CDD505-2E9C-101B-9397-08002B2CF9AE}" pid="10" name="MediaServiceImageTags">
    <vt:lpwstr/>
  </property>
</Properties>
</file>