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Documents\GOBIERNO\SEC-GOB VIGENCIA 2026\VICTIMAS\ESTUDIOS PREVIOS\CONMEMORACION\"/>
    </mc:Choice>
  </mc:AlternateContent>
  <xr:revisionPtr revIDLastSave="0" documentId="13_ncr:1_{7B92D117-9A37-4EAB-9675-2E30BA2AA809}" xr6:coauthVersionLast="47" xr6:coauthVersionMax="47" xr10:uidLastSave="{00000000-0000-0000-0000-000000000000}"/>
  <bookViews>
    <workbookView xWindow="-120" yWindow="-120" windowWidth="29040" windowHeight="15720" xr2:uid="{00000000-000D-0000-FFFF-FFFF00000000}"/>
  </bookViews>
  <sheets>
    <sheet name="GENERALIDADES" sheetId="2" r:id="rId1"/>
    <sheet name="RIESGOS CONTRACTUALES" sheetId="1" r:id="rId2"/>
  </sheets>
  <definedNames>
    <definedName name="_xlnm.Print_Area" localSheetId="0">GENERALIDADES!$A$1:$R$58</definedName>
    <definedName name="_xlnm.Print_Titles" localSheetId="0">GENERALIDADES!$1:$3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1" i="1" l="1"/>
  <c r="P12" i="1"/>
  <c r="P13" i="1"/>
  <c r="P14" i="1"/>
  <c r="P15" i="1"/>
  <c r="P16" i="1"/>
  <c r="P17" i="1"/>
  <c r="P18" i="1"/>
  <c r="P19" i="1"/>
  <c r="P20" i="1"/>
  <c r="P21" i="1"/>
  <c r="P22" i="1"/>
  <c r="P23" i="1"/>
  <c r="P24" i="1"/>
  <c r="P25" i="1"/>
  <c r="P26" i="1"/>
  <c r="P27" i="1"/>
  <c r="P28" i="1"/>
  <c r="P29" i="1"/>
  <c r="P30" i="1"/>
  <c r="P31" i="1"/>
  <c r="P32" i="1"/>
  <c r="P10" i="1"/>
  <c r="R53" i="2"/>
  <c r="R54" i="2"/>
  <c r="R55" i="2"/>
  <c r="R56" i="2"/>
  <c r="R57" i="2"/>
  <c r="K28" i="1"/>
  <c r="K29" i="1"/>
  <c r="K30" i="1"/>
  <c r="K31" i="1"/>
  <c r="K32" i="1"/>
  <c r="Q48" i="2"/>
  <c r="R47" i="2" l="1"/>
  <c r="R48" i="2"/>
  <c r="R49" i="2"/>
  <c r="R50" i="2"/>
  <c r="Q51" i="2"/>
  <c r="R51" i="2" s="1"/>
  <c r="Q52" i="2"/>
  <c r="R52" i="2" s="1"/>
  <c r="M29" i="2" l="1"/>
  <c r="I29" i="2"/>
  <c r="J27" i="1" l="1"/>
  <c r="K27" i="1" s="1"/>
  <c r="J26" i="1"/>
  <c r="K26" i="1" s="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J12" i="1"/>
  <c r="K12" i="1" s="1"/>
  <c r="J11" i="1"/>
  <c r="K11" i="1" s="1"/>
  <c r="J10" i="1"/>
  <c r="K10" i="1" s="1"/>
  <c r="N36" i="2"/>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<sst xmlns="http://schemas.openxmlformats.org/spreadsheetml/2006/main" count="528" uniqueCount="215">
  <si>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</si>
  <si>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</si>
  <si>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</si>
  <si>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</si>
  <si>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</si>
  <si>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</si>
  <si>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</si>
  <si>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</si>
  <si>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</si>
  <si>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</si>
  <si>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</si>
  <si>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</si>
  <si>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</si>
  <si>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</si>
  <si>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</si>
  <si>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</si>
  <si>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</si>
  <si>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</si>
  <si>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</si>
  <si>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</si>
  <si>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</si>
  <si>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</si>
  <si>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Tratamiento/
Control a ser implementado</t>
  </si>
  <si>
    <t>Interno</t>
  </si>
  <si>
    <t>Planeación</t>
  </si>
  <si>
    <t>Operacional</t>
  </si>
  <si>
    <t>Las condiciones técnicas previstas por el  para la Alcaldía de Gachalá  para la ejecución del contrato, como valor y plazo no son suficientes para la correcta ejecución del contrato.</t>
  </si>
  <si>
    <t>Modificaciones
presupuestal es y prórrogas al contrato suscrito</t>
  </si>
  <si>
    <t>Declaratoria de Desierta del Proceso</t>
  </si>
  <si>
    <t>Cuando durante el desarrollo del proceso de selección deba revocarse el mismo por no ser conveniente su adjudicación.</t>
  </si>
  <si>
    <t>Selección</t>
  </si>
  <si>
    <t>Contratista / Alcaldía de Gachalá</t>
  </si>
  <si>
    <t>Alcaldía de Gachalá</t>
  </si>
  <si>
    <t>Cuando por motivos que impidan la selección del contratista, por no cumplir los oferentes con los requerimientos establecidos en el pliego de condiciones.</t>
  </si>
  <si>
    <t>No firmarse el contrato por el hecho de sobrevenir inhabilidades o incompatibilidades del contratista</t>
  </si>
  <si>
    <t>Selección de nuevo contratista</t>
  </si>
  <si>
    <t>Contratación</t>
  </si>
  <si>
    <t>El contratista no presente o presente tardíamente las garantías requeridas en el contrato</t>
  </si>
  <si>
    <t>Externa</t>
  </si>
  <si>
    <t>Requerir al contratista por incumplimiento de las obligaciones</t>
  </si>
  <si>
    <t xml:space="preserve">Contratista </t>
  </si>
  <si>
    <t>Ejecución</t>
  </si>
  <si>
    <t>Económico</t>
  </si>
  <si>
    <t>Fluctuación de los precios de los insumos, desabastecimientos y especulación de precios.</t>
  </si>
  <si>
    <t>Retrasos en la ejecución del contrato y posible variación del valor del mismo</t>
  </si>
  <si>
    <t>Contratista</t>
  </si>
  <si>
    <t>Paros, huelgas, actos terroristas, y hechos similares que tengan impacto en la ejecución del contrato.</t>
  </si>
  <si>
    <t>Retrasos en la ejecución del contrato</t>
  </si>
  <si>
    <t>Social o Político</t>
  </si>
  <si>
    <t>Suspensiones y/o prórrogas del plazo de ejecución contractual, por causas no imputables al contratista.</t>
  </si>
  <si>
    <t>Retrasos en la ejecución del contrato y posible
variación del valor del mismo</t>
  </si>
  <si>
    <t>Interna / Externa</t>
  </si>
  <si>
    <t>Financiero</t>
  </si>
  <si>
    <t>Dificultad para conseguir recursos financieros necesarios para lograr el objetivo del contrato, así como el valor adicional que representen plazos, tasas, garantías, contragarantías, refinanciaciones, causados con ocasión de los mismos.</t>
  </si>
  <si>
    <t xml:space="preserve">Inundaciones, lluvias, desabastecimiento de agua potable, entre otros desastres naturales que tengan impacto en la ejecución del contrato. </t>
  </si>
  <si>
    <t>De la naturaleza</t>
  </si>
  <si>
    <t>Costo adicional representado en la ejecución de las obligaciones ambientales a que haya lugar, conforme la naturaleza de las actividades a desarrollar.</t>
  </si>
  <si>
    <t>Ambiental</t>
  </si>
  <si>
    <t>Posible variación del valor del contrato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</si>
  <si>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</si>
  <si>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Tecnológicos</t>
  </si>
  <si>
    <t>Demoras en la entrega de información por parte del cliente o un tercero o Actos de entidades administrativas que generan inoportunidad en el cumplimiento del contrato</t>
  </si>
  <si>
    <t>Posible riesgo sobre el hecho de sobrevenir inhabilidades o incompatibilidades del contratista</t>
  </si>
  <si>
    <t xml:space="preserve">Terminación del contrato </t>
  </si>
  <si>
    <t>Que el contratista incumpla las obligaciones suscritas en el contrato</t>
  </si>
  <si>
    <t>Imposición de multas y sanciones</t>
  </si>
  <si>
    <t>Regulatoria</t>
  </si>
  <si>
    <t>Cambios en la normativa que modifique o imponga nuevas obligaciones al contratista</t>
  </si>
  <si>
    <t>Retrasos en la liquidación del contrato por no existir mutuo acuerdo entre las partes</t>
  </si>
  <si>
    <t>Liquidación unilateral o solicitud de liquidación judicial</t>
  </si>
  <si>
    <t>Modificación del régimen impositivo luego de celebrado el contrato.</t>
  </si>
  <si>
    <t>Dificultades en la
ejecución del contrato, probable
variación de mismo</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</si>
  <si>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</si>
  <si>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</si>
  <si>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</si>
  <si>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</si>
  <si>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</si>
  <si>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</si>
  <si>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</si>
  <si>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</si>
  <si>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</si>
  <si>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</si>
  <si>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</si>
  <si>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</si>
  <si>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</si>
  <si>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</si>
  <si>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</si>
  <si>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</si>
  <si>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</si>
  <si>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</si>
  <si>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</si>
  <si>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</si>
  <si>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</si>
  <si>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</si>
  <si>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</si>
  <si>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</si>
  <si>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</si>
  <si>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</si>
  <si>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</si>
  <si>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</si>
  <si>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</si>
  <si>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</si>
  <si>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</si>
  <si>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</si>
  <si>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</si>
  <si>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</si>
  <si>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</si>
  <si>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</si>
  <si>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</si>
  <si>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</si>
  <si>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</si>
  <si>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</si>
  <si>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</si>
  <si>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</si>
  <si>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</si>
  <si>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</si>
  <si>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</si>
  <si>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</si>
  <si>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</si>
  <si>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</si>
  <si>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</si>
  <si>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</si>
  <si>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</si>
  <si>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</si>
  <si>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</si>
  <si>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</si>
  <si>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</si>
  <si>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</si>
  <si>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</si>
  <si>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</si>
  <si>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</si>
  <si>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Ejecucion</t>
  </si>
  <si>
    <t>Municipio de Gachalá Cundinamarca</t>
  </si>
  <si>
    <t>Especifica</t>
  </si>
  <si>
    <t>Incumplimiento de las obligaciones suscritas en el contrato .</t>
  </si>
  <si>
    <t xml:space="preserve">Retrasos en la ejecución del contrato y generación de incumplimiento </t>
  </si>
  <si>
    <t xml:space="preserve"> Incumplimiento de las normas de contratación estatal, políticas institucionales, el SIIF y afectación de la calidad en la gestión</t>
  </si>
  <si>
    <t>Atraso en la legalización de las actas de cumplimiento de los contratos.</t>
  </si>
  <si>
    <t xml:space="preserve"> Operacional </t>
  </si>
  <si>
    <t xml:space="preserve">General </t>
  </si>
  <si>
    <t xml:space="preserve">Interno </t>
  </si>
  <si>
    <t xml:space="preserve">Afectación del cronograma que ponga en riesgo la ejecución del objeto contractual. </t>
  </si>
  <si>
    <t>Abstenerse de entregar los informes con la calidad y alcance requeridos, y dentro del plazo estipulado.</t>
  </si>
  <si>
    <t>Presentación de entregables que no cumplen con los requerimientos institucionales</t>
  </si>
  <si>
    <t>Específico</t>
  </si>
  <si>
    <t>Que el contratista se encuentre incurso en una o varias causales de inhabilidad o incompatibilidad</t>
  </si>
  <si>
    <t>Incumplir con requisitos de idoneidad para la ejecución del contrato</t>
  </si>
  <si>
    <t>Que la persona seleccionada  no cumpla con el perfil requerido para la correcta ejecución del objeto contractual.</t>
  </si>
  <si>
    <t xml:space="preserve">Operacional </t>
  </si>
  <si>
    <t>Presentar Inhabilidades e incompatibilidades</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</si>
  <si>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</si>
  <si>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Ausencia temporal o definitiva del personal contratado.</t>
  </si>
  <si>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</si>
  <si>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</si>
  <si>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</si>
  <si>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</si>
  <si>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Fallas logísticas en el transporte</t>
  </si>
  <si>
    <t>Condiciones climáticas adversas</t>
  </si>
  <si>
    <t>Incremento de costos operativos</t>
  </si>
  <si>
    <t>Accidentes durante los desplazamientos</t>
  </si>
  <si>
    <t>De la Naturalez</t>
  </si>
  <si>
    <t>Deficiencia en la calidad de los bienes suministrados</t>
  </si>
  <si>
    <t>Entrega de elementos que no cumplen especificaciones, necesidad de reposición, retrasos en la ejecución y posibles incumplimientos contractuales.</t>
  </si>
  <si>
    <t>Retrasos en la entrega de materiales, afectación del cronograma y suspensión temporal de actividades.</t>
  </si>
  <si>
    <t>Reprogramación o suspensión de desplazamientos y actividades en campo, afectando los tiempos de ejecución.</t>
  </si>
  <si>
    <t>Aumento de gastos de transporte, alimentación, logística o insumos, afectando el equilibrio económico del contrato.</t>
  </si>
  <si>
    <t>Lesiones al personal, interrupción de actividades, posibles costos adicionales y retrasos en el cronograma.</t>
  </si>
  <si>
    <t>PRESTACION DE SERVICIOS LOGISTICOS PARA REALIZACIÓN DEL ACTO DE CONMEMORACIÓN Y SOLIDARIDAD CON LAS VICTIMAS DEL CONFLICTO ARMADO DEL MUNICIPIO DE GACHALA-CUNDINAMARCA</t>
  </si>
  <si>
    <t>El área contratante realizará mesas técnicas previas y revisiones jurídicas rigurosas de los pliegos de condiciones y soportes de mercado antes de la publicación definitiva</t>
  </si>
  <si>
    <t>Verificación de antecedentes y causales de inhabilidad antes de la firma, junto con el requerimiento perentorio y revisión inmediata del cumplimiento de las garantías exigidas</t>
  </si>
  <si>
    <t>El supervisor ejercerá control estricto al cronograma mediante comités de obra/seguimiento semanales, exigiendo planes de contingencia al contratista ante cualquier desviación técnica o de tiempos</t>
  </si>
  <si>
    <t>Monitoreo constante de condiciones externas por el supervisor y diseño de planes de mitigación logística o prórrogas justificadas de mutuo acuerdo si se altera el equilibrio contractual</t>
  </si>
  <si>
    <t>BAJO</t>
  </si>
  <si>
    <t>SI</t>
  </si>
  <si>
    <t>Alcaldia de Gachalá</t>
  </si>
  <si>
    <t>Acta de inicio</t>
  </si>
  <si>
    <t xml:space="preserve">Terminación y liquidación </t>
  </si>
  <si>
    <t>Revisión de estudios previos, presupuesto y cronograma.</t>
  </si>
  <si>
    <t>Mensual</t>
  </si>
  <si>
    <t>Adjudicación del proceso</t>
  </si>
  <si>
    <t>Seguimiento al proceso de selección y participación de oferentes.</t>
  </si>
  <si>
    <t>Verificación de requisitos habilitantes y observaciones presentadas.</t>
  </si>
  <si>
    <t>Suscripción del contrato</t>
  </si>
  <si>
    <t>Aprobación de garantías</t>
  </si>
  <si>
    <t>Verificación de entrega y vigencia de pólizas.</t>
  </si>
  <si>
    <t>Contratista y Supervisor</t>
  </si>
  <si>
    <t>Terminación del contrato</t>
  </si>
  <si>
    <t>Seguimiento a precios de mercado y ejecución presupuestal.</t>
  </si>
  <si>
    <t>Contratista y Alcaldía de Gachalá</t>
  </si>
  <si>
    <t>Seguimiento a situaciones de orden público y eventos externos.</t>
  </si>
  <si>
    <t>Seguimiento al cronograma de actividades y cumplimiento de metas.</t>
  </si>
  <si>
    <t>Verificación de disponibilidad financiera para la ejecución.</t>
  </si>
  <si>
    <t>Revisión de alertas climáticas y reprogramación de actividades.</t>
  </si>
  <si>
    <t>Verificación del cumplimiento de obligaciones ambientales.</t>
  </si>
  <si>
    <t>Seguimiento al funcionamiento de equipos y servicios tecnológicos.</t>
  </si>
  <si>
    <t>Control de entrega oportuna de información requerida.</t>
  </si>
  <si>
    <t>Seguimiento al cumplimiento de obligaciones contractuales.</t>
  </si>
  <si>
    <t>Alcaldía de Gachalá y Contratista</t>
  </si>
  <si>
    <t>Seguimiento a cambios normativos aplicables al contrato.</t>
  </si>
  <si>
    <t>Liquidación del contrato</t>
  </si>
  <si>
    <t>Seguimiento al trámite de liquidación y cumplimiento documental.</t>
  </si>
  <si>
    <t>Seguimiento a reformas tributarias y efectos sobre el contrato.</t>
  </si>
  <si>
    <t>Verificación de calidad y cumplimiento de especificaciones técnicas de los bienes entregados.</t>
  </si>
  <si>
    <t>Seguimiento al cronograma de transporte y entregas programadas.</t>
  </si>
  <si>
    <t>Revisión de condiciones climáticas y ajustes al cronograma.</t>
  </si>
  <si>
    <t>Control y seguimiento de costos operativos y ejecución presupuestal.</t>
  </si>
  <si>
    <t>Verificación de pólizas, documentación vehicular y protocolos de seguridad vial.</t>
  </si>
  <si>
    <t>Una vez antes del inicio</t>
  </si>
  <si>
    <t>Revisión de antecedentes e inhabilidades del adjudicatario</t>
  </si>
  <si>
    <t>Semanal</t>
  </si>
  <si>
    <t>Una vez antes de la firma</t>
  </si>
  <si>
    <t>ontratista y Alcaldía de Gachalá</t>
  </si>
  <si>
    <t>Verificación periódica de posibles inhabilidades o incompatibilidades</t>
  </si>
  <si>
    <t>Permanente</t>
  </si>
  <si>
    <t>El supervisor ejercerá control estricto al cronograma mediante comités de seguimiento semanales, exigiendo planes de contingencia al contratista ante cualquier desviación técnica o de tiempos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</si>
</sst>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00"/>
  </numFmts>
  <fonts count="32"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
      <sz val="9"/>
      <color theme="1"/>
      <name val="Arial Narrow"/>
      <family val="2"/>
    </font>
    <font>
      <sz val="9"/>
      <color indexed="8"/>
      <name val="Arial Narrow"/>
      <family val="2"/>
    </font>
    <font>
      <sz val="8"/>
      <color theme="1"/>
      <name val="Arial"/>
      <family val="2"/>
    </font>
    <font>
      <sz val="9"/>
      <color theme="1"/>
      <name val="Arial"/>
      <family val="2"/>
    </font>
    <font>
      <sz val="8"/>
      <color theme="1"/>
      <name val="Arial Narrow"/>
      <family val="2"/>
    </font>
    <font>
      <sz val="8"/>
      <color theme="1"/>
      <name val="Aptos Narrow"/>
      <family val="2"/>
    </font>
    <font>
      <sz val="8"/>
      <name val="Arial Narrow"/>
      <family val="2"/>
    </font>
    <font>
      <sz val="8"/>
      <name val="Aptos Narrow"/>
      <family val="2"/>
    </font>
  </fonts>
  <fills count="16">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
      <patternFill patternType="solid">
        <fgColor rgb="FFFFFF00"/>
        <bgColor indexed="64"/>
      </patternFill>
    </fill>
    <fill>
      <patternFill patternType="solid">
        <fgColor rgb="FF00B050"/>
        <bgColor indexed="64"/>
      </patternFill>
    </fill>
    <fill>
      <patternFill patternType="solid">
        <fgColor rgb="FFFF9900"/>
        <bgColor indexed="64"/>
      </patternFill>
    </fill>
  </fills>
  <borders count="31">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s>
  <cellStyleXfs count="2">
    <xf numFmtId="0" fontId="0" fillId="0" borderId="0"/>
    <xf numFmtId="164" fontId="7" fillId="0" borderId="0" applyFont="0" applyFill="0" applyBorder="0" applyAlignment="0" applyProtection="0"/>
  </cellStyleXfs>
  <cellXfs count="189">
    <xf numFmtId="0" fontId="0" fillId="0" borderId="0" xfId="0"/>
    <xf numFmtId="0" fontId="2" fillId="0" borderId="0" xfId="0" applyFont="1"/>
    <xf numFmtId="0" fontId="3" fillId="0" borderId="0" xfId="0" applyFont="1" applyAlignment="1">
      <alignment vertical="center" wrapText="1"/>
    </xf>
    <xf numFmtId="0" fontId="2" fillId="0" borderId="0" xfId="0" applyFont="1" applyAlignment="1">
      <alignment horizontal="justify"/>
    </xf>
    <xf numFmtId="0" fontId="9" fillId="0" borderId="18" xfId="0" applyFont="1" applyBorder="1" applyAlignment="1">
      <alignment horizontal="justify" vertical="center" textRotation="90" wrapText="1"/>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wrapText="1"/>
    </xf>
    <xf numFmtId="0" fontId="9" fillId="0" borderId="21"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2" xfId="0" applyFont="1" applyBorder="1" applyAlignment="1">
      <alignment horizontal="justify" vertical="center" wrapText="1"/>
    </xf>
    <xf numFmtId="0" fontId="9" fillId="0" borderId="23" xfId="0" applyFont="1" applyBorder="1" applyAlignment="1">
      <alignment horizontal="justify" vertical="center" textRotation="90"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wrapText="1"/>
    </xf>
    <xf numFmtId="0" fontId="9" fillId="0" borderId="19" xfId="0" applyFont="1" applyBorder="1" applyAlignment="1">
      <alignment vertical="center"/>
    </xf>
    <xf numFmtId="0" fontId="8" fillId="0" borderId="20" xfId="0" applyFont="1" applyBorder="1" applyAlignment="1">
      <alignment vertical="center" wrapText="1"/>
    </xf>
    <xf numFmtId="0" fontId="9" fillId="0" borderId="22" xfId="0" applyFont="1" applyBorder="1" applyAlignment="1">
      <alignment vertical="center"/>
    </xf>
    <xf numFmtId="0" fontId="9" fillId="0" borderId="21"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2" xfId="0" applyFont="1" applyBorder="1" applyAlignment="1">
      <alignment horizontal="center" vertical="center"/>
    </xf>
    <xf numFmtId="0" fontId="9" fillId="0" borderId="23" xfId="0" applyFont="1" applyBorder="1" applyAlignment="1">
      <alignment horizontal="center" vertical="center" textRotation="90" wrapText="1"/>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xf>
    <xf numFmtId="0" fontId="8" fillId="0" borderId="22" xfId="0" applyFont="1" applyBorder="1" applyAlignment="1">
      <alignment horizontal="center" vertical="center" wrapText="1"/>
    </xf>
    <xf numFmtId="164" fontId="10" fillId="0" borderId="22" xfId="1" applyFont="1" applyFill="1" applyBorder="1" applyAlignment="1">
      <alignment vertical="center"/>
    </xf>
    <xf numFmtId="0" fontId="8" fillId="0" borderId="22" xfId="0" applyFont="1" applyBorder="1" applyAlignment="1">
      <alignment vertical="center"/>
    </xf>
    <xf numFmtId="0" fontId="9" fillId="0" borderId="20" xfId="0" applyFont="1" applyBorder="1" applyAlignment="1">
      <alignment vertical="center"/>
    </xf>
    <xf numFmtId="0" fontId="9" fillId="0" borderId="25" xfId="0" applyFont="1" applyBorder="1" applyAlignment="1">
      <alignment vertical="center"/>
    </xf>
    <xf numFmtId="0" fontId="9" fillId="0" borderId="21"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1" xfId="0" applyFont="1" applyBorder="1" applyAlignment="1">
      <alignment vertical="center" textRotation="90" wrapText="1"/>
    </xf>
    <xf numFmtId="0" fontId="8" fillId="0" borderId="23" xfId="0" applyFont="1" applyBorder="1" applyAlignment="1">
      <alignment vertical="center" textRotation="90" wrapText="1"/>
    </xf>
    <xf numFmtId="0" fontId="9" fillId="0" borderId="24" xfId="0" applyFont="1" applyBorder="1" applyAlignment="1">
      <alignment vertical="center"/>
    </xf>
    <xf numFmtId="0" fontId="9" fillId="0" borderId="24" xfId="0" applyFont="1" applyBorder="1" applyAlignment="1">
      <alignment horizontal="center" vertical="center"/>
    </xf>
    <xf numFmtId="0" fontId="9" fillId="0" borderId="24" xfId="0" applyFont="1" applyBorder="1" applyAlignment="1">
      <alignment horizontal="justify" vertical="center" wrapText="1"/>
    </xf>
    <xf numFmtId="0" fontId="19" fillId="0" borderId="16" xfId="0" applyFont="1" applyBorder="1" applyAlignment="1">
      <alignment horizontal="center" vertical="center" wrapText="1"/>
    </xf>
    <xf numFmtId="164" fontId="20" fillId="0" borderId="16" xfId="1" applyFont="1" applyBorder="1" applyAlignment="1">
      <alignment horizontal="center" vertical="center"/>
    </xf>
    <xf numFmtId="164" fontId="20" fillId="0" borderId="16" xfId="1" applyFont="1" applyBorder="1" applyAlignment="1">
      <alignment vertical="center"/>
    </xf>
    <xf numFmtId="0" fontId="18" fillId="6" borderId="16" xfId="0" applyFont="1" applyFill="1" applyBorder="1" applyAlignment="1">
      <alignment horizontal="center" vertical="center"/>
    </xf>
    <xf numFmtId="0" fontId="18" fillId="6" borderId="13" xfId="0" applyFont="1" applyFill="1" applyBorder="1" applyAlignment="1">
      <alignment vertical="center"/>
    </xf>
    <xf numFmtId="0" fontId="19" fillId="0" borderId="17" xfId="0" applyFont="1" applyBorder="1" applyAlignment="1">
      <alignment horizontal="center" vertical="center"/>
    </xf>
    <xf numFmtId="0" fontId="19" fillId="0" borderId="18" xfId="0" applyFont="1" applyBorder="1" applyAlignment="1">
      <alignment horizontal="center" vertical="center"/>
    </xf>
    <xf numFmtId="0" fontId="19" fillId="7" borderId="16" xfId="0" applyFont="1" applyFill="1" applyBorder="1" applyAlignment="1">
      <alignment horizontal="center" vertical="center"/>
    </xf>
    <xf numFmtId="0" fontId="19" fillId="7" borderId="13" xfId="0" applyFont="1" applyFill="1" applyBorder="1" applyAlignment="1">
      <alignment horizontal="center" vertical="center"/>
    </xf>
    <xf numFmtId="0" fontId="19" fillId="9" borderId="16" xfId="0" applyFont="1" applyFill="1" applyBorder="1" applyAlignment="1">
      <alignment horizontal="center" vertical="center"/>
    </xf>
    <xf numFmtId="0" fontId="19" fillId="8" borderId="13" xfId="0" applyFont="1" applyFill="1" applyBorder="1" applyAlignment="1">
      <alignment horizontal="center" vertical="center"/>
    </xf>
    <xf numFmtId="0" fontId="19" fillId="8" borderId="16" xfId="0" applyFont="1" applyFill="1" applyBorder="1" applyAlignment="1">
      <alignment horizontal="center" vertical="center"/>
    </xf>
    <xf numFmtId="0" fontId="19" fillId="9" borderId="13" xfId="0" applyFont="1" applyFill="1" applyBorder="1" applyAlignment="1">
      <alignment horizontal="center" vertical="center"/>
    </xf>
    <xf numFmtId="0" fontId="19" fillId="10" borderId="16" xfId="0" applyFont="1" applyFill="1" applyBorder="1" applyAlignment="1">
      <alignment horizontal="center" vertical="center"/>
    </xf>
    <xf numFmtId="0" fontId="19" fillId="10" borderId="13" xfId="0" applyFont="1" applyFill="1" applyBorder="1" applyAlignment="1">
      <alignment horizontal="center" vertical="center"/>
    </xf>
    <xf numFmtId="0" fontId="19" fillId="0" borderId="16" xfId="0" applyFont="1" applyBorder="1" applyAlignment="1">
      <alignment horizontal="center" vertical="center"/>
    </xf>
    <xf numFmtId="0" fontId="19" fillId="0" borderId="16"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6" xfId="0" applyFont="1" applyBorder="1" applyAlignment="1">
      <alignment horizontal="center" vertical="center" textRotation="90" wrapText="1"/>
    </xf>
    <xf numFmtId="0" fontId="23" fillId="0" borderId="15" xfId="0" applyFont="1" applyBorder="1" applyAlignment="1">
      <alignment horizontal="left" vertical="center" wrapText="1"/>
    </xf>
    <xf numFmtId="0" fontId="23" fillId="0" borderId="14" xfId="0" applyFont="1" applyBorder="1" applyAlignment="1">
      <alignment horizontal="left" vertical="center" wrapText="1"/>
    </xf>
    <xf numFmtId="0" fontId="23" fillId="0" borderId="26" xfId="0" applyFont="1" applyBorder="1" applyAlignment="1">
      <alignment horizontal="center" vertical="center" textRotation="90" wrapText="1"/>
    </xf>
    <xf numFmtId="0" fontId="25" fillId="0" borderId="0" xfId="0" applyFont="1" applyAlignment="1">
      <alignment vertical="center"/>
    </xf>
    <xf numFmtId="0" fontId="25" fillId="0" borderId="0" xfId="0" applyFont="1" applyAlignment="1">
      <alignment horizontal="justify" vertical="center" wrapText="1"/>
    </xf>
    <xf numFmtId="0" fontId="24" fillId="0" borderId="0" xfId="0" applyFont="1" applyAlignment="1">
      <alignment horizontal="left" vertical="center"/>
    </xf>
    <xf numFmtId="0" fontId="1" fillId="0" borderId="16" xfId="0" applyFont="1" applyBorder="1" applyAlignment="1">
      <alignment horizontal="center" vertical="center" textRotation="90" wrapText="1"/>
    </xf>
    <xf numFmtId="0" fontId="1" fillId="0" borderId="16" xfId="0" applyFont="1" applyBorder="1" applyAlignment="1">
      <alignment horizontal="center" vertical="center" wrapText="1"/>
    </xf>
    <xf numFmtId="0" fontId="1" fillId="0" borderId="16" xfId="0" applyFont="1" applyBorder="1" applyAlignment="1" applyProtection="1">
      <alignment horizontal="center" vertical="center" textRotation="90" wrapText="1"/>
      <protection hidden="1"/>
    </xf>
    <xf numFmtId="0" fontId="1" fillId="14" borderId="16" xfId="0" applyFont="1" applyFill="1" applyBorder="1" applyAlignment="1" applyProtection="1">
      <alignment horizontal="center" vertical="center" textRotation="90" wrapText="1"/>
      <protection hidden="1"/>
    </xf>
    <xf numFmtId="0" fontId="1" fillId="13" borderId="16" xfId="0" applyFont="1" applyFill="1" applyBorder="1" applyAlignment="1" applyProtection="1">
      <alignment horizontal="center" vertical="center" textRotation="90" wrapText="1"/>
      <protection hidden="1"/>
    </xf>
    <xf numFmtId="0" fontId="1" fillId="15" borderId="16" xfId="0" applyFont="1" applyFill="1" applyBorder="1" applyAlignment="1" applyProtection="1">
      <alignment horizontal="center" vertical="center" textRotation="90" wrapText="1"/>
      <protection hidden="1"/>
    </xf>
    <xf numFmtId="0" fontId="27" fillId="0" borderId="16" xfId="0" applyFont="1" applyBorder="1" applyAlignment="1">
      <alignment vertical="center" wrapText="1"/>
    </xf>
    <xf numFmtId="0" fontId="26" fillId="0" borderId="16" xfId="0" applyFont="1" applyBorder="1" applyAlignment="1">
      <alignment horizontal="center" vertical="center" wrapText="1"/>
    </xf>
    <xf numFmtId="0" fontId="28" fillId="0" borderId="16" xfId="0" applyFont="1" applyBorder="1" applyAlignment="1">
      <alignment horizontal="center" vertical="center" wrapText="1"/>
    </xf>
    <xf numFmtId="0" fontId="28" fillId="0" borderId="16" xfId="0" applyFont="1" applyBorder="1" applyAlignment="1">
      <alignment vertical="center" wrapText="1"/>
    </xf>
    <xf numFmtId="0" fontId="29" fillId="0" borderId="16" xfId="0" applyFont="1" applyBorder="1" applyAlignment="1">
      <alignment vertical="center" wrapText="1"/>
    </xf>
    <xf numFmtId="0" fontId="31" fillId="0" borderId="16" xfId="0" applyFont="1" applyBorder="1" applyAlignment="1">
      <alignment horizontal="center" vertical="center" wrapText="1"/>
    </xf>
    <xf numFmtId="0" fontId="29" fillId="0" borderId="16" xfId="0" applyFont="1" applyBorder="1" applyAlignment="1">
      <alignment horizontal="center" vertical="center" wrapText="1"/>
    </xf>
    <xf numFmtId="0" fontId="28" fillId="0" borderId="16" xfId="0" applyFont="1" applyBorder="1" applyAlignment="1">
      <alignment horizontal="center" vertical="center" textRotation="90" wrapText="1"/>
    </xf>
    <xf numFmtId="0" fontId="29" fillId="0" borderId="16" xfId="0" applyFont="1" applyBorder="1" applyAlignment="1">
      <alignment horizontal="center" vertical="center" textRotation="90" wrapText="1"/>
    </xf>
    <xf numFmtId="0" fontId="29" fillId="0" borderId="16" xfId="0" applyFont="1" applyBorder="1" applyAlignment="1">
      <alignment horizontal="center" vertical="center" textRotation="90"/>
    </xf>
    <xf numFmtId="0" fontId="29" fillId="0" borderId="16" xfId="0" applyFont="1" applyBorder="1" applyAlignment="1">
      <alignment vertical="center"/>
    </xf>
    <xf numFmtId="0" fontId="29" fillId="0" borderId="16" xfId="0" applyFont="1" applyBorder="1" applyAlignment="1">
      <alignment horizontal="center" vertical="center"/>
    </xf>
    <xf numFmtId="0" fontId="30" fillId="0" borderId="16" xfId="0" applyFont="1" applyBorder="1" applyAlignment="1">
      <alignment horizontal="center" vertical="center" wrapText="1"/>
    </xf>
    <xf numFmtId="0" fontId="30" fillId="0" borderId="16" xfId="0" applyFont="1" applyBorder="1" applyAlignment="1">
      <alignment horizontal="center" vertical="center" textRotation="90" wrapText="1"/>
    </xf>
    <xf numFmtId="0" fontId="31" fillId="0" borderId="16" xfId="0" applyFont="1" applyBorder="1" applyAlignment="1">
      <alignment horizontal="center" vertical="center" textRotation="90" wrapText="1"/>
    </xf>
    <xf numFmtId="0" fontId="1" fillId="0" borderId="16" xfId="0" applyFont="1" applyBorder="1" applyAlignment="1">
      <alignment horizontal="justify" vertical="center" wrapText="1"/>
    </xf>
    <xf numFmtId="0" fontId="1" fillId="14" borderId="16" xfId="0" applyFont="1" applyFill="1" applyBorder="1" applyAlignment="1">
      <alignment horizontal="center" vertical="center" textRotation="90" wrapText="1"/>
    </xf>
    <xf numFmtId="0" fontId="24" fillId="0" borderId="16" xfId="0" applyFont="1" applyBorder="1" applyAlignment="1">
      <alignment horizontal="left" vertical="center"/>
    </xf>
    <xf numFmtId="0" fontId="24" fillId="0" borderId="16" xfId="0" applyFont="1" applyBorder="1" applyAlignment="1">
      <alignment vertical="center" wrapText="1"/>
    </xf>
    <xf numFmtId="0" fontId="2" fillId="0" borderId="16" xfId="0" applyFont="1" applyBorder="1" applyAlignment="1">
      <alignment horizontal="center" vertical="center" textRotation="90"/>
    </xf>
    <xf numFmtId="0" fontId="23" fillId="0" borderId="16" xfId="0" applyFont="1" applyBorder="1" applyAlignment="1">
      <alignment vertical="center" wrapText="1"/>
    </xf>
    <xf numFmtId="0" fontId="23" fillId="0" borderId="16" xfId="0" applyFont="1" applyBorder="1" applyAlignment="1">
      <alignment vertical="center" textRotation="90" wrapText="1" readingOrder="2"/>
    </xf>
    <xf numFmtId="0" fontId="29" fillId="0" borderId="16" xfId="0" applyFont="1" applyBorder="1" applyAlignment="1">
      <alignment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8" fillId="6" borderId="16" xfId="0" applyFont="1" applyFill="1" applyBorder="1" applyAlignment="1">
      <alignment horizontal="center" vertical="center" wrapText="1"/>
    </xf>
    <xf numFmtId="0" fontId="18" fillId="6" borderId="16" xfId="0" applyFont="1" applyFill="1" applyBorder="1" applyAlignment="1">
      <alignment horizontal="center" vertical="center" wrapText="1"/>
    </xf>
    <xf numFmtId="0" fontId="19" fillId="0" borderId="16" xfId="0" applyFont="1" applyBorder="1" applyAlignment="1">
      <alignment horizontal="center" vertical="center" wrapText="1"/>
    </xf>
    <xf numFmtId="0" fontId="18" fillId="5" borderId="16" xfId="0" applyFont="1" applyFill="1" applyBorder="1" applyAlignment="1">
      <alignment horizontal="center" vertical="center"/>
    </xf>
    <xf numFmtId="0" fontId="15" fillId="0" borderId="16" xfId="0" applyFont="1" applyBorder="1" applyAlignment="1">
      <alignment horizontal="left" vertical="center" wrapText="1"/>
    </xf>
    <xf numFmtId="0" fontId="17" fillId="0" borderId="16" xfId="0" applyFont="1" applyBorder="1" applyAlignment="1">
      <alignment horizontal="center" vertical="center" wrapText="1"/>
    </xf>
    <xf numFmtId="165" fontId="16" fillId="0" borderId="16" xfId="1" applyNumberFormat="1" applyFont="1" applyFill="1" applyBorder="1" applyAlignment="1">
      <alignment horizontal="center" vertical="center" wrapText="1"/>
    </xf>
    <xf numFmtId="0" fontId="15" fillId="0" borderId="17" xfId="0" applyFont="1" applyBorder="1" applyAlignment="1">
      <alignment horizontal="left" vertical="center" wrapText="1"/>
    </xf>
    <xf numFmtId="0" fontId="17" fillId="0" borderId="18"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9" fillId="0" borderId="16" xfId="0" applyFont="1" applyBorder="1" applyAlignment="1">
      <alignment horizontal="center" vertical="center"/>
    </xf>
    <xf numFmtId="0" fontId="18" fillId="5" borderId="16" xfId="0" applyFont="1" applyFill="1" applyBorder="1" applyAlignment="1">
      <alignment horizontal="center" vertical="center" textRotation="90" wrapText="1"/>
    </xf>
    <xf numFmtId="0" fontId="19" fillId="0" borderId="16" xfId="0" applyFont="1" applyBorder="1" applyAlignment="1">
      <alignment horizontal="left" vertical="center"/>
    </xf>
    <xf numFmtId="0" fontId="9" fillId="0" borderId="5" xfId="0" applyFont="1" applyBorder="1" applyAlignment="1">
      <alignment horizontal="center" vertical="center" textRotation="90" wrapText="1"/>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15" fillId="0" borderId="5"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2" xfId="0" applyFont="1" applyBorder="1" applyAlignment="1">
      <alignment horizontal="center" vertical="center" wrapText="1"/>
    </xf>
    <xf numFmtId="0" fontId="8" fillId="11" borderId="13" xfId="0" applyFont="1" applyFill="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15" fillId="0" borderId="0" xfId="0" applyFont="1" applyAlignment="1">
      <alignment horizontal="center" vertical="center" wrapText="1"/>
    </xf>
    <xf numFmtId="0" fontId="17" fillId="0" borderId="16" xfId="0" applyFont="1" applyBorder="1" applyAlignment="1">
      <alignment horizontal="justify"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18" fillId="6" borderId="16" xfId="0" applyFont="1" applyFill="1" applyBorder="1" applyAlignment="1">
      <alignment horizontal="center" vertical="center"/>
    </xf>
    <xf numFmtId="0" fontId="8" fillId="0" borderId="0" xfId="0" applyFont="1" applyAlignment="1">
      <alignment horizontal="left" vertical="center" wrapText="1"/>
    </xf>
    <xf numFmtId="0" fontId="18" fillId="6" borderId="16" xfId="0" applyFont="1" applyFill="1" applyBorder="1" applyAlignment="1">
      <alignment horizontal="justify" vertical="center"/>
    </xf>
    <xf numFmtId="0" fontId="19" fillId="0" borderId="17" xfId="0" applyFont="1" applyBorder="1" applyAlignment="1">
      <alignment horizontal="center" vertical="center"/>
    </xf>
    <xf numFmtId="164" fontId="20" fillId="0" borderId="16" xfId="1" applyFont="1" applyBorder="1" applyAlignment="1">
      <alignment horizontal="center" vertical="center"/>
    </xf>
    <xf numFmtId="0" fontId="19" fillId="8" borderId="16" xfId="0" applyFont="1" applyFill="1" applyBorder="1" applyAlignment="1">
      <alignment horizontal="center" vertical="center"/>
    </xf>
    <xf numFmtId="0" fontId="19" fillId="7" borderId="16" xfId="0" applyFont="1" applyFill="1" applyBorder="1" applyAlignment="1">
      <alignment horizontal="center" vertical="center"/>
    </xf>
    <xf numFmtId="0" fontId="19" fillId="9" borderId="16" xfId="0" applyFont="1" applyFill="1" applyBorder="1" applyAlignment="1">
      <alignment horizontal="center" vertical="center"/>
    </xf>
    <xf numFmtId="0" fontId="19" fillId="10" borderId="16" xfId="0" applyFont="1" applyFill="1" applyBorder="1" applyAlignment="1">
      <alignment horizontal="center" vertical="center"/>
    </xf>
    <xf numFmtId="0" fontId="23" fillId="0" borderId="16" xfId="0" applyFont="1" applyBorder="1" applyAlignment="1">
      <alignment horizontal="left" vertical="center" wrapText="1"/>
    </xf>
    <xf numFmtId="0" fontId="11" fillId="2" borderId="16" xfId="0" applyFont="1" applyFill="1" applyBorder="1" applyAlignment="1">
      <alignment horizontal="center" vertical="center" textRotation="90" wrapText="1"/>
    </xf>
    <xf numFmtId="0" fontId="11" fillId="2" borderId="16" xfId="0" applyFont="1" applyFill="1" applyBorder="1" applyAlignment="1">
      <alignment horizontal="center" vertical="center" wrapText="1"/>
    </xf>
    <xf numFmtId="0" fontId="8" fillId="5" borderId="26" xfId="0" applyFont="1" applyFill="1" applyBorder="1" applyAlignment="1">
      <alignment horizontal="center" vertical="center"/>
    </xf>
    <xf numFmtId="0" fontId="18" fillId="0" borderId="26" xfId="0" applyFont="1" applyBorder="1" applyAlignment="1">
      <alignment horizontal="center" vertical="center" wrapText="1"/>
    </xf>
    <xf numFmtId="0" fontId="15" fillId="0" borderId="6" xfId="0" applyFont="1" applyBorder="1" applyAlignment="1">
      <alignment horizontal="center" vertical="center" wrapText="1"/>
    </xf>
    <xf numFmtId="0" fontId="21"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3" fillId="0" borderId="13" xfId="0" applyFont="1" applyBorder="1" applyAlignment="1">
      <alignment horizontal="left" vertical="center" wrapText="1"/>
    </xf>
    <xf numFmtId="0" fontId="23" fillId="0" borderId="15" xfId="0" applyFont="1" applyBorder="1" applyAlignment="1">
      <alignment horizontal="left" vertical="center" wrapText="1"/>
    </xf>
    <xf numFmtId="0" fontId="9" fillId="12" borderId="16" xfId="0" applyFont="1" applyFill="1" applyBorder="1" applyAlignment="1">
      <alignment horizontal="center" vertical="center"/>
    </xf>
    <xf numFmtId="0" fontId="9" fillId="0" borderId="16" xfId="0" applyFont="1" applyBorder="1" applyAlignment="1">
      <alignment horizontal="center" vertical="center"/>
    </xf>
    <xf numFmtId="0" fontId="9" fillId="10" borderId="16" xfId="0" applyFont="1" applyFill="1" applyBorder="1" applyAlignment="1">
      <alignment horizontal="center" vertical="center"/>
    </xf>
    <xf numFmtId="0" fontId="9" fillId="9" borderId="16" xfId="0" applyFont="1" applyFill="1" applyBorder="1" applyAlignment="1">
      <alignment horizontal="center" vertical="center"/>
    </xf>
    <xf numFmtId="0" fontId="9" fillId="8" borderId="16" xfId="0" applyFont="1" applyFill="1" applyBorder="1" applyAlignment="1">
      <alignment horizontal="center" vertical="center"/>
    </xf>
    <xf numFmtId="0" fontId="23" fillId="0" borderId="14" xfId="0" applyFont="1" applyBorder="1" applyAlignment="1">
      <alignment horizontal="left" vertical="center" wrapText="1"/>
    </xf>
    <xf numFmtId="0" fontId="24" fillId="0" borderId="16" xfId="0" applyFont="1" applyBorder="1" applyAlignment="1">
      <alignment horizontal="left" vertical="center" wrapText="1"/>
    </xf>
    <xf numFmtId="0" fontId="12" fillId="3" borderId="2"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3" fillId="0" borderId="27" xfId="0" applyFont="1" applyBorder="1" applyAlignment="1">
      <alignment horizontal="center" vertical="center"/>
    </xf>
    <xf numFmtId="0" fontId="13" fillId="0" borderId="29" xfId="0" applyFont="1" applyBorder="1" applyAlignment="1">
      <alignment horizontal="center" vertical="center"/>
    </xf>
    <xf numFmtId="0" fontId="13" fillId="0" borderId="28" xfId="0" applyFont="1" applyBorder="1" applyAlignment="1">
      <alignment horizontal="center" vertical="center"/>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0" xfId="0" applyFont="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12" fillId="3" borderId="30"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4" xfId="0" applyFont="1" applyFill="1" applyBorder="1" applyAlignment="1">
      <alignment horizontal="center" vertical="center" wrapText="1"/>
    </xf>
  </cellXfs>
  <cellStyles count="2">
    <cellStyle name="Moneda" xfId="1" builtinId="4"/>
    <cellStyle name="Normal" xfId="0" builtinId="0"/>
  </cellStyles>
  <dxfs count="8">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184536</xdr:colOff>
      <xdr:row>0</xdr:row>
      <xdr:rowOff>78439</xdr:rowOff>
    </xdr:from>
    <xdr:to>
      <xdr:col>22</xdr:col>
      <xdr:colOff>652183</xdr:colOff>
      <xdr:row>4</xdr:row>
      <xdr:rowOff>145676</xdr:rowOff>
    </xdr:to>
    <xdr:pic>
      <xdr:nvPicPr>
        <xdr:cNvPr id="4" name="Imagen 7">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39154" y="78439"/>
          <a:ext cx="1229647" cy="829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7"/>
  <sheetViews>
    <sheetView showGridLines="0" tabSelected="1" topLeftCell="A16" zoomScale="90" zoomScaleNormal="90" workbookViewId="0">
      <selection activeCell="M51" sqref="M51:N51"/>
    </sheetView>
  </sheetViews>
  <sheetFormatPr baseColWidth="10" defaultRowHeight="15" x14ac:dyDescent="0.25"/>
  <cols>
    <col min="1" max="1" width="4.42578125" style="8" customWidth="1"/>
    <col min="2" max="2" width="11" style="8" customWidth="1"/>
    <col min="3" max="3" width="9.28515625" style="8" customWidth="1"/>
    <col min="4" max="4" width="8.7109375" style="8" customWidth="1"/>
    <col min="5" max="5" width="11.140625" style="8" customWidth="1"/>
    <col min="6" max="6" width="10" style="30" customWidth="1"/>
    <col min="7" max="7" width="19.42578125" style="30" customWidth="1"/>
    <col min="8" max="8" width="3" style="8" customWidth="1"/>
    <col min="9" max="9" width="6" style="8" customWidth="1"/>
    <col min="10" max="10" width="7" style="8" customWidth="1"/>
    <col min="11" max="11" width="3.85546875" style="8" customWidth="1"/>
    <col min="12" max="12" width="5.7109375" style="8" customWidth="1"/>
    <col min="13" max="13" width="21.140625" style="30" customWidth="1"/>
    <col min="14" max="14" width="26.28515625" style="8" customWidth="1"/>
    <col min="15" max="15" width="13.28515625" style="8" customWidth="1"/>
    <col min="16" max="16" width="5" style="8" customWidth="1"/>
    <col min="17" max="17" width="18.5703125" style="8" customWidth="1"/>
    <col min="18" max="18" width="8.42578125" style="30" customWidth="1"/>
    <col min="19" max="19" width="13.42578125" style="30" customWidth="1"/>
    <col min="20" max="20" width="11.42578125" style="30" customWidth="1"/>
    <col min="21" max="21" width="11.85546875" style="30" customWidth="1"/>
    <col min="22" max="22" width="13.28515625" style="30" customWidth="1"/>
    <col min="23" max="256" width="11.42578125" style="30"/>
    <col min="257" max="257" width="4.42578125" style="30" customWidth="1"/>
    <col min="258" max="258" width="5.5703125" style="30" customWidth="1"/>
    <col min="259" max="260" width="6.85546875" style="30" customWidth="1"/>
    <col min="261" max="261" width="7.7109375" style="30" customWidth="1"/>
    <col min="262" max="262" width="22.7109375" style="30" customWidth="1"/>
    <col min="263" max="263" width="21.28515625" style="30" customWidth="1"/>
    <col min="264" max="265" width="3" style="30" customWidth="1"/>
    <col min="266" max="266" width="3.7109375" style="30" customWidth="1"/>
    <col min="267" max="267" width="3.85546875" style="30" customWidth="1"/>
    <col min="268" max="268" width="5.7109375" style="30" customWidth="1"/>
    <col min="269" max="269" width="24.28515625" style="30" customWidth="1"/>
    <col min="270" max="270" width="19.28515625" style="30" customWidth="1"/>
    <col min="271" max="271" width="13.28515625" style="30" customWidth="1"/>
    <col min="272" max="272" width="5" style="30" customWidth="1"/>
    <col min="273" max="273" width="19.140625" style="30" customWidth="1"/>
    <col min="274" max="274" width="16.140625" style="30" customWidth="1"/>
    <col min="275" max="275" width="13.42578125" style="30" customWidth="1"/>
    <col min="276" max="276" width="11.42578125" style="30" customWidth="1"/>
    <col min="277" max="277" width="11.85546875" style="30" customWidth="1"/>
    <col min="278" max="278" width="13.28515625" style="30" customWidth="1"/>
    <col min="279" max="512" width="11.42578125" style="30"/>
    <col min="513" max="513" width="4.42578125" style="30" customWidth="1"/>
    <col min="514" max="514" width="5.5703125" style="30" customWidth="1"/>
    <col min="515" max="516" width="6.85546875" style="30" customWidth="1"/>
    <col min="517" max="517" width="7.7109375" style="30" customWidth="1"/>
    <col min="518" max="518" width="22.7109375" style="30" customWidth="1"/>
    <col min="519" max="519" width="21.28515625" style="30" customWidth="1"/>
    <col min="520" max="521" width="3" style="30" customWidth="1"/>
    <col min="522" max="522" width="3.7109375" style="30" customWidth="1"/>
    <col min="523" max="523" width="3.85546875" style="30" customWidth="1"/>
    <col min="524" max="524" width="5.7109375" style="30" customWidth="1"/>
    <col min="525" max="525" width="24.28515625" style="30" customWidth="1"/>
    <col min="526" max="526" width="19.28515625" style="30" customWidth="1"/>
    <col min="527" max="527" width="13.28515625" style="30" customWidth="1"/>
    <col min="528" max="528" width="5" style="30" customWidth="1"/>
    <col min="529" max="529" width="19.140625" style="30" customWidth="1"/>
    <col min="530" max="530" width="16.140625" style="30" customWidth="1"/>
    <col min="531" max="531" width="13.42578125" style="30" customWidth="1"/>
    <col min="532" max="532" width="11.42578125" style="30" customWidth="1"/>
    <col min="533" max="533" width="11.85546875" style="30" customWidth="1"/>
    <col min="534" max="534" width="13.28515625" style="30" customWidth="1"/>
    <col min="535" max="768" width="11.42578125" style="30"/>
    <col min="769" max="769" width="4.42578125" style="30" customWidth="1"/>
    <col min="770" max="770" width="5.5703125" style="30" customWidth="1"/>
    <col min="771" max="772" width="6.85546875" style="30" customWidth="1"/>
    <col min="773" max="773" width="7.7109375" style="30" customWidth="1"/>
    <col min="774" max="774" width="22.7109375" style="30" customWidth="1"/>
    <col min="775" max="775" width="21.28515625" style="30" customWidth="1"/>
    <col min="776" max="777" width="3" style="30" customWidth="1"/>
    <col min="778" max="778" width="3.7109375" style="30" customWidth="1"/>
    <col min="779" max="779" width="3.85546875" style="30" customWidth="1"/>
    <col min="780" max="780" width="5.7109375" style="30" customWidth="1"/>
    <col min="781" max="781" width="24.28515625" style="30" customWidth="1"/>
    <col min="782" max="782" width="19.28515625" style="30" customWidth="1"/>
    <col min="783" max="783" width="13.28515625" style="30" customWidth="1"/>
    <col min="784" max="784" width="5" style="30" customWidth="1"/>
    <col min="785" max="785" width="19.140625" style="30" customWidth="1"/>
    <col min="786" max="786" width="16.140625" style="30" customWidth="1"/>
    <col min="787" max="787" width="13.42578125" style="30" customWidth="1"/>
    <col min="788" max="788" width="11.42578125" style="30" customWidth="1"/>
    <col min="789" max="789" width="11.85546875" style="30" customWidth="1"/>
    <col min="790" max="790" width="13.28515625" style="30" customWidth="1"/>
    <col min="791" max="1024" width="11.42578125" style="30"/>
    <col min="1025" max="1025" width="4.42578125" style="30" customWidth="1"/>
    <col min="1026" max="1026" width="5.5703125" style="30" customWidth="1"/>
    <col min="1027" max="1028" width="6.85546875" style="30" customWidth="1"/>
    <col min="1029" max="1029" width="7.7109375" style="30" customWidth="1"/>
    <col min="1030" max="1030" width="22.7109375" style="30" customWidth="1"/>
    <col min="1031" max="1031" width="21.28515625" style="30" customWidth="1"/>
    <col min="1032" max="1033" width="3" style="30" customWidth="1"/>
    <col min="1034" max="1034" width="3.7109375" style="30" customWidth="1"/>
    <col min="1035" max="1035" width="3.85546875" style="30" customWidth="1"/>
    <col min="1036" max="1036" width="5.7109375" style="30" customWidth="1"/>
    <col min="1037" max="1037" width="24.28515625" style="30" customWidth="1"/>
    <col min="1038" max="1038" width="19.28515625" style="30" customWidth="1"/>
    <col min="1039" max="1039" width="13.28515625" style="30" customWidth="1"/>
    <col min="1040" max="1040" width="5" style="30" customWidth="1"/>
    <col min="1041" max="1041" width="19.140625" style="30" customWidth="1"/>
    <col min="1042" max="1042" width="16.140625" style="30" customWidth="1"/>
    <col min="1043" max="1043" width="13.42578125" style="30" customWidth="1"/>
    <col min="1044" max="1044" width="11.42578125" style="30" customWidth="1"/>
    <col min="1045" max="1045" width="11.85546875" style="30" customWidth="1"/>
    <col min="1046" max="1046" width="13.28515625" style="30" customWidth="1"/>
    <col min="1047" max="1280" width="11.42578125" style="30"/>
    <col min="1281" max="1281" width="4.42578125" style="30" customWidth="1"/>
    <col min="1282" max="1282" width="5.5703125" style="30" customWidth="1"/>
    <col min="1283" max="1284" width="6.85546875" style="30" customWidth="1"/>
    <col min="1285" max="1285" width="7.7109375" style="30" customWidth="1"/>
    <col min="1286" max="1286" width="22.7109375" style="30" customWidth="1"/>
    <col min="1287" max="1287" width="21.28515625" style="30" customWidth="1"/>
    <col min="1288" max="1289" width="3" style="30" customWidth="1"/>
    <col min="1290" max="1290" width="3.7109375" style="30" customWidth="1"/>
    <col min="1291" max="1291" width="3.85546875" style="30" customWidth="1"/>
    <col min="1292" max="1292" width="5.7109375" style="30" customWidth="1"/>
    <col min="1293" max="1293" width="24.28515625" style="30" customWidth="1"/>
    <col min="1294" max="1294" width="19.28515625" style="30" customWidth="1"/>
    <col min="1295" max="1295" width="13.28515625" style="30" customWidth="1"/>
    <col min="1296" max="1296" width="5" style="30" customWidth="1"/>
    <col min="1297" max="1297" width="19.140625" style="30" customWidth="1"/>
    <col min="1298" max="1298" width="16.140625" style="30" customWidth="1"/>
    <col min="1299" max="1299" width="13.42578125" style="30" customWidth="1"/>
    <col min="1300" max="1300" width="11.42578125" style="30" customWidth="1"/>
    <col min="1301" max="1301" width="11.85546875" style="30" customWidth="1"/>
    <col min="1302" max="1302" width="13.28515625" style="30" customWidth="1"/>
    <col min="1303" max="1536" width="11.42578125" style="30"/>
    <col min="1537" max="1537" width="4.42578125" style="30" customWidth="1"/>
    <col min="1538" max="1538" width="5.5703125" style="30" customWidth="1"/>
    <col min="1539" max="1540" width="6.85546875" style="30" customWidth="1"/>
    <col min="1541" max="1541" width="7.7109375" style="30" customWidth="1"/>
    <col min="1542" max="1542" width="22.7109375" style="30" customWidth="1"/>
    <col min="1543" max="1543" width="21.28515625" style="30" customWidth="1"/>
    <col min="1544" max="1545" width="3" style="30" customWidth="1"/>
    <col min="1546" max="1546" width="3.7109375" style="30" customWidth="1"/>
    <col min="1547" max="1547" width="3.85546875" style="30" customWidth="1"/>
    <col min="1548" max="1548" width="5.7109375" style="30" customWidth="1"/>
    <col min="1549" max="1549" width="24.28515625" style="30" customWidth="1"/>
    <col min="1550" max="1550" width="19.28515625" style="30" customWidth="1"/>
    <col min="1551" max="1551" width="13.28515625" style="30" customWidth="1"/>
    <col min="1552" max="1552" width="5" style="30" customWidth="1"/>
    <col min="1553" max="1553" width="19.140625" style="30" customWidth="1"/>
    <col min="1554" max="1554" width="16.140625" style="30" customWidth="1"/>
    <col min="1555" max="1555" width="13.42578125" style="30" customWidth="1"/>
    <col min="1556" max="1556" width="11.42578125" style="30" customWidth="1"/>
    <col min="1557" max="1557" width="11.85546875" style="30" customWidth="1"/>
    <col min="1558" max="1558" width="13.28515625" style="30" customWidth="1"/>
    <col min="1559" max="1792" width="11.42578125" style="30"/>
    <col min="1793" max="1793" width="4.42578125" style="30" customWidth="1"/>
    <col min="1794" max="1794" width="5.5703125" style="30" customWidth="1"/>
    <col min="1795" max="1796" width="6.85546875" style="30" customWidth="1"/>
    <col min="1797" max="1797" width="7.7109375" style="30" customWidth="1"/>
    <col min="1798" max="1798" width="22.7109375" style="30" customWidth="1"/>
    <col min="1799" max="1799" width="21.28515625" style="30" customWidth="1"/>
    <col min="1800" max="1801" width="3" style="30" customWidth="1"/>
    <col min="1802" max="1802" width="3.7109375" style="30" customWidth="1"/>
    <col min="1803" max="1803" width="3.85546875" style="30" customWidth="1"/>
    <col min="1804" max="1804" width="5.7109375" style="30" customWidth="1"/>
    <col min="1805" max="1805" width="24.28515625" style="30" customWidth="1"/>
    <col min="1806" max="1806" width="19.28515625" style="30" customWidth="1"/>
    <col min="1807" max="1807" width="13.28515625" style="30" customWidth="1"/>
    <col min="1808" max="1808" width="5" style="30" customWidth="1"/>
    <col min="1809" max="1809" width="19.140625" style="30" customWidth="1"/>
    <col min="1810" max="1810" width="16.140625" style="30" customWidth="1"/>
    <col min="1811" max="1811" width="13.42578125" style="30" customWidth="1"/>
    <col min="1812" max="1812" width="11.42578125" style="30" customWidth="1"/>
    <col min="1813" max="1813" width="11.85546875" style="30" customWidth="1"/>
    <col min="1814" max="1814" width="13.28515625" style="30" customWidth="1"/>
    <col min="1815" max="2048" width="11.42578125" style="30"/>
    <col min="2049" max="2049" width="4.42578125" style="30" customWidth="1"/>
    <col min="2050" max="2050" width="5.5703125" style="30" customWidth="1"/>
    <col min="2051" max="2052" width="6.85546875" style="30" customWidth="1"/>
    <col min="2053" max="2053" width="7.7109375" style="30" customWidth="1"/>
    <col min="2054" max="2054" width="22.7109375" style="30" customWidth="1"/>
    <col min="2055" max="2055" width="21.28515625" style="30" customWidth="1"/>
    <col min="2056" max="2057" width="3" style="30" customWidth="1"/>
    <col min="2058" max="2058" width="3.7109375" style="30" customWidth="1"/>
    <col min="2059" max="2059" width="3.85546875" style="30" customWidth="1"/>
    <col min="2060" max="2060" width="5.7109375" style="30" customWidth="1"/>
    <col min="2061" max="2061" width="24.28515625" style="30" customWidth="1"/>
    <col min="2062" max="2062" width="19.28515625" style="30" customWidth="1"/>
    <col min="2063" max="2063" width="13.28515625" style="30" customWidth="1"/>
    <col min="2064" max="2064" width="5" style="30" customWidth="1"/>
    <col min="2065" max="2065" width="19.140625" style="30" customWidth="1"/>
    <col min="2066" max="2066" width="16.140625" style="30" customWidth="1"/>
    <col min="2067" max="2067" width="13.42578125" style="30" customWidth="1"/>
    <col min="2068" max="2068" width="11.42578125" style="30" customWidth="1"/>
    <col min="2069" max="2069" width="11.85546875" style="30" customWidth="1"/>
    <col min="2070" max="2070" width="13.28515625" style="30" customWidth="1"/>
    <col min="2071" max="2304" width="11.42578125" style="30"/>
    <col min="2305" max="2305" width="4.42578125" style="30" customWidth="1"/>
    <col min="2306" max="2306" width="5.5703125" style="30" customWidth="1"/>
    <col min="2307" max="2308" width="6.85546875" style="30" customWidth="1"/>
    <col min="2309" max="2309" width="7.7109375" style="30" customWidth="1"/>
    <col min="2310" max="2310" width="22.7109375" style="30" customWidth="1"/>
    <col min="2311" max="2311" width="21.28515625" style="30" customWidth="1"/>
    <col min="2312" max="2313" width="3" style="30" customWidth="1"/>
    <col min="2314" max="2314" width="3.7109375" style="30" customWidth="1"/>
    <col min="2315" max="2315" width="3.85546875" style="30" customWidth="1"/>
    <col min="2316" max="2316" width="5.7109375" style="30" customWidth="1"/>
    <col min="2317" max="2317" width="24.28515625" style="30" customWidth="1"/>
    <col min="2318" max="2318" width="19.28515625" style="30" customWidth="1"/>
    <col min="2319" max="2319" width="13.28515625" style="30" customWidth="1"/>
    <col min="2320" max="2320" width="5" style="30" customWidth="1"/>
    <col min="2321" max="2321" width="19.140625" style="30" customWidth="1"/>
    <col min="2322" max="2322" width="16.140625" style="30" customWidth="1"/>
    <col min="2323" max="2323" width="13.42578125" style="30" customWidth="1"/>
    <col min="2324" max="2324" width="11.42578125" style="30" customWidth="1"/>
    <col min="2325" max="2325" width="11.85546875" style="30" customWidth="1"/>
    <col min="2326" max="2326" width="13.28515625" style="30" customWidth="1"/>
    <col min="2327" max="2560" width="11.42578125" style="30"/>
    <col min="2561" max="2561" width="4.42578125" style="30" customWidth="1"/>
    <col min="2562" max="2562" width="5.5703125" style="30" customWidth="1"/>
    <col min="2563" max="2564" width="6.85546875" style="30" customWidth="1"/>
    <col min="2565" max="2565" width="7.7109375" style="30" customWidth="1"/>
    <col min="2566" max="2566" width="22.7109375" style="30" customWidth="1"/>
    <col min="2567" max="2567" width="21.28515625" style="30" customWidth="1"/>
    <col min="2568" max="2569" width="3" style="30" customWidth="1"/>
    <col min="2570" max="2570" width="3.7109375" style="30" customWidth="1"/>
    <col min="2571" max="2571" width="3.85546875" style="30" customWidth="1"/>
    <col min="2572" max="2572" width="5.7109375" style="30" customWidth="1"/>
    <col min="2573" max="2573" width="24.28515625" style="30" customWidth="1"/>
    <col min="2574" max="2574" width="19.28515625" style="30" customWidth="1"/>
    <col min="2575" max="2575" width="13.28515625" style="30" customWidth="1"/>
    <col min="2576" max="2576" width="5" style="30" customWidth="1"/>
    <col min="2577" max="2577" width="19.140625" style="30" customWidth="1"/>
    <col min="2578" max="2578" width="16.140625" style="30" customWidth="1"/>
    <col min="2579" max="2579" width="13.42578125" style="30" customWidth="1"/>
    <col min="2580" max="2580" width="11.42578125" style="30" customWidth="1"/>
    <col min="2581" max="2581" width="11.85546875" style="30" customWidth="1"/>
    <col min="2582" max="2582" width="13.28515625" style="30" customWidth="1"/>
    <col min="2583" max="2816" width="11.42578125" style="30"/>
    <col min="2817" max="2817" width="4.42578125" style="30" customWidth="1"/>
    <col min="2818" max="2818" width="5.5703125" style="30" customWidth="1"/>
    <col min="2819" max="2820" width="6.85546875" style="30" customWidth="1"/>
    <col min="2821" max="2821" width="7.7109375" style="30" customWidth="1"/>
    <col min="2822" max="2822" width="22.7109375" style="30" customWidth="1"/>
    <col min="2823" max="2823" width="21.28515625" style="30" customWidth="1"/>
    <col min="2824" max="2825" width="3" style="30" customWidth="1"/>
    <col min="2826" max="2826" width="3.7109375" style="30" customWidth="1"/>
    <col min="2827" max="2827" width="3.85546875" style="30" customWidth="1"/>
    <col min="2828" max="2828" width="5.7109375" style="30" customWidth="1"/>
    <col min="2829" max="2829" width="24.28515625" style="30" customWidth="1"/>
    <col min="2830" max="2830" width="19.28515625" style="30" customWidth="1"/>
    <col min="2831" max="2831" width="13.28515625" style="30" customWidth="1"/>
    <col min="2832" max="2832" width="5" style="30" customWidth="1"/>
    <col min="2833" max="2833" width="19.140625" style="30" customWidth="1"/>
    <col min="2834" max="2834" width="16.140625" style="30" customWidth="1"/>
    <col min="2835" max="2835" width="13.42578125" style="30" customWidth="1"/>
    <col min="2836" max="2836" width="11.42578125" style="30" customWidth="1"/>
    <col min="2837" max="2837" width="11.85546875" style="30" customWidth="1"/>
    <col min="2838" max="2838" width="13.28515625" style="30" customWidth="1"/>
    <col min="2839" max="3072" width="11.42578125" style="30"/>
    <col min="3073" max="3073" width="4.42578125" style="30" customWidth="1"/>
    <col min="3074" max="3074" width="5.5703125" style="30" customWidth="1"/>
    <col min="3075" max="3076" width="6.85546875" style="30" customWidth="1"/>
    <col min="3077" max="3077" width="7.7109375" style="30" customWidth="1"/>
    <col min="3078" max="3078" width="22.7109375" style="30" customWidth="1"/>
    <col min="3079" max="3079" width="21.28515625" style="30" customWidth="1"/>
    <col min="3080" max="3081" width="3" style="30" customWidth="1"/>
    <col min="3082" max="3082" width="3.7109375" style="30" customWidth="1"/>
    <col min="3083" max="3083" width="3.85546875" style="30" customWidth="1"/>
    <col min="3084" max="3084" width="5.7109375" style="30" customWidth="1"/>
    <col min="3085" max="3085" width="24.28515625" style="30" customWidth="1"/>
    <col min="3086" max="3086" width="19.28515625" style="30" customWidth="1"/>
    <col min="3087" max="3087" width="13.28515625" style="30" customWidth="1"/>
    <col min="3088" max="3088" width="5" style="30" customWidth="1"/>
    <col min="3089" max="3089" width="19.140625" style="30" customWidth="1"/>
    <col min="3090" max="3090" width="16.140625" style="30" customWidth="1"/>
    <col min="3091" max="3091" width="13.42578125" style="30" customWidth="1"/>
    <col min="3092" max="3092" width="11.42578125" style="30" customWidth="1"/>
    <col min="3093" max="3093" width="11.85546875" style="30" customWidth="1"/>
    <col min="3094" max="3094" width="13.28515625" style="30" customWidth="1"/>
    <col min="3095" max="3328" width="11.42578125" style="30"/>
    <col min="3329" max="3329" width="4.42578125" style="30" customWidth="1"/>
    <col min="3330" max="3330" width="5.5703125" style="30" customWidth="1"/>
    <col min="3331" max="3332" width="6.85546875" style="30" customWidth="1"/>
    <col min="3333" max="3333" width="7.7109375" style="30" customWidth="1"/>
    <col min="3334" max="3334" width="22.7109375" style="30" customWidth="1"/>
    <col min="3335" max="3335" width="21.28515625" style="30" customWidth="1"/>
    <col min="3336" max="3337" width="3" style="30" customWidth="1"/>
    <col min="3338" max="3338" width="3.7109375" style="30" customWidth="1"/>
    <col min="3339" max="3339" width="3.85546875" style="30" customWidth="1"/>
    <col min="3340" max="3340" width="5.7109375" style="30" customWidth="1"/>
    <col min="3341" max="3341" width="24.28515625" style="30" customWidth="1"/>
    <col min="3342" max="3342" width="19.28515625" style="30" customWidth="1"/>
    <col min="3343" max="3343" width="13.28515625" style="30" customWidth="1"/>
    <col min="3344" max="3344" width="5" style="30" customWidth="1"/>
    <col min="3345" max="3345" width="19.140625" style="30" customWidth="1"/>
    <col min="3346" max="3346" width="16.140625" style="30" customWidth="1"/>
    <col min="3347" max="3347" width="13.42578125" style="30" customWidth="1"/>
    <col min="3348" max="3348" width="11.42578125" style="30" customWidth="1"/>
    <col min="3349" max="3349" width="11.85546875" style="30" customWidth="1"/>
    <col min="3350" max="3350" width="13.28515625" style="30" customWidth="1"/>
    <col min="3351" max="3584" width="11.42578125" style="30"/>
    <col min="3585" max="3585" width="4.42578125" style="30" customWidth="1"/>
    <col min="3586" max="3586" width="5.5703125" style="30" customWidth="1"/>
    <col min="3587" max="3588" width="6.85546875" style="30" customWidth="1"/>
    <col min="3589" max="3589" width="7.7109375" style="30" customWidth="1"/>
    <col min="3590" max="3590" width="22.7109375" style="30" customWidth="1"/>
    <col min="3591" max="3591" width="21.28515625" style="30" customWidth="1"/>
    <col min="3592" max="3593" width="3" style="30" customWidth="1"/>
    <col min="3594" max="3594" width="3.7109375" style="30" customWidth="1"/>
    <col min="3595" max="3595" width="3.85546875" style="30" customWidth="1"/>
    <col min="3596" max="3596" width="5.7109375" style="30" customWidth="1"/>
    <col min="3597" max="3597" width="24.28515625" style="30" customWidth="1"/>
    <col min="3598" max="3598" width="19.28515625" style="30" customWidth="1"/>
    <col min="3599" max="3599" width="13.28515625" style="30" customWidth="1"/>
    <col min="3600" max="3600" width="5" style="30" customWidth="1"/>
    <col min="3601" max="3601" width="19.140625" style="30" customWidth="1"/>
    <col min="3602" max="3602" width="16.140625" style="30" customWidth="1"/>
    <col min="3603" max="3603" width="13.42578125" style="30" customWidth="1"/>
    <col min="3604" max="3604" width="11.42578125" style="30" customWidth="1"/>
    <col min="3605" max="3605" width="11.85546875" style="30" customWidth="1"/>
    <col min="3606" max="3606" width="13.28515625" style="30" customWidth="1"/>
    <col min="3607" max="3840" width="11.42578125" style="30"/>
    <col min="3841" max="3841" width="4.42578125" style="30" customWidth="1"/>
    <col min="3842" max="3842" width="5.5703125" style="30" customWidth="1"/>
    <col min="3843" max="3844" width="6.85546875" style="30" customWidth="1"/>
    <col min="3845" max="3845" width="7.7109375" style="30" customWidth="1"/>
    <col min="3846" max="3846" width="22.7109375" style="30" customWidth="1"/>
    <col min="3847" max="3847" width="21.28515625" style="30" customWidth="1"/>
    <col min="3848" max="3849" width="3" style="30" customWidth="1"/>
    <col min="3850" max="3850" width="3.7109375" style="30" customWidth="1"/>
    <col min="3851" max="3851" width="3.85546875" style="30" customWidth="1"/>
    <col min="3852" max="3852" width="5.7109375" style="30" customWidth="1"/>
    <col min="3853" max="3853" width="24.28515625" style="30" customWidth="1"/>
    <col min="3854" max="3854" width="19.28515625" style="30" customWidth="1"/>
    <col min="3855" max="3855" width="13.28515625" style="30" customWidth="1"/>
    <col min="3856" max="3856" width="5" style="30" customWidth="1"/>
    <col min="3857" max="3857" width="19.140625" style="30" customWidth="1"/>
    <col min="3858" max="3858" width="16.140625" style="30" customWidth="1"/>
    <col min="3859" max="3859" width="13.42578125" style="30" customWidth="1"/>
    <col min="3860" max="3860" width="11.42578125" style="30" customWidth="1"/>
    <col min="3861" max="3861" width="11.85546875" style="30" customWidth="1"/>
    <col min="3862" max="3862" width="13.28515625" style="30" customWidth="1"/>
    <col min="3863" max="4096" width="11.42578125" style="30"/>
    <col min="4097" max="4097" width="4.42578125" style="30" customWidth="1"/>
    <col min="4098" max="4098" width="5.5703125" style="30" customWidth="1"/>
    <col min="4099" max="4100" width="6.85546875" style="30" customWidth="1"/>
    <col min="4101" max="4101" width="7.7109375" style="30" customWidth="1"/>
    <col min="4102" max="4102" width="22.7109375" style="30" customWidth="1"/>
    <col min="4103" max="4103" width="21.28515625" style="30" customWidth="1"/>
    <col min="4104" max="4105" width="3" style="30" customWidth="1"/>
    <col min="4106" max="4106" width="3.7109375" style="30" customWidth="1"/>
    <col min="4107" max="4107" width="3.85546875" style="30" customWidth="1"/>
    <col min="4108" max="4108" width="5.7109375" style="30" customWidth="1"/>
    <col min="4109" max="4109" width="24.28515625" style="30" customWidth="1"/>
    <col min="4110" max="4110" width="19.28515625" style="30" customWidth="1"/>
    <col min="4111" max="4111" width="13.28515625" style="30" customWidth="1"/>
    <col min="4112" max="4112" width="5" style="30" customWidth="1"/>
    <col min="4113" max="4113" width="19.140625" style="30" customWidth="1"/>
    <col min="4114" max="4114" width="16.140625" style="30" customWidth="1"/>
    <col min="4115" max="4115" width="13.42578125" style="30" customWidth="1"/>
    <col min="4116" max="4116" width="11.42578125" style="30" customWidth="1"/>
    <col min="4117" max="4117" width="11.85546875" style="30" customWidth="1"/>
    <col min="4118" max="4118" width="13.28515625" style="30" customWidth="1"/>
    <col min="4119" max="4352" width="11.42578125" style="30"/>
    <col min="4353" max="4353" width="4.42578125" style="30" customWidth="1"/>
    <col min="4354" max="4354" width="5.5703125" style="30" customWidth="1"/>
    <col min="4355" max="4356" width="6.85546875" style="30" customWidth="1"/>
    <col min="4357" max="4357" width="7.7109375" style="30" customWidth="1"/>
    <col min="4358" max="4358" width="22.7109375" style="30" customWidth="1"/>
    <col min="4359" max="4359" width="21.28515625" style="30" customWidth="1"/>
    <col min="4360" max="4361" width="3" style="30" customWidth="1"/>
    <col min="4362" max="4362" width="3.7109375" style="30" customWidth="1"/>
    <col min="4363" max="4363" width="3.85546875" style="30" customWidth="1"/>
    <col min="4364" max="4364" width="5.7109375" style="30" customWidth="1"/>
    <col min="4365" max="4365" width="24.28515625" style="30" customWidth="1"/>
    <col min="4366" max="4366" width="19.28515625" style="30" customWidth="1"/>
    <col min="4367" max="4367" width="13.28515625" style="30" customWidth="1"/>
    <col min="4368" max="4368" width="5" style="30" customWidth="1"/>
    <col min="4369" max="4369" width="19.140625" style="30" customWidth="1"/>
    <col min="4370" max="4370" width="16.140625" style="30" customWidth="1"/>
    <col min="4371" max="4371" width="13.42578125" style="30" customWidth="1"/>
    <col min="4372" max="4372" width="11.42578125" style="30" customWidth="1"/>
    <col min="4373" max="4373" width="11.85546875" style="30" customWidth="1"/>
    <col min="4374" max="4374" width="13.28515625" style="30" customWidth="1"/>
    <col min="4375" max="4608" width="11.42578125" style="30"/>
    <col min="4609" max="4609" width="4.42578125" style="30" customWidth="1"/>
    <col min="4610" max="4610" width="5.5703125" style="30" customWidth="1"/>
    <col min="4611" max="4612" width="6.85546875" style="30" customWidth="1"/>
    <col min="4613" max="4613" width="7.7109375" style="30" customWidth="1"/>
    <col min="4614" max="4614" width="22.7109375" style="30" customWidth="1"/>
    <col min="4615" max="4615" width="21.28515625" style="30" customWidth="1"/>
    <col min="4616" max="4617" width="3" style="30" customWidth="1"/>
    <col min="4618" max="4618" width="3.7109375" style="30" customWidth="1"/>
    <col min="4619" max="4619" width="3.85546875" style="30" customWidth="1"/>
    <col min="4620" max="4620" width="5.7109375" style="30" customWidth="1"/>
    <col min="4621" max="4621" width="24.28515625" style="30" customWidth="1"/>
    <col min="4622" max="4622" width="19.28515625" style="30" customWidth="1"/>
    <col min="4623" max="4623" width="13.28515625" style="30" customWidth="1"/>
    <col min="4624" max="4624" width="5" style="30" customWidth="1"/>
    <col min="4625" max="4625" width="19.140625" style="30" customWidth="1"/>
    <col min="4626" max="4626" width="16.140625" style="30" customWidth="1"/>
    <col min="4627" max="4627" width="13.42578125" style="30" customWidth="1"/>
    <col min="4628" max="4628" width="11.42578125" style="30" customWidth="1"/>
    <col min="4629" max="4629" width="11.85546875" style="30" customWidth="1"/>
    <col min="4630" max="4630" width="13.28515625" style="30" customWidth="1"/>
    <col min="4631" max="4864" width="11.42578125" style="30"/>
    <col min="4865" max="4865" width="4.42578125" style="30" customWidth="1"/>
    <col min="4866" max="4866" width="5.5703125" style="30" customWidth="1"/>
    <col min="4867" max="4868" width="6.85546875" style="30" customWidth="1"/>
    <col min="4869" max="4869" width="7.7109375" style="30" customWidth="1"/>
    <col min="4870" max="4870" width="22.7109375" style="30" customWidth="1"/>
    <col min="4871" max="4871" width="21.28515625" style="30" customWidth="1"/>
    <col min="4872" max="4873" width="3" style="30" customWidth="1"/>
    <col min="4874" max="4874" width="3.7109375" style="30" customWidth="1"/>
    <col min="4875" max="4875" width="3.85546875" style="30" customWidth="1"/>
    <col min="4876" max="4876" width="5.7109375" style="30" customWidth="1"/>
    <col min="4877" max="4877" width="24.28515625" style="30" customWidth="1"/>
    <col min="4878" max="4878" width="19.28515625" style="30" customWidth="1"/>
    <col min="4879" max="4879" width="13.28515625" style="30" customWidth="1"/>
    <col min="4880" max="4880" width="5" style="30" customWidth="1"/>
    <col min="4881" max="4881" width="19.140625" style="30" customWidth="1"/>
    <col min="4882" max="4882" width="16.140625" style="30" customWidth="1"/>
    <col min="4883" max="4883" width="13.42578125" style="30" customWidth="1"/>
    <col min="4884" max="4884" width="11.42578125" style="30" customWidth="1"/>
    <col min="4885" max="4885" width="11.85546875" style="30" customWidth="1"/>
    <col min="4886" max="4886" width="13.28515625" style="30" customWidth="1"/>
    <col min="4887" max="5120" width="11.42578125" style="30"/>
    <col min="5121" max="5121" width="4.42578125" style="30" customWidth="1"/>
    <col min="5122" max="5122" width="5.5703125" style="30" customWidth="1"/>
    <col min="5123" max="5124" width="6.85546875" style="30" customWidth="1"/>
    <col min="5125" max="5125" width="7.7109375" style="30" customWidth="1"/>
    <col min="5126" max="5126" width="22.7109375" style="30" customWidth="1"/>
    <col min="5127" max="5127" width="21.28515625" style="30" customWidth="1"/>
    <col min="5128" max="5129" width="3" style="30" customWidth="1"/>
    <col min="5130" max="5130" width="3.7109375" style="30" customWidth="1"/>
    <col min="5131" max="5131" width="3.85546875" style="30" customWidth="1"/>
    <col min="5132" max="5132" width="5.7109375" style="30" customWidth="1"/>
    <col min="5133" max="5133" width="24.28515625" style="30" customWidth="1"/>
    <col min="5134" max="5134" width="19.28515625" style="30" customWidth="1"/>
    <col min="5135" max="5135" width="13.28515625" style="30" customWidth="1"/>
    <col min="5136" max="5136" width="5" style="30" customWidth="1"/>
    <col min="5137" max="5137" width="19.140625" style="30" customWidth="1"/>
    <col min="5138" max="5138" width="16.140625" style="30" customWidth="1"/>
    <col min="5139" max="5139" width="13.42578125" style="30" customWidth="1"/>
    <col min="5140" max="5140" width="11.42578125" style="30" customWidth="1"/>
    <col min="5141" max="5141" width="11.85546875" style="30" customWidth="1"/>
    <col min="5142" max="5142" width="13.28515625" style="30" customWidth="1"/>
    <col min="5143" max="5376" width="11.42578125" style="30"/>
    <col min="5377" max="5377" width="4.42578125" style="30" customWidth="1"/>
    <col min="5378" max="5378" width="5.5703125" style="30" customWidth="1"/>
    <col min="5379" max="5380" width="6.85546875" style="30" customWidth="1"/>
    <col min="5381" max="5381" width="7.7109375" style="30" customWidth="1"/>
    <col min="5382" max="5382" width="22.7109375" style="30" customWidth="1"/>
    <col min="5383" max="5383" width="21.28515625" style="30" customWidth="1"/>
    <col min="5384" max="5385" width="3" style="30" customWidth="1"/>
    <col min="5386" max="5386" width="3.7109375" style="30" customWidth="1"/>
    <col min="5387" max="5387" width="3.85546875" style="30" customWidth="1"/>
    <col min="5388" max="5388" width="5.7109375" style="30" customWidth="1"/>
    <col min="5389" max="5389" width="24.28515625" style="30" customWidth="1"/>
    <col min="5390" max="5390" width="19.28515625" style="30" customWidth="1"/>
    <col min="5391" max="5391" width="13.28515625" style="30" customWidth="1"/>
    <col min="5392" max="5392" width="5" style="30" customWidth="1"/>
    <col min="5393" max="5393" width="19.140625" style="30" customWidth="1"/>
    <col min="5394" max="5394" width="16.140625" style="30" customWidth="1"/>
    <col min="5395" max="5395" width="13.42578125" style="30" customWidth="1"/>
    <col min="5396" max="5396" width="11.42578125" style="30" customWidth="1"/>
    <col min="5397" max="5397" width="11.85546875" style="30" customWidth="1"/>
    <col min="5398" max="5398" width="13.28515625" style="30" customWidth="1"/>
    <col min="5399" max="5632" width="11.42578125" style="30"/>
    <col min="5633" max="5633" width="4.42578125" style="30" customWidth="1"/>
    <col min="5634" max="5634" width="5.5703125" style="30" customWidth="1"/>
    <col min="5635" max="5636" width="6.85546875" style="30" customWidth="1"/>
    <col min="5637" max="5637" width="7.7109375" style="30" customWidth="1"/>
    <col min="5638" max="5638" width="22.7109375" style="30" customWidth="1"/>
    <col min="5639" max="5639" width="21.28515625" style="30" customWidth="1"/>
    <col min="5640" max="5641" width="3" style="30" customWidth="1"/>
    <col min="5642" max="5642" width="3.7109375" style="30" customWidth="1"/>
    <col min="5643" max="5643" width="3.85546875" style="30" customWidth="1"/>
    <col min="5644" max="5644" width="5.7109375" style="30" customWidth="1"/>
    <col min="5645" max="5645" width="24.28515625" style="30" customWidth="1"/>
    <col min="5646" max="5646" width="19.28515625" style="30" customWidth="1"/>
    <col min="5647" max="5647" width="13.28515625" style="30" customWidth="1"/>
    <col min="5648" max="5648" width="5" style="30" customWidth="1"/>
    <col min="5649" max="5649" width="19.140625" style="30" customWidth="1"/>
    <col min="5650" max="5650" width="16.140625" style="30" customWidth="1"/>
    <col min="5651" max="5651" width="13.42578125" style="30" customWidth="1"/>
    <col min="5652" max="5652" width="11.42578125" style="30" customWidth="1"/>
    <col min="5653" max="5653" width="11.85546875" style="30" customWidth="1"/>
    <col min="5654" max="5654" width="13.28515625" style="30" customWidth="1"/>
    <col min="5655" max="5888" width="11.42578125" style="30"/>
    <col min="5889" max="5889" width="4.42578125" style="30" customWidth="1"/>
    <col min="5890" max="5890" width="5.5703125" style="30" customWidth="1"/>
    <col min="5891" max="5892" width="6.85546875" style="30" customWidth="1"/>
    <col min="5893" max="5893" width="7.7109375" style="30" customWidth="1"/>
    <col min="5894" max="5894" width="22.7109375" style="30" customWidth="1"/>
    <col min="5895" max="5895" width="21.28515625" style="30" customWidth="1"/>
    <col min="5896" max="5897" width="3" style="30" customWidth="1"/>
    <col min="5898" max="5898" width="3.7109375" style="30" customWidth="1"/>
    <col min="5899" max="5899" width="3.85546875" style="30" customWidth="1"/>
    <col min="5900" max="5900" width="5.7109375" style="30" customWidth="1"/>
    <col min="5901" max="5901" width="24.28515625" style="30" customWidth="1"/>
    <col min="5902" max="5902" width="19.28515625" style="30" customWidth="1"/>
    <col min="5903" max="5903" width="13.28515625" style="30" customWidth="1"/>
    <col min="5904" max="5904" width="5" style="30" customWidth="1"/>
    <col min="5905" max="5905" width="19.140625" style="30" customWidth="1"/>
    <col min="5906" max="5906" width="16.140625" style="30" customWidth="1"/>
    <col min="5907" max="5907" width="13.42578125" style="30" customWidth="1"/>
    <col min="5908" max="5908" width="11.42578125" style="30" customWidth="1"/>
    <col min="5909" max="5909" width="11.85546875" style="30" customWidth="1"/>
    <col min="5910" max="5910" width="13.28515625" style="30" customWidth="1"/>
    <col min="5911" max="6144" width="11.42578125" style="30"/>
    <col min="6145" max="6145" width="4.42578125" style="30" customWidth="1"/>
    <col min="6146" max="6146" width="5.5703125" style="30" customWidth="1"/>
    <col min="6147" max="6148" width="6.85546875" style="30" customWidth="1"/>
    <col min="6149" max="6149" width="7.7109375" style="30" customWidth="1"/>
    <col min="6150" max="6150" width="22.7109375" style="30" customWidth="1"/>
    <col min="6151" max="6151" width="21.28515625" style="30" customWidth="1"/>
    <col min="6152" max="6153" width="3" style="30" customWidth="1"/>
    <col min="6154" max="6154" width="3.7109375" style="30" customWidth="1"/>
    <col min="6155" max="6155" width="3.85546875" style="30" customWidth="1"/>
    <col min="6156" max="6156" width="5.7109375" style="30" customWidth="1"/>
    <col min="6157" max="6157" width="24.28515625" style="30" customWidth="1"/>
    <col min="6158" max="6158" width="19.28515625" style="30" customWidth="1"/>
    <col min="6159" max="6159" width="13.28515625" style="30" customWidth="1"/>
    <col min="6160" max="6160" width="5" style="30" customWidth="1"/>
    <col min="6161" max="6161" width="19.140625" style="30" customWidth="1"/>
    <col min="6162" max="6162" width="16.140625" style="30" customWidth="1"/>
    <col min="6163" max="6163" width="13.42578125" style="30" customWidth="1"/>
    <col min="6164" max="6164" width="11.42578125" style="30" customWidth="1"/>
    <col min="6165" max="6165" width="11.85546875" style="30" customWidth="1"/>
    <col min="6166" max="6166" width="13.28515625" style="30" customWidth="1"/>
    <col min="6167" max="6400" width="11.42578125" style="30"/>
    <col min="6401" max="6401" width="4.42578125" style="30" customWidth="1"/>
    <col min="6402" max="6402" width="5.5703125" style="30" customWidth="1"/>
    <col min="6403" max="6404" width="6.85546875" style="30" customWidth="1"/>
    <col min="6405" max="6405" width="7.7109375" style="30" customWidth="1"/>
    <col min="6406" max="6406" width="22.7109375" style="30" customWidth="1"/>
    <col min="6407" max="6407" width="21.28515625" style="30" customWidth="1"/>
    <col min="6408" max="6409" width="3" style="30" customWidth="1"/>
    <col min="6410" max="6410" width="3.7109375" style="30" customWidth="1"/>
    <col min="6411" max="6411" width="3.85546875" style="30" customWidth="1"/>
    <col min="6412" max="6412" width="5.7109375" style="30" customWidth="1"/>
    <col min="6413" max="6413" width="24.28515625" style="30" customWidth="1"/>
    <col min="6414" max="6414" width="19.28515625" style="30" customWidth="1"/>
    <col min="6415" max="6415" width="13.28515625" style="30" customWidth="1"/>
    <col min="6416" max="6416" width="5" style="30" customWidth="1"/>
    <col min="6417" max="6417" width="19.140625" style="30" customWidth="1"/>
    <col min="6418" max="6418" width="16.140625" style="30" customWidth="1"/>
    <col min="6419" max="6419" width="13.42578125" style="30" customWidth="1"/>
    <col min="6420" max="6420" width="11.42578125" style="30" customWidth="1"/>
    <col min="6421" max="6421" width="11.85546875" style="30" customWidth="1"/>
    <col min="6422" max="6422" width="13.28515625" style="30" customWidth="1"/>
    <col min="6423" max="6656" width="11.42578125" style="30"/>
    <col min="6657" max="6657" width="4.42578125" style="30" customWidth="1"/>
    <col min="6658" max="6658" width="5.5703125" style="30" customWidth="1"/>
    <col min="6659" max="6660" width="6.85546875" style="30" customWidth="1"/>
    <col min="6661" max="6661" width="7.7109375" style="30" customWidth="1"/>
    <col min="6662" max="6662" width="22.7109375" style="30" customWidth="1"/>
    <col min="6663" max="6663" width="21.28515625" style="30" customWidth="1"/>
    <col min="6664" max="6665" width="3" style="30" customWidth="1"/>
    <col min="6666" max="6666" width="3.7109375" style="30" customWidth="1"/>
    <col min="6667" max="6667" width="3.85546875" style="30" customWidth="1"/>
    <col min="6668" max="6668" width="5.7109375" style="30" customWidth="1"/>
    <col min="6669" max="6669" width="24.28515625" style="30" customWidth="1"/>
    <col min="6670" max="6670" width="19.28515625" style="30" customWidth="1"/>
    <col min="6671" max="6671" width="13.28515625" style="30" customWidth="1"/>
    <col min="6672" max="6672" width="5" style="30" customWidth="1"/>
    <col min="6673" max="6673" width="19.140625" style="30" customWidth="1"/>
    <col min="6674" max="6674" width="16.140625" style="30" customWidth="1"/>
    <col min="6675" max="6675" width="13.42578125" style="30" customWidth="1"/>
    <col min="6676" max="6676" width="11.42578125" style="30" customWidth="1"/>
    <col min="6677" max="6677" width="11.85546875" style="30" customWidth="1"/>
    <col min="6678" max="6678" width="13.28515625" style="30" customWidth="1"/>
    <col min="6679" max="6912" width="11.42578125" style="30"/>
    <col min="6913" max="6913" width="4.42578125" style="30" customWidth="1"/>
    <col min="6914" max="6914" width="5.5703125" style="30" customWidth="1"/>
    <col min="6915" max="6916" width="6.85546875" style="30" customWidth="1"/>
    <col min="6917" max="6917" width="7.7109375" style="30" customWidth="1"/>
    <col min="6918" max="6918" width="22.7109375" style="30" customWidth="1"/>
    <col min="6919" max="6919" width="21.28515625" style="30" customWidth="1"/>
    <col min="6920" max="6921" width="3" style="30" customWidth="1"/>
    <col min="6922" max="6922" width="3.7109375" style="30" customWidth="1"/>
    <col min="6923" max="6923" width="3.85546875" style="30" customWidth="1"/>
    <col min="6924" max="6924" width="5.7109375" style="30" customWidth="1"/>
    <col min="6925" max="6925" width="24.28515625" style="30" customWidth="1"/>
    <col min="6926" max="6926" width="19.28515625" style="30" customWidth="1"/>
    <col min="6927" max="6927" width="13.28515625" style="30" customWidth="1"/>
    <col min="6928" max="6928" width="5" style="30" customWidth="1"/>
    <col min="6929" max="6929" width="19.140625" style="30" customWidth="1"/>
    <col min="6930" max="6930" width="16.140625" style="30" customWidth="1"/>
    <col min="6931" max="6931" width="13.42578125" style="30" customWidth="1"/>
    <col min="6932" max="6932" width="11.42578125" style="30" customWidth="1"/>
    <col min="6933" max="6933" width="11.85546875" style="30" customWidth="1"/>
    <col min="6934" max="6934" width="13.28515625" style="30" customWidth="1"/>
    <col min="6935" max="7168" width="11.42578125" style="30"/>
    <col min="7169" max="7169" width="4.42578125" style="30" customWidth="1"/>
    <col min="7170" max="7170" width="5.5703125" style="30" customWidth="1"/>
    <col min="7171" max="7172" width="6.85546875" style="30" customWidth="1"/>
    <col min="7173" max="7173" width="7.7109375" style="30" customWidth="1"/>
    <col min="7174" max="7174" width="22.7109375" style="30" customWidth="1"/>
    <col min="7175" max="7175" width="21.28515625" style="30" customWidth="1"/>
    <col min="7176" max="7177" width="3" style="30" customWidth="1"/>
    <col min="7178" max="7178" width="3.7109375" style="30" customWidth="1"/>
    <col min="7179" max="7179" width="3.85546875" style="30" customWidth="1"/>
    <col min="7180" max="7180" width="5.7109375" style="30" customWidth="1"/>
    <col min="7181" max="7181" width="24.28515625" style="30" customWidth="1"/>
    <col min="7182" max="7182" width="19.28515625" style="30" customWidth="1"/>
    <col min="7183" max="7183" width="13.28515625" style="30" customWidth="1"/>
    <col min="7184" max="7184" width="5" style="30" customWidth="1"/>
    <col min="7185" max="7185" width="19.140625" style="30" customWidth="1"/>
    <col min="7186" max="7186" width="16.140625" style="30" customWidth="1"/>
    <col min="7187" max="7187" width="13.42578125" style="30" customWidth="1"/>
    <col min="7188" max="7188" width="11.42578125" style="30" customWidth="1"/>
    <col min="7189" max="7189" width="11.85546875" style="30" customWidth="1"/>
    <col min="7190" max="7190" width="13.28515625" style="30" customWidth="1"/>
    <col min="7191" max="7424" width="11.42578125" style="30"/>
    <col min="7425" max="7425" width="4.42578125" style="30" customWidth="1"/>
    <col min="7426" max="7426" width="5.5703125" style="30" customWidth="1"/>
    <col min="7427" max="7428" width="6.85546875" style="30" customWidth="1"/>
    <col min="7429" max="7429" width="7.7109375" style="30" customWidth="1"/>
    <col min="7430" max="7430" width="22.7109375" style="30" customWidth="1"/>
    <col min="7431" max="7431" width="21.28515625" style="30" customWidth="1"/>
    <col min="7432" max="7433" width="3" style="30" customWidth="1"/>
    <col min="7434" max="7434" width="3.7109375" style="30" customWidth="1"/>
    <col min="7435" max="7435" width="3.85546875" style="30" customWidth="1"/>
    <col min="7436" max="7436" width="5.7109375" style="30" customWidth="1"/>
    <col min="7437" max="7437" width="24.28515625" style="30" customWidth="1"/>
    <col min="7438" max="7438" width="19.28515625" style="30" customWidth="1"/>
    <col min="7439" max="7439" width="13.28515625" style="30" customWidth="1"/>
    <col min="7440" max="7440" width="5" style="30" customWidth="1"/>
    <col min="7441" max="7441" width="19.140625" style="30" customWidth="1"/>
    <col min="7442" max="7442" width="16.140625" style="30" customWidth="1"/>
    <col min="7443" max="7443" width="13.42578125" style="30" customWidth="1"/>
    <col min="7444" max="7444" width="11.42578125" style="30" customWidth="1"/>
    <col min="7445" max="7445" width="11.85546875" style="30" customWidth="1"/>
    <col min="7446" max="7446" width="13.28515625" style="30" customWidth="1"/>
    <col min="7447" max="7680" width="11.42578125" style="30"/>
    <col min="7681" max="7681" width="4.42578125" style="30" customWidth="1"/>
    <col min="7682" max="7682" width="5.5703125" style="30" customWidth="1"/>
    <col min="7683" max="7684" width="6.85546875" style="30" customWidth="1"/>
    <col min="7685" max="7685" width="7.7109375" style="30" customWidth="1"/>
    <col min="7686" max="7686" width="22.7109375" style="30" customWidth="1"/>
    <col min="7687" max="7687" width="21.28515625" style="30" customWidth="1"/>
    <col min="7688" max="7689" width="3" style="30" customWidth="1"/>
    <col min="7690" max="7690" width="3.7109375" style="30" customWidth="1"/>
    <col min="7691" max="7691" width="3.85546875" style="30" customWidth="1"/>
    <col min="7692" max="7692" width="5.7109375" style="30" customWidth="1"/>
    <col min="7693" max="7693" width="24.28515625" style="30" customWidth="1"/>
    <col min="7694" max="7694" width="19.28515625" style="30" customWidth="1"/>
    <col min="7695" max="7695" width="13.28515625" style="30" customWidth="1"/>
    <col min="7696" max="7696" width="5" style="30" customWidth="1"/>
    <col min="7697" max="7697" width="19.140625" style="30" customWidth="1"/>
    <col min="7698" max="7698" width="16.140625" style="30" customWidth="1"/>
    <col min="7699" max="7699" width="13.42578125" style="30" customWidth="1"/>
    <col min="7700" max="7700" width="11.42578125" style="30" customWidth="1"/>
    <col min="7701" max="7701" width="11.85546875" style="30" customWidth="1"/>
    <col min="7702" max="7702" width="13.28515625" style="30" customWidth="1"/>
    <col min="7703" max="7936" width="11.42578125" style="30"/>
    <col min="7937" max="7937" width="4.42578125" style="30" customWidth="1"/>
    <col min="7938" max="7938" width="5.5703125" style="30" customWidth="1"/>
    <col min="7939" max="7940" width="6.85546875" style="30" customWidth="1"/>
    <col min="7941" max="7941" width="7.7109375" style="30" customWidth="1"/>
    <col min="7942" max="7942" width="22.7109375" style="30" customWidth="1"/>
    <col min="7943" max="7943" width="21.28515625" style="30" customWidth="1"/>
    <col min="7944" max="7945" width="3" style="30" customWidth="1"/>
    <col min="7946" max="7946" width="3.7109375" style="30" customWidth="1"/>
    <col min="7947" max="7947" width="3.85546875" style="30" customWidth="1"/>
    <col min="7948" max="7948" width="5.7109375" style="30" customWidth="1"/>
    <col min="7949" max="7949" width="24.28515625" style="30" customWidth="1"/>
    <col min="7950" max="7950" width="19.28515625" style="30" customWidth="1"/>
    <col min="7951" max="7951" width="13.28515625" style="30" customWidth="1"/>
    <col min="7952" max="7952" width="5" style="30" customWidth="1"/>
    <col min="7953" max="7953" width="19.140625" style="30" customWidth="1"/>
    <col min="7954" max="7954" width="16.140625" style="30" customWidth="1"/>
    <col min="7955" max="7955" width="13.42578125" style="30" customWidth="1"/>
    <col min="7956" max="7956" width="11.42578125" style="30" customWidth="1"/>
    <col min="7957" max="7957" width="11.85546875" style="30" customWidth="1"/>
    <col min="7958" max="7958" width="13.28515625" style="30" customWidth="1"/>
    <col min="7959" max="8192" width="11.42578125" style="30"/>
    <col min="8193" max="8193" width="4.42578125" style="30" customWidth="1"/>
    <col min="8194" max="8194" width="5.5703125" style="30" customWidth="1"/>
    <col min="8195" max="8196" width="6.85546875" style="30" customWidth="1"/>
    <col min="8197" max="8197" width="7.7109375" style="30" customWidth="1"/>
    <col min="8198" max="8198" width="22.7109375" style="30" customWidth="1"/>
    <col min="8199" max="8199" width="21.28515625" style="30" customWidth="1"/>
    <col min="8200" max="8201" width="3" style="30" customWidth="1"/>
    <col min="8202" max="8202" width="3.7109375" style="30" customWidth="1"/>
    <col min="8203" max="8203" width="3.85546875" style="30" customWidth="1"/>
    <col min="8204" max="8204" width="5.7109375" style="30" customWidth="1"/>
    <col min="8205" max="8205" width="24.28515625" style="30" customWidth="1"/>
    <col min="8206" max="8206" width="19.28515625" style="30" customWidth="1"/>
    <col min="8207" max="8207" width="13.28515625" style="30" customWidth="1"/>
    <col min="8208" max="8208" width="5" style="30" customWidth="1"/>
    <col min="8209" max="8209" width="19.140625" style="30" customWidth="1"/>
    <col min="8210" max="8210" width="16.140625" style="30" customWidth="1"/>
    <col min="8211" max="8211" width="13.42578125" style="30" customWidth="1"/>
    <col min="8212" max="8212" width="11.42578125" style="30" customWidth="1"/>
    <col min="8213" max="8213" width="11.85546875" style="30" customWidth="1"/>
    <col min="8214" max="8214" width="13.28515625" style="30" customWidth="1"/>
    <col min="8215" max="8448" width="11.42578125" style="30"/>
    <col min="8449" max="8449" width="4.42578125" style="30" customWidth="1"/>
    <col min="8450" max="8450" width="5.5703125" style="30" customWidth="1"/>
    <col min="8451" max="8452" width="6.85546875" style="30" customWidth="1"/>
    <col min="8453" max="8453" width="7.7109375" style="30" customWidth="1"/>
    <col min="8454" max="8454" width="22.7109375" style="30" customWidth="1"/>
    <col min="8455" max="8455" width="21.28515625" style="30" customWidth="1"/>
    <col min="8456" max="8457" width="3" style="30" customWidth="1"/>
    <col min="8458" max="8458" width="3.7109375" style="30" customWidth="1"/>
    <col min="8459" max="8459" width="3.85546875" style="30" customWidth="1"/>
    <col min="8460" max="8460" width="5.7109375" style="30" customWidth="1"/>
    <col min="8461" max="8461" width="24.28515625" style="30" customWidth="1"/>
    <col min="8462" max="8462" width="19.28515625" style="30" customWidth="1"/>
    <col min="8463" max="8463" width="13.28515625" style="30" customWidth="1"/>
    <col min="8464" max="8464" width="5" style="30" customWidth="1"/>
    <col min="8465" max="8465" width="19.140625" style="30" customWidth="1"/>
    <col min="8466" max="8466" width="16.140625" style="30" customWidth="1"/>
    <col min="8467" max="8467" width="13.42578125" style="30" customWidth="1"/>
    <col min="8468" max="8468" width="11.42578125" style="30" customWidth="1"/>
    <col min="8469" max="8469" width="11.85546875" style="30" customWidth="1"/>
    <col min="8470" max="8470" width="13.28515625" style="30" customWidth="1"/>
    <col min="8471" max="8704" width="11.42578125" style="30"/>
    <col min="8705" max="8705" width="4.42578125" style="30" customWidth="1"/>
    <col min="8706" max="8706" width="5.5703125" style="30" customWidth="1"/>
    <col min="8707" max="8708" width="6.85546875" style="30" customWidth="1"/>
    <col min="8709" max="8709" width="7.7109375" style="30" customWidth="1"/>
    <col min="8710" max="8710" width="22.7109375" style="30" customWidth="1"/>
    <col min="8711" max="8711" width="21.28515625" style="30" customWidth="1"/>
    <col min="8712" max="8713" width="3" style="30" customWidth="1"/>
    <col min="8714" max="8714" width="3.7109375" style="30" customWidth="1"/>
    <col min="8715" max="8715" width="3.85546875" style="30" customWidth="1"/>
    <col min="8716" max="8716" width="5.7109375" style="30" customWidth="1"/>
    <col min="8717" max="8717" width="24.28515625" style="30" customWidth="1"/>
    <col min="8718" max="8718" width="19.28515625" style="30" customWidth="1"/>
    <col min="8719" max="8719" width="13.28515625" style="30" customWidth="1"/>
    <col min="8720" max="8720" width="5" style="30" customWidth="1"/>
    <col min="8721" max="8721" width="19.140625" style="30" customWidth="1"/>
    <col min="8722" max="8722" width="16.140625" style="30" customWidth="1"/>
    <col min="8723" max="8723" width="13.42578125" style="30" customWidth="1"/>
    <col min="8724" max="8724" width="11.42578125" style="30" customWidth="1"/>
    <col min="8725" max="8725" width="11.85546875" style="30" customWidth="1"/>
    <col min="8726" max="8726" width="13.28515625" style="30" customWidth="1"/>
    <col min="8727" max="8960" width="11.42578125" style="30"/>
    <col min="8961" max="8961" width="4.42578125" style="30" customWidth="1"/>
    <col min="8962" max="8962" width="5.5703125" style="30" customWidth="1"/>
    <col min="8963" max="8964" width="6.85546875" style="30" customWidth="1"/>
    <col min="8965" max="8965" width="7.7109375" style="30" customWidth="1"/>
    <col min="8966" max="8966" width="22.7109375" style="30" customWidth="1"/>
    <col min="8967" max="8967" width="21.28515625" style="30" customWidth="1"/>
    <col min="8968" max="8969" width="3" style="30" customWidth="1"/>
    <col min="8970" max="8970" width="3.7109375" style="30" customWidth="1"/>
    <col min="8971" max="8971" width="3.85546875" style="30" customWidth="1"/>
    <col min="8972" max="8972" width="5.7109375" style="30" customWidth="1"/>
    <col min="8973" max="8973" width="24.28515625" style="30" customWidth="1"/>
    <col min="8974" max="8974" width="19.28515625" style="30" customWidth="1"/>
    <col min="8975" max="8975" width="13.28515625" style="30" customWidth="1"/>
    <col min="8976" max="8976" width="5" style="30" customWidth="1"/>
    <col min="8977" max="8977" width="19.140625" style="30" customWidth="1"/>
    <col min="8978" max="8978" width="16.140625" style="30" customWidth="1"/>
    <col min="8979" max="8979" width="13.42578125" style="30" customWidth="1"/>
    <col min="8980" max="8980" width="11.42578125" style="30" customWidth="1"/>
    <col min="8981" max="8981" width="11.85546875" style="30" customWidth="1"/>
    <col min="8982" max="8982" width="13.28515625" style="30" customWidth="1"/>
    <col min="8983" max="9216" width="11.42578125" style="30"/>
    <col min="9217" max="9217" width="4.42578125" style="30" customWidth="1"/>
    <col min="9218" max="9218" width="5.5703125" style="30" customWidth="1"/>
    <col min="9219" max="9220" width="6.85546875" style="30" customWidth="1"/>
    <col min="9221" max="9221" width="7.7109375" style="30" customWidth="1"/>
    <col min="9222" max="9222" width="22.7109375" style="30" customWidth="1"/>
    <col min="9223" max="9223" width="21.28515625" style="30" customWidth="1"/>
    <col min="9224" max="9225" width="3" style="30" customWidth="1"/>
    <col min="9226" max="9226" width="3.7109375" style="30" customWidth="1"/>
    <col min="9227" max="9227" width="3.85546875" style="30" customWidth="1"/>
    <col min="9228" max="9228" width="5.7109375" style="30" customWidth="1"/>
    <col min="9229" max="9229" width="24.28515625" style="30" customWidth="1"/>
    <col min="9230" max="9230" width="19.28515625" style="30" customWidth="1"/>
    <col min="9231" max="9231" width="13.28515625" style="30" customWidth="1"/>
    <col min="9232" max="9232" width="5" style="30" customWidth="1"/>
    <col min="9233" max="9233" width="19.140625" style="30" customWidth="1"/>
    <col min="9234" max="9234" width="16.140625" style="30" customWidth="1"/>
    <col min="9235" max="9235" width="13.42578125" style="30" customWidth="1"/>
    <col min="9236" max="9236" width="11.42578125" style="30" customWidth="1"/>
    <col min="9237" max="9237" width="11.85546875" style="30" customWidth="1"/>
    <col min="9238" max="9238" width="13.28515625" style="30" customWidth="1"/>
    <col min="9239" max="9472" width="11.42578125" style="30"/>
    <col min="9473" max="9473" width="4.42578125" style="30" customWidth="1"/>
    <col min="9474" max="9474" width="5.5703125" style="30" customWidth="1"/>
    <col min="9475" max="9476" width="6.85546875" style="30" customWidth="1"/>
    <col min="9477" max="9477" width="7.7109375" style="30" customWidth="1"/>
    <col min="9478" max="9478" width="22.7109375" style="30" customWidth="1"/>
    <col min="9479" max="9479" width="21.28515625" style="30" customWidth="1"/>
    <col min="9480" max="9481" width="3" style="30" customWidth="1"/>
    <col min="9482" max="9482" width="3.7109375" style="30" customWidth="1"/>
    <col min="9483" max="9483" width="3.85546875" style="30" customWidth="1"/>
    <col min="9484" max="9484" width="5.7109375" style="30" customWidth="1"/>
    <col min="9485" max="9485" width="24.28515625" style="30" customWidth="1"/>
    <col min="9486" max="9486" width="19.28515625" style="30" customWidth="1"/>
    <col min="9487" max="9487" width="13.28515625" style="30" customWidth="1"/>
    <col min="9488" max="9488" width="5" style="30" customWidth="1"/>
    <col min="9489" max="9489" width="19.140625" style="30" customWidth="1"/>
    <col min="9490" max="9490" width="16.140625" style="30" customWidth="1"/>
    <col min="9491" max="9491" width="13.42578125" style="30" customWidth="1"/>
    <col min="9492" max="9492" width="11.42578125" style="30" customWidth="1"/>
    <col min="9493" max="9493" width="11.85546875" style="30" customWidth="1"/>
    <col min="9494" max="9494" width="13.28515625" style="30" customWidth="1"/>
    <col min="9495" max="9728" width="11.42578125" style="30"/>
    <col min="9729" max="9729" width="4.42578125" style="30" customWidth="1"/>
    <col min="9730" max="9730" width="5.5703125" style="30" customWidth="1"/>
    <col min="9731" max="9732" width="6.85546875" style="30" customWidth="1"/>
    <col min="9733" max="9733" width="7.7109375" style="30" customWidth="1"/>
    <col min="9734" max="9734" width="22.7109375" style="30" customWidth="1"/>
    <col min="9735" max="9735" width="21.28515625" style="30" customWidth="1"/>
    <col min="9736" max="9737" width="3" style="30" customWidth="1"/>
    <col min="9738" max="9738" width="3.7109375" style="30" customWidth="1"/>
    <col min="9739" max="9739" width="3.85546875" style="30" customWidth="1"/>
    <col min="9740" max="9740" width="5.7109375" style="30" customWidth="1"/>
    <col min="9741" max="9741" width="24.28515625" style="30" customWidth="1"/>
    <col min="9742" max="9742" width="19.28515625" style="30" customWidth="1"/>
    <col min="9743" max="9743" width="13.28515625" style="30" customWidth="1"/>
    <col min="9744" max="9744" width="5" style="30" customWidth="1"/>
    <col min="9745" max="9745" width="19.140625" style="30" customWidth="1"/>
    <col min="9746" max="9746" width="16.140625" style="30" customWidth="1"/>
    <col min="9747" max="9747" width="13.42578125" style="30" customWidth="1"/>
    <col min="9748" max="9748" width="11.42578125" style="30" customWidth="1"/>
    <col min="9749" max="9749" width="11.85546875" style="30" customWidth="1"/>
    <col min="9750" max="9750" width="13.28515625" style="30" customWidth="1"/>
    <col min="9751" max="9984" width="11.42578125" style="30"/>
    <col min="9985" max="9985" width="4.42578125" style="30" customWidth="1"/>
    <col min="9986" max="9986" width="5.5703125" style="30" customWidth="1"/>
    <col min="9987" max="9988" width="6.85546875" style="30" customWidth="1"/>
    <col min="9989" max="9989" width="7.7109375" style="30" customWidth="1"/>
    <col min="9990" max="9990" width="22.7109375" style="30" customWidth="1"/>
    <col min="9991" max="9991" width="21.28515625" style="30" customWidth="1"/>
    <col min="9992" max="9993" width="3" style="30" customWidth="1"/>
    <col min="9994" max="9994" width="3.7109375" style="30" customWidth="1"/>
    <col min="9995" max="9995" width="3.85546875" style="30" customWidth="1"/>
    <col min="9996" max="9996" width="5.7109375" style="30" customWidth="1"/>
    <col min="9997" max="9997" width="24.28515625" style="30" customWidth="1"/>
    <col min="9998" max="9998" width="19.28515625" style="30" customWidth="1"/>
    <col min="9999" max="9999" width="13.28515625" style="30" customWidth="1"/>
    <col min="10000" max="10000" width="5" style="30" customWidth="1"/>
    <col min="10001" max="10001" width="19.140625" style="30" customWidth="1"/>
    <col min="10002" max="10002" width="16.140625" style="30" customWidth="1"/>
    <col min="10003" max="10003" width="13.42578125" style="30" customWidth="1"/>
    <col min="10004" max="10004" width="11.42578125" style="30" customWidth="1"/>
    <col min="10005" max="10005" width="11.85546875" style="30" customWidth="1"/>
    <col min="10006" max="10006" width="13.28515625" style="30" customWidth="1"/>
    <col min="10007" max="10240" width="11.42578125" style="30"/>
    <col min="10241" max="10241" width="4.42578125" style="30" customWidth="1"/>
    <col min="10242" max="10242" width="5.5703125" style="30" customWidth="1"/>
    <col min="10243" max="10244" width="6.85546875" style="30" customWidth="1"/>
    <col min="10245" max="10245" width="7.7109375" style="30" customWidth="1"/>
    <col min="10246" max="10246" width="22.7109375" style="30" customWidth="1"/>
    <col min="10247" max="10247" width="21.28515625" style="30" customWidth="1"/>
    <col min="10248" max="10249" width="3" style="30" customWidth="1"/>
    <col min="10250" max="10250" width="3.7109375" style="30" customWidth="1"/>
    <col min="10251" max="10251" width="3.85546875" style="30" customWidth="1"/>
    <col min="10252" max="10252" width="5.7109375" style="30" customWidth="1"/>
    <col min="10253" max="10253" width="24.28515625" style="30" customWidth="1"/>
    <col min="10254" max="10254" width="19.28515625" style="30" customWidth="1"/>
    <col min="10255" max="10255" width="13.28515625" style="30" customWidth="1"/>
    <col min="10256" max="10256" width="5" style="30" customWidth="1"/>
    <col min="10257" max="10257" width="19.140625" style="30" customWidth="1"/>
    <col min="10258" max="10258" width="16.140625" style="30" customWidth="1"/>
    <col min="10259" max="10259" width="13.42578125" style="30" customWidth="1"/>
    <col min="10260" max="10260" width="11.42578125" style="30" customWidth="1"/>
    <col min="10261" max="10261" width="11.85546875" style="30" customWidth="1"/>
    <col min="10262" max="10262" width="13.28515625" style="30" customWidth="1"/>
    <col min="10263" max="10496" width="11.42578125" style="30"/>
    <col min="10497" max="10497" width="4.42578125" style="30" customWidth="1"/>
    <col min="10498" max="10498" width="5.5703125" style="30" customWidth="1"/>
    <col min="10499" max="10500" width="6.85546875" style="30" customWidth="1"/>
    <col min="10501" max="10501" width="7.7109375" style="30" customWidth="1"/>
    <col min="10502" max="10502" width="22.7109375" style="30" customWidth="1"/>
    <col min="10503" max="10503" width="21.28515625" style="30" customWidth="1"/>
    <col min="10504" max="10505" width="3" style="30" customWidth="1"/>
    <col min="10506" max="10506" width="3.7109375" style="30" customWidth="1"/>
    <col min="10507" max="10507" width="3.85546875" style="30" customWidth="1"/>
    <col min="10508" max="10508" width="5.7109375" style="30" customWidth="1"/>
    <col min="10509" max="10509" width="24.28515625" style="30" customWidth="1"/>
    <col min="10510" max="10510" width="19.28515625" style="30" customWidth="1"/>
    <col min="10511" max="10511" width="13.28515625" style="30" customWidth="1"/>
    <col min="10512" max="10512" width="5" style="30" customWidth="1"/>
    <col min="10513" max="10513" width="19.140625" style="30" customWidth="1"/>
    <col min="10514" max="10514" width="16.140625" style="30" customWidth="1"/>
    <col min="10515" max="10515" width="13.42578125" style="30" customWidth="1"/>
    <col min="10516" max="10516" width="11.42578125" style="30" customWidth="1"/>
    <col min="10517" max="10517" width="11.85546875" style="30" customWidth="1"/>
    <col min="10518" max="10518" width="13.28515625" style="30" customWidth="1"/>
    <col min="10519" max="10752" width="11.42578125" style="30"/>
    <col min="10753" max="10753" width="4.42578125" style="30" customWidth="1"/>
    <col min="10754" max="10754" width="5.5703125" style="30" customWidth="1"/>
    <col min="10755" max="10756" width="6.85546875" style="30" customWidth="1"/>
    <col min="10757" max="10757" width="7.7109375" style="30" customWidth="1"/>
    <col min="10758" max="10758" width="22.7109375" style="30" customWidth="1"/>
    <col min="10759" max="10759" width="21.28515625" style="30" customWidth="1"/>
    <col min="10760" max="10761" width="3" style="30" customWidth="1"/>
    <col min="10762" max="10762" width="3.7109375" style="30" customWidth="1"/>
    <col min="10763" max="10763" width="3.85546875" style="30" customWidth="1"/>
    <col min="10764" max="10764" width="5.7109375" style="30" customWidth="1"/>
    <col min="10765" max="10765" width="24.28515625" style="30" customWidth="1"/>
    <col min="10766" max="10766" width="19.28515625" style="30" customWidth="1"/>
    <col min="10767" max="10767" width="13.28515625" style="30" customWidth="1"/>
    <col min="10768" max="10768" width="5" style="30" customWidth="1"/>
    <col min="10769" max="10769" width="19.140625" style="30" customWidth="1"/>
    <col min="10770" max="10770" width="16.140625" style="30" customWidth="1"/>
    <col min="10771" max="10771" width="13.42578125" style="30" customWidth="1"/>
    <col min="10772" max="10772" width="11.42578125" style="30" customWidth="1"/>
    <col min="10773" max="10773" width="11.85546875" style="30" customWidth="1"/>
    <col min="10774" max="10774" width="13.28515625" style="30" customWidth="1"/>
    <col min="10775" max="11008" width="11.42578125" style="30"/>
    <col min="11009" max="11009" width="4.42578125" style="30" customWidth="1"/>
    <col min="11010" max="11010" width="5.5703125" style="30" customWidth="1"/>
    <col min="11011" max="11012" width="6.85546875" style="30" customWidth="1"/>
    <col min="11013" max="11013" width="7.7109375" style="30" customWidth="1"/>
    <col min="11014" max="11014" width="22.7109375" style="30" customWidth="1"/>
    <col min="11015" max="11015" width="21.28515625" style="30" customWidth="1"/>
    <col min="11016" max="11017" width="3" style="30" customWidth="1"/>
    <col min="11018" max="11018" width="3.7109375" style="30" customWidth="1"/>
    <col min="11019" max="11019" width="3.85546875" style="30" customWidth="1"/>
    <col min="11020" max="11020" width="5.7109375" style="30" customWidth="1"/>
    <col min="11021" max="11021" width="24.28515625" style="30" customWidth="1"/>
    <col min="11022" max="11022" width="19.28515625" style="30" customWidth="1"/>
    <col min="11023" max="11023" width="13.28515625" style="30" customWidth="1"/>
    <col min="11024" max="11024" width="5" style="30" customWidth="1"/>
    <col min="11025" max="11025" width="19.140625" style="30" customWidth="1"/>
    <col min="11026" max="11026" width="16.140625" style="30" customWidth="1"/>
    <col min="11027" max="11027" width="13.42578125" style="30" customWidth="1"/>
    <col min="11028" max="11028" width="11.42578125" style="30" customWidth="1"/>
    <col min="11029" max="11029" width="11.85546875" style="30" customWidth="1"/>
    <col min="11030" max="11030" width="13.28515625" style="30" customWidth="1"/>
    <col min="11031" max="11264" width="11.42578125" style="30"/>
    <col min="11265" max="11265" width="4.42578125" style="30" customWidth="1"/>
    <col min="11266" max="11266" width="5.5703125" style="30" customWidth="1"/>
    <col min="11267" max="11268" width="6.85546875" style="30" customWidth="1"/>
    <col min="11269" max="11269" width="7.7109375" style="30" customWidth="1"/>
    <col min="11270" max="11270" width="22.7109375" style="30" customWidth="1"/>
    <col min="11271" max="11271" width="21.28515625" style="30" customWidth="1"/>
    <col min="11272" max="11273" width="3" style="30" customWidth="1"/>
    <col min="11274" max="11274" width="3.7109375" style="30" customWidth="1"/>
    <col min="11275" max="11275" width="3.85546875" style="30" customWidth="1"/>
    <col min="11276" max="11276" width="5.7109375" style="30" customWidth="1"/>
    <col min="11277" max="11277" width="24.28515625" style="30" customWidth="1"/>
    <col min="11278" max="11278" width="19.28515625" style="30" customWidth="1"/>
    <col min="11279" max="11279" width="13.28515625" style="30" customWidth="1"/>
    <col min="11280" max="11280" width="5" style="30" customWidth="1"/>
    <col min="11281" max="11281" width="19.140625" style="30" customWidth="1"/>
    <col min="11282" max="11282" width="16.140625" style="30" customWidth="1"/>
    <col min="11283" max="11283" width="13.42578125" style="30" customWidth="1"/>
    <col min="11284" max="11284" width="11.42578125" style="30" customWidth="1"/>
    <col min="11285" max="11285" width="11.85546875" style="30" customWidth="1"/>
    <col min="11286" max="11286" width="13.28515625" style="30" customWidth="1"/>
    <col min="11287" max="11520" width="11.42578125" style="30"/>
    <col min="11521" max="11521" width="4.42578125" style="30" customWidth="1"/>
    <col min="11522" max="11522" width="5.5703125" style="30" customWidth="1"/>
    <col min="11523" max="11524" width="6.85546875" style="30" customWidth="1"/>
    <col min="11525" max="11525" width="7.7109375" style="30" customWidth="1"/>
    <col min="11526" max="11526" width="22.7109375" style="30" customWidth="1"/>
    <col min="11527" max="11527" width="21.28515625" style="30" customWidth="1"/>
    <col min="11528" max="11529" width="3" style="30" customWidth="1"/>
    <col min="11530" max="11530" width="3.7109375" style="30" customWidth="1"/>
    <col min="11531" max="11531" width="3.85546875" style="30" customWidth="1"/>
    <col min="11532" max="11532" width="5.7109375" style="30" customWidth="1"/>
    <col min="11533" max="11533" width="24.28515625" style="30" customWidth="1"/>
    <col min="11534" max="11534" width="19.28515625" style="30" customWidth="1"/>
    <col min="11535" max="11535" width="13.28515625" style="30" customWidth="1"/>
    <col min="11536" max="11536" width="5" style="30" customWidth="1"/>
    <col min="11537" max="11537" width="19.140625" style="30" customWidth="1"/>
    <col min="11538" max="11538" width="16.140625" style="30" customWidth="1"/>
    <col min="11539" max="11539" width="13.42578125" style="30" customWidth="1"/>
    <col min="11540" max="11540" width="11.42578125" style="30" customWidth="1"/>
    <col min="11541" max="11541" width="11.85546875" style="30" customWidth="1"/>
    <col min="11542" max="11542" width="13.28515625" style="30" customWidth="1"/>
    <col min="11543" max="11776" width="11.42578125" style="30"/>
    <col min="11777" max="11777" width="4.42578125" style="30" customWidth="1"/>
    <col min="11778" max="11778" width="5.5703125" style="30" customWidth="1"/>
    <col min="11779" max="11780" width="6.85546875" style="30" customWidth="1"/>
    <col min="11781" max="11781" width="7.7109375" style="30" customWidth="1"/>
    <col min="11782" max="11782" width="22.7109375" style="30" customWidth="1"/>
    <col min="11783" max="11783" width="21.28515625" style="30" customWidth="1"/>
    <col min="11784" max="11785" width="3" style="30" customWidth="1"/>
    <col min="11786" max="11786" width="3.7109375" style="30" customWidth="1"/>
    <col min="11787" max="11787" width="3.85546875" style="30" customWidth="1"/>
    <col min="11788" max="11788" width="5.7109375" style="30" customWidth="1"/>
    <col min="11789" max="11789" width="24.28515625" style="30" customWidth="1"/>
    <col min="11790" max="11790" width="19.28515625" style="30" customWidth="1"/>
    <col min="11791" max="11791" width="13.28515625" style="30" customWidth="1"/>
    <col min="11792" max="11792" width="5" style="30" customWidth="1"/>
    <col min="11793" max="11793" width="19.140625" style="30" customWidth="1"/>
    <col min="11794" max="11794" width="16.140625" style="30" customWidth="1"/>
    <col min="11795" max="11795" width="13.42578125" style="30" customWidth="1"/>
    <col min="11796" max="11796" width="11.42578125" style="30" customWidth="1"/>
    <col min="11797" max="11797" width="11.85546875" style="30" customWidth="1"/>
    <col min="11798" max="11798" width="13.28515625" style="30" customWidth="1"/>
    <col min="11799" max="12032" width="11.42578125" style="30"/>
    <col min="12033" max="12033" width="4.42578125" style="30" customWidth="1"/>
    <col min="12034" max="12034" width="5.5703125" style="30" customWidth="1"/>
    <col min="12035" max="12036" width="6.85546875" style="30" customWidth="1"/>
    <col min="12037" max="12037" width="7.7109375" style="30" customWidth="1"/>
    <col min="12038" max="12038" width="22.7109375" style="30" customWidth="1"/>
    <col min="12039" max="12039" width="21.28515625" style="30" customWidth="1"/>
    <col min="12040" max="12041" width="3" style="30" customWidth="1"/>
    <col min="12042" max="12042" width="3.7109375" style="30" customWidth="1"/>
    <col min="12043" max="12043" width="3.85546875" style="30" customWidth="1"/>
    <col min="12044" max="12044" width="5.7109375" style="30" customWidth="1"/>
    <col min="12045" max="12045" width="24.28515625" style="30" customWidth="1"/>
    <col min="12046" max="12046" width="19.28515625" style="30" customWidth="1"/>
    <col min="12047" max="12047" width="13.28515625" style="30" customWidth="1"/>
    <col min="12048" max="12048" width="5" style="30" customWidth="1"/>
    <col min="12049" max="12049" width="19.140625" style="30" customWidth="1"/>
    <col min="12050" max="12050" width="16.140625" style="30" customWidth="1"/>
    <col min="12051" max="12051" width="13.42578125" style="30" customWidth="1"/>
    <col min="12052" max="12052" width="11.42578125" style="30" customWidth="1"/>
    <col min="12053" max="12053" width="11.85546875" style="30" customWidth="1"/>
    <col min="12054" max="12054" width="13.28515625" style="30" customWidth="1"/>
    <col min="12055" max="12288" width="11.42578125" style="30"/>
    <col min="12289" max="12289" width="4.42578125" style="30" customWidth="1"/>
    <col min="12290" max="12290" width="5.5703125" style="30" customWidth="1"/>
    <col min="12291" max="12292" width="6.85546875" style="30" customWidth="1"/>
    <col min="12293" max="12293" width="7.7109375" style="30" customWidth="1"/>
    <col min="12294" max="12294" width="22.7109375" style="30" customWidth="1"/>
    <col min="12295" max="12295" width="21.28515625" style="30" customWidth="1"/>
    <col min="12296" max="12297" width="3" style="30" customWidth="1"/>
    <col min="12298" max="12298" width="3.7109375" style="30" customWidth="1"/>
    <col min="12299" max="12299" width="3.85546875" style="30" customWidth="1"/>
    <col min="12300" max="12300" width="5.7109375" style="30" customWidth="1"/>
    <col min="12301" max="12301" width="24.28515625" style="30" customWidth="1"/>
    <col min="12302" max="12302" width="19.28515625" style="30" customWidth="1"/>
    <col min="12303" max="12303" width="13.28515625" style="30" customWidth="1"/>
    <col min="12304" max="12304" width="5" style="30" customWidth="1"/>
    <col min="12305" max="12305" width="19.140625" style="30" customWidth="1"/>
    <col min="12306" max="12306" width="16.140625" style="30" customWidth="1"/>
    <col min="12307" max="12307" width="13.42578125" style="30" customWidth="1"/>
    <col min="12308" max="12308" width="11.42578125" style="30" customWidth="1"/>
    <col min="12309" max="12309" width="11.85546875" style="30" customWidth="1"/>
    <col min="12310" max="12310" width="13.28515625" style="30" customWidth="1"/>
    <col min="12311" max="12544" width="11.42578125" style="30"/>
    <col min="12545" max="12545" width="4.42578125" style="30" customWidth="1"/>
    <col min="12546" max="12546" width="5.5703125" style="30" customWidth="1"/>
    <col min="12547" max="12548" width="6.85546875" style="30" customWidth="1"/>
    <col min="12549" max="12549" width="7.7109375" style="30" customWidth="1"/>
    <col min="12550" max="12550" width="22.7109375" style="30" customWidth="1"/>
    <col min="12551" max="12551" width="21.28515625" style="30" customWidth="1"/>
    <col min="12552" max="12553" width="3" style="30" customWidth="1"/>
    <col min="12554" max="12554" width="3.7109375" style="30" customWidth="1"/>
    <col min="12555" max="12555" width="3.85546875" style="30" customWidth="1"/>
    <col min="12556" max="12556" width="5.7109375" style="30" customWidth="1"/>
    <col min="12557" max="12557" width="24.28515625" style="30" customWidth="1"/>
    <col min="12558" max="12558" width="19.28515625" style="30" customWidth="1"/>
    <col min="12559" max="12559" width="13.28515625" style="30" customWidth="1"/>
    <col min="12560" max="12560" width="5" style="30" customWidth="1"/>
    <col min="12561" max="12561" width="19.140625" style="30" customWidth="1"/>
    <col min="12562" max="12562" width="16.140625" style="30" customWidth="1"/>
    <col min="12563" max="12563" width="13.42578125" style="30" customWidth="1"/>
    <col min="12564" max="12564" width="11.42578125" style="30" customWidth="1"/>
    <col min="12565" max="12565" width="11.85546875" style="30" customWidth="1"/>
    <col min="12566" max="12566" width="13.28515625" style="30" customWidth="1"/>
    <col min="12567" max="12800" width="11.42578125" style="30"/>
    <col min="12801" max="12801" width="4.42578125" style="30" customWidth="1"/>
    <col min="12802" max="12802" width="5.5703125" style="30" customWidth="1"/>
    <col min="12803" max="12804" width="6.85546875" style="30" customWidth="1"/>
    <col min="12805" max="12805" width="7.7109375" style="30" customWidth="1"/>
    <col min="12806" max="12806" width="22.7109375" style="30" customWidth="1"/>
    <col min="12807" max="12807" width="21.28515625" style="30" customWidth="1"/>
    <col min="12808" max="12809" width="3" style="30" customWidth="1"/>
    <col min="12810" max="12810" width="3.7109375" style="30" customWidth="1"/>
    <col min="12811" max="12811" width="3.85546875" style="30" customWidth="1"/>
    <col min="12812" max="12812" width="5.7109375" style="30" customWidth="1"/>
    <col min="12813" max="12813" width="24.28515625" style="30" customWidth="1"/>
    <col min="12814" max="12814" width="19.28515625" style="30" customWidth="1"/>
    <col min="12815" max="12815" width="13.28515625" style="30" customWidth="1"/>
    <col min="12816" max="12816" width="5" style="30" customWidth="1"/>
    <col min="12817" max="12817" width="19.140625" style="30" customWidth="1"/>
    <col min="12818" max="12818" width="16.140625" style="30" customWidth="1"/>
    <col min="12819" max="12819" width="13.42578125" style="30" customWidth="1"/>
    <col min="12820" max="12820" width="11.42578125" style="30" customWidth="1"/>
    <col min="12821" max="12821" width="11.85546875" style="30" customWidth="1"/>
    <col min="12822" max="12822" width="13.28515625" style="30" customWidth="1"/>
    <col min="12823" max="13056" width="11.42578125" style="30"/>
    <col min="13057" max="13057" width="4.42578125" style="30" customWidth="1"/>
    <col min="13058" max="13058" width="5.5703125" style="30" customWidth="1"/>
    <col min="13059" max="13060" width="6.85546875" style="30" customWidth="1"/>
    <col min="13061" max="13061" width="7.7109375" style="30" customWidth="1"/>
    <col min="13062" max="13062" width="22.7109375" style="30" customWidth="1"/>
    <col min="13063" max="13063" width="21.28515625" style="30" customWidth="1"/>
    <col min="13064" max="13065" width="3" style="30" customWidth="1"/>
    <col min="13066" max="13066" width="3.7109375" style="30" customWidth="1"/>
    <col min="13067" max="13067" width="3.85546875" style="30" customWidth="1"/>
    <col min="13068" max="13068" width="5.7109375" style="30" customWidth="1"/>
    <col min="13069" max="13069" width="24.28515625" style="30" customWidth="1"/>
    <col min="13070" max="13070" width="19.28515625" style="30" customWidth="1"/>
    <col min="13071" max="13071" width="13.28515625" style="30" customWidth="1"/>
    <col min="13072" max="13072" width="5" style="30" customWidth="1"/>
    <col min="13073" max="13073" width="19.140625" style="30" customWidth="1"/>
    <col min="13074" max="13074" width="16.140625" style="30" customWidth="1"/>
    <col min="13075" max="13075" width="13.42578125" style="30" customWidth="1"/>
    <col min="13076" max="13076" width="11.42578125" style="30" customWidth="1"/>
    <col min="13077" max="13077" width="11.85546875" style="30" customWidth="1"/>
    <col min="13078" max="13078" width="13.28515625" style="30" customWidth="1"/>
    <col min="13079" max="13312" width="11.42578125" style="30"/>
    <col min="13313" max="13313" width="4.42578125" style="30" customWidth="1"/>
    <col min="13314" max="13314" width="5.5703125" style="30" customWidth="1"/>
    <col min="13315" max="13316" width="6.85546875" style="30" customWidth="1"/>
    <col min="13317" max="13317" width="7.7109375" style="30" customWidth="1"/>
    <col min="13318" max="13318" width="22.7109375" style="30" customWidth="1"/>
    <col min="13319" max="13319" width="21.28515625" style="30" customWidth="1"/>
    <col min="13320" max="13321" width="3" style="30" customWidth="1"/>
    <col min="13322" max="13322" width="3.7109375" style="30" customWidth="1"/>
    <col min="13323" max="13323" width="3.85546875" style="30" customWidth="1"/>
    <col min="13324" max="13324" width="5.7109375" style="30" customWidth="1"/>
    <col min="13325" max="13325" width="24.28515625" style="30" customWidth="1"/>
    <col min="13326" max="13326" width="19.28515625" style="30" customWidth="1"/>
    <col min="13327" max="13327" width="13.28515625" style="30" customWidth="1"/>
    <col min="13328" max="13328" width="5" style="30" customWidth="1"/>
    <col min="13329" max="13329" width="19.140625" style="30" customWidth="1"/>
    <col min="13330" max="13330" width="16.140625" style="30" customWidth="1"/>
    <col min="13331" max="13331" width="13.42578125" style="30" customWidth="1"/>
    <col min="13332" max="13332" width="11.42578125" style="30" customWidth="1"/>
    <col min="13333" max="13333" width="11.85546875" style="30" customWidth="1"/>
    <col min="13334" max="13334" width="13.28515625" style="30" customWidth="1"/>
    <col min="13335" max="13568" width="11.42578125" style="30"/>
    <col min="13569" max="13569" width="4.42578125" style="30" customWidth="1"/>
    <col min="13570" max="13570" width="5.5703125" style="30" customWidth="1"/>
    <col min="13571" max="13572" width="6.85546875" style="30" customWidth="1"/>
    <col min="13573" max="13573" width="7.7109375" style="30" customWidth="1"/>
    <col min="13574" max="13574" width="22.7109375" style="30" customWidth="1"/>
    <col min="13575" max="13575" width="21.28515625" style="30" customWidth="1"/>
    <col min="13576" max="13577" width="3" style="30" customWidth="1"/>
    <col min="13578" max="13578" width="3.7109375" style="30" customWidth="1"/>
    <col min="13579" max="13579" width="3.85546875" style="30" customWidth="1"/>
    <col min="13580" max="13580" width="5.7109375" style="30" customWidth="1"/>
    <col min="13581" max="13581" width="24.28515625" style="30" customWidth="1"/>
    <col min="13582" max="13582" width="19.28515625" style="30" customWidth="1"/>
    <col min="13583" max="13583" width="13.28515625" style="30" customWidth="1"/>
    <col min="13584" max="13584" width="5" style="30" customWidth="1"/>
    <col min="13585" max="13585" width="19.140625" style="30" customWidth="1"/>
    <col min="13586" max="13586" width="16.140625" style="30" customWidth="1"/>
    <col min="13587" max="13587" width="13.42578125" style="30" customWidth="1"/>
    <col min="13588" max="13588" width="11.42578125" style="30" customWidth="1"/>
    <col min="13589" max="13589" width="11.85546875" style="30" customWidth="1"/>
    <col min="13590" max="13590" width="13.28515625" style="30" customWidth="1"/>
    <col min="13591" max="13824" width="11.42578125" style="30"/>
    <col min="13825" max="13825" width="4.42578125" style="30" customWidth="1"/>
    <col min="13826" max="13826" width="5.5703125" style="30" customWidth="1"/>
    <col min="13827" max="13828" width="6.85546875" style="30" customWidth="1"/>
    <col min="13829" max="13829" width="7.7109375" style="30" customWidth="1"/>
    <col min="13830" max="13830" width="22.7109375" style="30" customWidth="1"/>
    <col min="13831" max="13831" width="21.28515625" style="30" customWidth="1"/>
    <col min="13832" max="13833" width="3" style="30" customWidth="1"/>
    <col min="13834" max="13834" width="3.7109375" style="30" customWidth="1"/>
    <col min="13835" max="13835" width="3.85546875" style="30" customWidth="1"/>
    <col min="13836" max="13836" width="5.7109375" style="30" customWidth="1"/>
    <col min="13837" max="13837" width="24.28515625" style="30" customWidth="1"/>
    <col min="13838" max="13838" width="19.28515625" style="30" customWidth="1"/>
    <col min="13839" max="13839" width="13.28515625" style="30" customWidth="1"/>
    <col min="13840" max="13840" width="5" style="30" customWidth="1"/>
    <col min="13841" max="13841" width="19.140625" style="30" customWidth="1"/>
    <col min="13842" max="13842" width="16.140625" style="30" customWidth="1"/>
    <col min="13843" max="13843" width="13.42578125" style="30" customWidth="1"/>
    <col min="13844" max="13844" width="11.42578125" style="30" customWidth="1"/>
    <col min="13845" max="13845" width="11.85546875" style="30" customWidth="1"/>
    <col min="13846" max="13846" width="13.28515625" style="30" customWidth="1"/>
    <col min="13847" max="14080" width="11.42578125" style="30"/>
    <col min="14081" max="14081" width="4.42578125" style="30" customWidth="1"/>
    <col min="14082" max="14082" width="5.5703125" style="30" customWidth="1"/>
    <col min="14083" max="14084" width="6.85546875" style="30" customWidth="1"/>
    <col min="14085" max="14085" width="7.7109375" style="30" customWidth="1"/>
    <col min="14086" max="14086" width="22.7109375" style="30" customWidth="1"/>
    <col min="14087" max="14087" width="21.28515625" style="30" customWidth="1"/>
    <col min="14088" max="14089" width="3" style="30" customWidth="1"/>
    <col min="14090" max="14090" width="3.7109375" style="30" customWidth="1"/>
    <col min="14091" max="14091" width="3.85546875" style="30" customWidth="1"/>
    <col min="14092" max="14092" width="5.7109375" style="30" customWidth="1"/>
    <col min="14093" max="14093" width="24.28515625" style="30" customWidth="1"/>
    <col min="14094" max="14094" width="19.28515625" style="30" customWidth="1"/>
    <col min="14095" max="14095" width="13.28515625" style="30" customWidth="1"/>
    <col min="14096" max="14096" width="5" style="30" customWidth="1"/>
    <col min="14097" max="14097" width="19.140625" style="30" customWidth="1"/>
    <col min="14098" max="14098" width="16.140625" style="30" customWidth="1"/>
    <col min="14099" max="14099" width="13.42578125" style="30" customWidth="1"/>
    <col min="14100" max="14100" width="11.42578125" style="30" customWidth="1"/>
    <col min="14101" max="14101" width="11.85546875" style="30" customWidth="1"/>
    <col min="14102" max="14102" width="13.28515625" style="30" customWidth="1"/>
    <col min="14103" max="14336" width="11.42578125" style="30"/>
    <col min="14337" max="14337" width="4.42578125" style="30" customWidth="1"/>
    <col min="14338" max="14338" width="5.5703125" style="30" customWidth="1"/>
    <col min="14339" max="14340" width="6.85546875" style="30" customWidth="1"/>
    <col min="14341" max="14341" width="7.7109375" style="30" customWidth="1"/>
    <col min="14342" max="14342" width="22.7109375" style="30" customWidth="1"/>
    <col min="14343" max="14343" width="21.28515625" style="30" customWidth="1"/>
    <col min="14344" max="14345" width="3" style="30" customWidth="1"/>
    <col min="14346" max="14346" width="3.7109375" style="30" customWidth="1"/>
    <col min="14347" max="14347" width="3.85546875" style="30" customWidth="1"/>
    <col min="14348" max="14348" width="5.7109375" style="30" customWidth="1"/>
    <col min="14349" max="14349" width="24.28515625" style="30" customWidth="1"/>
    <col min="14350" max="14350" width="19.28515625" style="30" customWidth="1"/>
    <col min="14351" max="14351" width="13.28515625" style="30" customWidth="1"/>
    <col min="14352" max="14352" width="5" style="30" customWidth="1"/>
    <col min="14353" max="14353" width="19.140625" style="30" customWidth="1"/>
    <col min="14354" max="14354" width="16.140625" style="30" customWidth="1"/>
    <col min="14355" max="14355" width="13.42578125" style="30" customWidth="1"/>
    <col min="14356" max="14356" width="11.42578125" style="30" customWidth="1"/>
    <col min="14357" max="14357" width="11.85546875" style="30" customWidth="1"/>
    <col min="14358" max="14358" width="13.28515625" style="30" customWidth="1"/>
    <col min="14359" max="14592" width="11.42578125" style="30"/>
    <col min="14593" max="14593" width="4.42578125" style="30" customWidth="1"/>
    <col min="14594" max="14594" width="5.5703125" style="30" customWidth="1"/>
    <col min="14595" max="14596" width="6.85546875" style="30" customWidth="1"/>
    <col min="14597" max="14597" width="7.7109375" style="30" customWidth="1"/>
    <col min="14598" max="14598" width="22.7109375" style="30" customWidth="1"/>
    <col min="14599" max="14599" width="21.28515625" style="30" customWidth="1"/>
    <col min="14600" max="14601" width="3" style="30" customWidth="1"/>
    <col min="14602" max="14602" width="3.7109375" style="30" customWidth="1"/>
    <col min="14603" max="14603" width="3.85546875" style="30" customWidth="1"/>
    <col min="14604" max="14604" width="5.7109375" style="30" customWidth="1"/>
    <col min="14605" max="14605" width="24.28515625" style="30" customWidth="1"/>
    <col min="14606" max="14606" width="19.28515625" style="30" customWidth="1"/>
    <col min="14607" max="14607" width="13.28515625" style="30" customWidth="1"/>
    <col min="14608" max="14608" width="5" style="30" customWidth="1"/>
    <col min="14609" max="14609" width="19.140625" style="30" customWidth="1"/>
    <col min="14610" max="14610" width="16.140625" style="30" customWidth="1"/>
    <col min="14611" max="14611" width="13.42578125" style="30" customWidth="1"/>
    <col min="14612" max="14612" width="11.42578125" style="30" customWidth="1"/>
    <col min="14613" max="14613" width="11.85546875" style="30" customWidth="1"/>
    <col min="14614" max="14614" width="13.28515625" style="30" customWidth="1"/>
    <col min="14615" max="14848" width="11.42578125" style="30"/>
    <col min="14849" max="14849" width="4.42578125" style="30" customWidth="1"/>
    <col min="14850" max="14850" width="5.5703125" style="30" customWidth="1"/>
    <col min="14851" max="14852" width="6.85546875" style="30" customWidth="1"/>
    <col min="14853" max="14853" width="7.7109375" style="30" customWidth="1"/>
    <col min="14854" max="14854" width="22.7109375" style="30" customWidth="1"/>
    <col min="14855" max="14855" width="21.28515625" style="30" customWidth="1"/>
    <col min="14856" max="14857" width="3" style="30" customWidth="1"/>
    <col min="14858" max="14858" width="3.7109375" style="30" customWidth="1"/>
    <col min="14859" max="14859" width="3.85546875" style="30" customWidth="1"/>
    <col min="14860" max="14860" width="5.7109375" style="30" customWidth="1"/>
    <col min="14861" max="14861" width="24.28515625" style="30" customWidth="1"/>
    <col min="14862" max="14862" width="19.28515625" style="30" customWidth="1"/>
    <col min="14863" max="14863" width="13.28515625" style="30" customWidth="1"/>
    <col min="14864" max="14864" width="5" style="30" customWidth="1"/>
    <col min="14865" max="14865" width="19.140625" style="30" customWidth="1"/>
    <col min="14866" max="14866" width="16.140625" style="30" customWidth="1"/>
    <col min="14867" max="14867" width="13.42578125" style="30" customWidth="1"/>
    <col min="14868" max="14868" width="11.42578125" style="30" customWidth="1"/>
    <col min="14869" max="14869" width="11.85546875" style="30" customWidth="1"/>
    <col min="14870" max="14870" width="13.28515625" style="30" customWidth="1"/>
    <col min="14871" max="15104" width="11.42578125" style="30"/>
    <col min="15105" max="15105" width="4.42578125" style="30" customWidth="1"/>
    <col min="15106" max="15106" width="5.5703125" style="30" customWidth="1"/>
    <col min="15107" max="15108" width="6.85546875" style="30" customWidth="1"/>
    <col min="15109" max="15109" width="7.7109375" style="30" customWidth="1"/>
    <col min="15110" max="15110" width="22.7109375" style="30" customWidth="1"/>
    <col min="15111" max="15111" width="21.28515625" style="30" customWidth="1"/>
    <col min="15112" max="15113" width="3" style="30" customWidth="1"/>
    <col min="15114" max="15114" width="3.7109375" style="30" customWidth="1"/>
    <col min="15115" max="15115" width="3.85546875" style="30" customWidth="1"/>
    <col min="15116" max="15116" width="5.7109375" style="30" customWidth="1"/>
    <col min="15117" max="15117" width="24.28515625" style="30" customWidth="1"/>
    <col min="15118" max="15118" width="19.28515625" style="30" customWidth="1"/>
    <col min="15119" max="15119" width="13.28515625" style="30" customWidth="1"/>
    <col min="15120" max="15120" width="5" style="30" customWidth="1"/>
    <col min="15121" max="15121" width="19.140625" style="30" customWidth="1"/>
    <col min="15122" max="15122" width="16.140625" style="30" customWidth="1"/>
    <col min="15123" max="15123" width="13.42578125" style="30" customWidth="1"/>
    <col min="15124" max="15124" width="11.42578125" style="30" customWidth="1"/>
    <col min="15125" max="15125" width="11.85546875" style="30" customWidth="1"/>
    <col min="15126" max="15126" width="13.28515625" style="30" customWidth="1"/>
    <col min="15127" max="15360" width="11.42578125" style="30"/>
    <col min="15361" max="15361" width="4.42578125" style="30" customWidth="1"/>
    <col min="15362" max="15362" width="5.5703125" style="30" customWidth="1"/>
    <col min="15363" max="15364" width="6.85546875" style="30" customWidth="1"/>
    <col min="15365" max="15365" width="7.7109375" style="30" customWidth="1"/>
    <col min="15366" max="15366" width="22.7109375" style="30" customWidth="1"/>
    <col min="15367" max="15367" width="21.28515625" style="30" customWidth="1"/>
    <col min="15368" max="15369" width="3" style="30" customWidth="1"/>
    <col min="15370" max="15370" width="3.7109375" style="30" customWidth="1"/>
    <col min="15371" max="15371" width="3.85546875" style="30" customWidth="1"/>
    <col min="15372" max="15372" width="5.7109375" style="30" customWidth="1"/>
    <col min="15373" max="15373" width="24.28515625" style="30" customWidth="1"/>
    <col min="15374" max="15374" width="19.28515625" style="30" customWidth="1"/>
    <col min="15375" max="15375" width="13.28515625" style="30" customWidth="1"/>
    <col min="15376" max="15376" width="5" style="30" customWidth="1"/>
    <col min="15377" max="15377" width="19.140625" style="30" customWidth="1"/>
    <col min="15378" max="15378" width="16.140625" style="30" customWidth="1"/>
    <col min="15379" max="15379" width="13.42578125" style="30" customWidth="1"/>
    <col min="15380" max="15380" width="11.42578125" style="30" customWidth="1"/>
    <col min="15381" max="15381" width="11.85546875" style="30" customWidth="1"/>
    <col min="15382" max="15382" width="13.28515625" style="30" customWidth="1"/>
    <col min="15383" max="15616" width="11.42578125" style="30"/>
    <col min="15617" max="15617" width="4.42578125" style="30" customWidth="1"/>
    <col min="15618" max="15618" width="5.5703125" style="30" customWidth="1"/>
    <col min="15619" max="15620" width="6.85546875" style="30" customWidth="1"/>
    <col min="15621" max="15621" width="7.7109375" style="30" customWidth="1"/>
    <col min="15622" max="15622" width="22.7109375" style="30" customWidth="1"/>
    <col min="15623" max="15623" width="21.28515625" style="30" customWidth="1"/>
    <col min="15624" max="15625" width="3" style="30" customWidth="1"/>
    <col min="15626" max="15626" width="3.7109375" style="30" customWidth="1"/>
    <col min="15627" max="15627" width="3.85546875" style="30" customWidth="1"/>
    <col min="15628" max="15628" width="5.7109375" style="30" customWidth="1"/>
    <col min="15629" max="15629" width="24.28515625" style="30" customWidth="1"/>
    <col min="15630" max="15630" width="19.28515625" style="30" customWidth="1"/>
    <col min="15631" max="15631" width="13.28515625" style="30" customWidth="1"/>
    <col min="15632" max="15632" width="5" style="30" customWidth="1"/>
    <col min="15633" max="15633" width="19.140625" style="30" customWidth="1"/>
    <col min="15634" max="15634" width="16.140625" style="30" customWidth="1"/>
    <col min="15635" max="15635" width="13.42578125" style="30" customWidth="1"/>
    <col min="15636" max="15636" width="11.42578125" style="30" customWidth="1"/>
    <col min="15637" max="15637" width="11.85546875" style="30" customWidth="1"/>
    <col min="15638" max="15638" width="13.28515625" style="30" customWidth="1"/>
    <col min="15639" max="15872" width="11.42578125" style="30"/>
    <col min="15873" max="15873" width="4.42578125" style="30" customWidth="1"/>
    <col min="15874" max="15874" width="5.5703125" style="30" customWidth="1"/>
    <col min="15875" max="15876" width="6.85546875" style="30" customWidth="1"/>
    <col min="15877" max="15877" width="7.7109375" style="30" customWidth="1"/>
    <col min="15878" max="15878" width="22.7109375" style="30" customWidth="1"/>
    <col min="15879" max="15879" width="21.28515625" style="30" customWidth="1"/>
    <col min="15880" max="15881" width="3" style="30" customWidth="1"/>
    <col min="15882" max="15882" width="3.7109375" style="30" customWidth="1"/>
    <col min="15883" max="15883" width="3.85546875" style="30" customWidth="1"/>
    <col min="15884" max="15884" width="5.7109375" style="30" customWidth="1"/>
    <col min="15885" max="15885" width="24.28515625" style="30" customWidth="1"/>
    <col min="15886" max="15886" width="19.28515625" style="30" customWidth="1"/>
    <col min="15887" max="15887" width="13.28515625" style="30" customWidth="1"/>
    <col min="15888" max="15888" width="5" style="30" customWidth="1"/>
    <col min="15889" max="15889" width="19.140625" style="30" customWidth="1"/>
    <col min="15890" max="15890" width="16.140625" style="30" customWidth="1"/>
    <col min="15891" max="15891" width="13.42578125" style="30" customWidth="1"/>
    <col min="15892" max="15892" width="11.42578125" style="30" customWidth="1"/>
    <col min="15893" max="15893" width="11.85546875" style="30" customWidth="1"/>
    <col min="15894" max="15894" width="13.28515625" style="30" customWidth="1"/>
    <col min="15895" max="16128" width="11.42578125" style="30"/>
    <col min="16129" max="16129" width="4.42578125" style="30" customWidth="1"/>
    <col min="16130" max="16130" width="5.5703125" style="30" customWidth="1"/>
    <col min="16131" max="16132" width="6.85546875" style="30" customWidth="1"/>
    <col min="16133" max="16133" width="7.7109375" style="30" customWidth="1"/>
    <col min="16134" max="16134" width="22.7109375" style="30" customWidth="1"/>
    <col min="16135" max="16135" width="21.28515625" style="30" customWidth="1"/>
    <col min="16136" max="16137" width="3" style="30" customWidth="1"/>
    <col min="16138" max="16138" width="3.7109375" style="30" customWidth="1"/>
    <col min="16139" max="16139" width="3.85546875" style="30" customWidth="1"/>
    <col min="16140" max="16140" width="5.7109375" style="30" customWidth="1"/>
    <col min="16141" max="16141" width="24.28515625" style="30" customWidth="1"/>
    <col min="16142" max="16142" width="19.28515625" style="30" customWidth="1"/>
    <col min="16143" max="16143" width="13.28515625" style="30" customWidth="1"/>
    <col min="16144" max="16144" width="5" style="30" customWidth="1"/>
    <col min="16145" max="16145" width="19.140625" style="30" customWidth="1"/>
    <col min="16146" max="16146" width="16.140625" style="30" customWidth="1"/>
    <col min="16147" max="16147" width="13.42578125" style="30" customWidth="1"/>
    <col min="16148" max="16148" width="11.42578125" style="30" customWidth="1"/>
    <col min="16149" max="16149" width="11.85546875" style="30" customWidth="1"/>
    <col min="16150" max="16150" width="13.28515625" style="30" customWidth="1"/>
    <col min="16151" max="16384" width="11.42578125" style="30"/>
  </cols>
  <sheetData>
    <row r="1" spans="1:22" ht="39" customHeight="1" x14ac:dyDescent="0.25">
      <c r="A1" s="111"/>
      <c r="B1" s="112"/>
      <c r="C1" s="112"/>
      <c r="D1" s="112"/>
      <c r="E1" s="113"/>
      <c r="F1" s="120" t="s">
        <v>155</v>
      </c>
      <c r="G1" s="151"/>
      <c r="H1" s="151"/>
      <c r="I1" s="151"/>
      <c r="J1" s="151"/>
      <c r="K1" s="151"/>
      <c r="L1" s="151"/>
      <c r="M1" s="151"/>
      <c r="N1" s="151"/>
      <c r="O1" s="151"/>
      <c r="P1" s="121"/>
      <c r="Q1" s="120"/>
      <c r="R1" s="121"/>
    </row>
    <row r="2" spans="1:22" ht="27" customHeight="1" thickBot="1" x14ac:dyDescent="0.3">
      <c r="A2" s="114"/>
      <c r="B2" s="115"/>
      <c r="C2" s="115"/>
      <c r="D2" s="115"/>
      <c r="E2" s="116"/>
      <c r="F2" s="122"/>
      <c r="G2" s="132"/>
      <c r="H2" s="132"/>
      <c r="I2" s="132"/>
      <c r="J2" s="132"/>
      <c r="K2" s="132"/>
      <c r="L2" s="132"/>
      <c r="M2" s="132"/>
      <c r="N2" s="132"/>
      <c r="O2" s="132"/>
      <c r="P2" s="123"/>
      <c r="Q2" s="122"/>
      <c r="R2" s="123"/>
    </row>
    <row r="3" spans="1:22" ht="23.25" customHeight="1" thickBot="1" x14ac:dyDescent="0.3">
      <c r="A3" s="117"/>
      <c r="B3" s="118"/>
      <c r="C3" s="118"/>
      <c r="D3" s="118"/>
      <c r="E3" s="119"/>
      <c r="F3" s="152" t="s">
        <v>152</v>
      </c>
      <c r="G3" s="153"/>
      <c r="H3" s="154" t="s">
        <v>153</v>
      </c>
      <c r="I3" s="155"/>
      <c r="J3" s="155"/>
      <c r="K3" s="155"/>
      <c r="L3" s="155"/>
      <c r="M3" s="156"/>
      <c r="N3" s="154" t="s">
        <v>154</v>
      </c>
      <c r="O3" s="155"/>
      <c r="P3" s="156"/>
      <c r="Q3" s="124"/>
      <c r="R3" s="125"/>
    </row>
    <row r="4" spans="1:22" ht="25.5" customHeight="1" x14ac:dyDescent="0.25">
      <c r="A4" s="126" t="s">
        <v>73</v>
      </c>
      <c r="B4" s="127"/>
      <c r="C4" s="127"/>
      <c r="D4" s="127"/>
      <c r="E4" s="127"/>
      <c r="F4" s="127"/>
      <c r="G4" s="127"/>
      <c r="H4" s="127"/>
      <c r="I4" s="127"/>
      <c r="J4" s="127"/>
      <c r="K4" s="127"/>
      <c r="L4" s="127"/>
      <c r="M4" s="127"/>
      <c r="N4" s="127"/>
      <c r="O4" s="127"/>
      <c r="P4" s="127"/>
      <c r="Q4" s="127"/>
      <c r="R4" s="128"/>
    </row>
    <row r="5" spans="1:22" s="54" customFormat="1" ht="21.75" customHeight="1" x14ac:dyDescent="0.25">
      <c r="A5" s="129" t="s">
        <v>74</v>
      </c>
      <c r="B5" s="130"/>
      <c r="C5" s="130"/>
      <c r="D5" s="130"/>
      <c r="E5" s="130"/>
      <c r="F5" s="130"/>
      <c r="G5" s="130"/>
      <c r="H5" s="130"/>
      <c r="I5" s="130"/>
      <c r="J5" s="130"/>
      <c r="K5" s="130"/>
      <c r="L5" s="130"/>
      <c r="M5" s="130"/>
      <c r="N5" s="130"/>
      <c r="O5" s="130"/>
      <c r="P5" s="130"/>
      <c r="Q5" s="130"/>
      <c r="R5" s="131"/>
      <c r="U5" s="55"/>
      <c r="V5" s="55"/>
    </row>
    <row r="6" spans="1:22" s="54" customFormat="1" ht="10.5" customHeight="1" x14ac:dyDescent="0.25">
      <c r="A6" s="132"/>
      <c r="B6" s="132"/>
      <c r="C6" s="132"/>
      <c r="D6" s="132"/>
      <c r="E6" s="132"/>
      <c r="F6" s="132"/>
      <c r="G6" s="132"/>
      <c r="H6" s="132"/>
      <c r="I6" s="132"/>
      <c r="J6" s="132"/>
      <c r="K6" s="132"/>
      <c r="L6" s="132"/>
      <c r="M6" s="132"/>
      <c r="N6" s="132"/>
      <c r="O6" s="132"/>
      <c r="P6" s="132"/>
      <c r="Q6" s="132"/>
      <c r="R6" s="132"/>
      <c r="U6" s="55"/>
      <c r="V6" s="55"/>
    </row>
    <row r="7" spans="1:22" s="54" customFormat="1" ht="72.75" customHeight="1" x14ac:dyDescent="0.25">
      <c r="A7" s="101" t="s">
        <v>129</v>
      </c>
      <c r="B7" s="101"/>
      <c r="C7" s="101"/>
      <c r="D7" s="101"/>
      <c r="E7" s="101"/>
      <c r="F7" s="101"/>
      <c r="G7" s="102" t="s">
        <v>167</v>
      </c>
      <c r="H7" s="102"/>
      <c r="I7" s="102"/>
      <c r="J7" s="102"/>
      <c r="K7" s="102"/>
      <c r="L7" s="102"/>
      <c r="M7" s="102"/>
      <c r="N7" s="102"/>
      <c r="O7" s="102"/>
      <c r="P7" s="102"/>
      <c r="Q7" s="102"/>
      <c r="R7" s="102"/>
    </row>
    <row r="8" spans="1:22" ht="18.75" customHeight="1" x14ac:dyDescent="0.25">
      <c r="A8" s="101" t="s">
        <v>75</v>
      </c>
      <c r="B8" s="101"/>
      <c r="C8" s="101"/>
      <c r="D8" s="101"/>
      <c r="E8" s="101"/>
      <c r="F8" s="101"/>
      <c r="G8" s="103">
        <v>40000000</v>
      </c>
      <c r="H8" s="103"/>
      <c r="I8" s="103"/>
      <c r="J8" s="103"/>
      <c r="K8" s="103"/>
      <c r="L8" s="103"/>
      <c r="M8" s="103"/>
      <c r="N8" s="103"/>
      <c r="O8" s="103"/>
      <c r="P8" s="103"/>
      <c r="Q8" s="103"/>
      <c r="R8" s="103"/>
    </row>
    <row r="9" spans="1:22" ht="21" customHeight="1" x14ac:dyDescent="0.25">
      <c r="A9" s="104" t="s">
        <v>76</v>
      </c>
      <c r="B9" s="104"/>
      <c r="C9" s="104"/>
      <c r="D9" s="104"/>
      <c r="E9" s="104"/>
      <c r="F9" s="104"/>
      <c r="G9" s="105" t="s">
        <v>132</v>
      </c>
      <c r="H9" s="106"/>
      <c r="I9" s="106"/>
      <c r="J9" s="106"/>
      <c r="K9" s="106"/>
      <c r="L9" s="106"/>
      <c r="M9" s="106"/>
      <c r="N9" s="106"/>
      <c r="O9" s="106"/>
      <c r="P9" s="106"/>
      <c r="Q9" s="106"/>
      <c r="R9" s="107"/>
    </row>
    <row r="10" spans="1:22" ht="22.5" customHeight="1" x14ac:dyDescent="0.25">
      <c r="A10" s="129" t="s">
        <v>77</v>
      </c>
      <c r="B10" s="130"/>
      <c r="C10" s="130"/>
      <c r="D10" s="130"/>
      <c r="E10" s="130"/>
      <c r="F10" s="130"/>
      <c r="G10" s="130"/>
      <c r="H10" s="130"/>
      <c r="I10" s="130"/>
      <c r="J10" s="130"/>
      <c r="K10" s="130"/>
      <c r="L10" s="130"/>
      <c r="M10" s="130"/>
      <c r="N10" s="130"/>
      <c r="O10" s="130"/>
      <c r="P10" s="130"/>
      <c r="Q10" s="130"/>
      <c r="R10" s="131"/>
    </row>
    <row r="11" spans="1:22" ht="52.5" customHeight="1" x14ac:dyDescent="0.25">
      <c r="A11" s="133" t="s">
        <v>126</v>
      </c>
      <c r="B11" s="133"/>
      <c r="C11" s="133"/>
      <c r="D11" s="133"/>
      <c r="E11" s="133"/>
      <c r="F11" s="133"/>
      <c r="G11" s="133"/>
      <c r="H11" s="133"/>
      <c r="I11" s="133"/>
      <c r="J11" s="133"/>
      <c r="K11" s="133"/>
      <c r="L11" s="133"/>
      <c r="M11" s="133"/>
      <c r="N11" s="133"/>
      <c r="O11" s="133"/>
      <c r="P11" s="133"/>
      <c r="Q11" s="133"/>
      <c r="R11" s="133"/>
    </row>
    <row r="12" spans="1:22" ht="16.5" customHeight="1" x14ac:dyDescent="0.25">
      <c r="A12" s="129" t="s">
        <v>78</v>
      </c>
      <c r="B12" s="130"/>
      <c r="C12" s="130"/>
      <c r="D12" s="130"/>
      <c r="E12" s="130"/>
      <c r="F12" s="130"/>
      <c r="G12" s="130"/>
      <c r="H12" s="130"/>
      <c r="I12" s="130"/>
      <c r="J12" s="130"/>
      <c r="K12" s="130"/>
      <c r="L12" s="130"/>
      <c r="M12" s="130"/>
      <c r="N12" s="130"/>
      <c r="O12" s="130"/>
      <c r="P12" s="130"/>
      <c r="Q12" s="130"/>
      <c r="R12" s="131"/>
    </row>
    <row r="13" spans="1:22" ht="15.4" customHeight="1" x14ac:dyDescent="0.25">
      <c r="A13" s="134" t="s">
        <v>79</v>
      </c>
      <c r="B13" s="135"/>
      <c r="C13" s="135"/>
      <c r="D13" s="135"/>
      <c r="E13" s="135"/>
      <c r="F13" s="135"/>
      <c r="G13" s="135"/>
      <c r="H13" s="135"/>
      <c r="I13" s="135"/>
      <c r="J13" s="135"/>
      <c r="K13" s="135"/>
      <c r="L13" s="135"/>
      <c r="M13" s="135"/>
      <c r="N13" s="135"/>
      <c r="O13" s="135"/>
      <c r="P13" s="135"/>
      <c r="Q13" s="135"/>
      <c r="R13" s="136"/>
      <c r="S13" s="56"/>
      <c r="T13" s="56"/>
      <c r="U13" s="56"/>
      <c r="V13" s="56"/>
    </row>
    <row r="14" spans="1:22" ht="13.5" x14ac:dyDescent="0.25">
      <c r="A14" s="4"/>
      <c r="B14" s="5"/>
      <c r="C14" s="5"/>
      <c r="D14" s="53"/>
      <c r="E14" s="100" t="s">
        <v>80</v>
      </c>
      <c r="F14" s="100"/>
      <c r="G14" s="100"/>
      <c r="H14" s="100"/>
      <c r="I14" s="100"/>
      <c r="J14" s="100"/>
      <c r="K14" s="100" t="s">
        <v>81</v>
      </c>
      <c r="L14" s="100"/>
      <c r="M14" s="100"/>
      <c r="N14" s="5"/>
      <c r="O14" s="5"/>
      <c r="P14" s="5"/>
      <c r="Q14" s="5"/>
      <c r="R14" s="6"/>
    </row>
    <row r="15" spans="1:22" ht="13.5" x14ac:dyDescent="0.25">
      <c r="A15" s="7"/>
      <c r="D15" s="109" t="s">
        <v>82</v>
      </c>
      <c r="E15" s="110" t="s">
        <v>83</v>
      </c>
      <c r="F15" s="110"/>
      <c r="G15" s="110"/>
      <c r="H15" s="110"/>
      <c r="I15" s="110"/>
      <c r="J15" s="110"/>
      <c r="K15" s="108">
        <v>1</v>
      </c>
      <c r="L15" s="108"/>
      <c r="M15" s="108"/>
      <c r="R15" s="9"/>
    </row>
    <row r="16" spans="1:22" ht="13.5" x14ac:dyDescent="0.25">
      <c r="A16" s="7"/>
      <c r="D16" s="109"/>
      <c r="E16" s="110" t="s">
        <v>84</v>
      </c>
      <c r="F16" s="110"/>
      <c r="G16" s="110"/>
      <c r="H16" s="110"/>
      <c r="I16" s="110"/>
      <c r="J16" s="110"/>
      <c r="K16" s="108">
        <v>2</v>
      </c>
      <c r="L16" s="108"/>
      <c r="M16" s="108"/>
      <c r="R16" s="9"/>
    </row>
    <row r="17" spans="1:251" ht="18" customHeight="1" x14ac:dyDescent="0.25">
      <c r="A17" s="7"/>
      <c r="D17" s="109"/>
      <c r="E17" s="110" t="s">
        <v>85</v>
      </c>
      <c r="F17" s="110"/>
      <c r="G17" s="110"/>
      <c r="H17" s="110"/>
      <c r="I17" s="110"/>
      <c r="J17" s="110"/>
      <c r="K17" s="108">
        <v>3</v>
      </c>
      <c r="L17" s="108"/>
      <c r="M17" s="108"/>
      <c r="R17" s="9"/>
    </row>
    <row r="18" spans="1:251" ht="13.5" x14ac:dyDescent="0.25">
      <c r="A18" s="7"/>
      <c r="D18" s="109"/>
      <c r="E18" s="110" t="s">
        <v>86</v>
      </c>
      <c r="F18" s="110"/>
      <c r="G18" s="110"/>
      <c r="H18" s="110"/>
      <c r="I18" s="110"/>
      <c r="J18" s="110"/>
      <c r="K18" s="108">
        <v>4</v>
      </c>
      <c r="L18" s="108"/>
      <c r="M18" s="108"/>
      <c r="R18" s="9"/>
    </row>
    <row r="19" spans="1:251" ht="13.5" x14ac:dyDescent="0.25">
      <c r="A19" s="10"/>
      <c r="B19" s="11"/>
      <c r="C19" s="11"/>
      <c r="D19" s="109"/>
      <c r="E19" s="110" t="s">
        <v>87</v>
      </c>
      <c r="F19" s="110"/>
      <c r="G19" s="110"/>
      <c r="H19" s="110"/>
      <c r="I19" s="110"/>
      <c r="J19" s="110"/>
      <c r="K19" s="108">
        <v>5</v>
      </c>
      <c r="L19" s="108"/>
      <c r="M19" s="108"/>
      <c r="N19" s="11"/>
      <c r="O19" s="11"/>
      <c r="P19" s="11"/>
      <c r="Q19" s="11"/>
      <c r="R19" s="12"/>
    </row>
    <row r="20" spans="1:251" ht="15.4" customHeight="1" x14ac:dyDescent="0.25">
      <c r="A20" s="94" t="s">
        <v>88</v>
      </c>
      <c r="B20" s="95"/>
      <c r="C20" s="95"/>
      <c r="D20" s="95"/>
      <c r="E20" s="95"/>
      <c r="F20" s="95"/>
      <c r="G20" s="95"/>
      <c r="H20" s="95"/>
      <c r="I20" s="95"/>
      <c r="J20" s="95"/>
      <c r="K20" s="95"/>
      <c r="L20" s="95"/>
      <c r="M20" s="95"/>
      <c r="N20" s="95"/>
      <c r="O20" s="95"/>
      <c r="P20" s="95"/>
      <c r="Q20" s="95"/>
      <c r="R20" s="96"/>
      <c r="S20" s="56"/>
      <c r="T20" s="56"/>
      <c r="U20" s="56"/>
      <c r="V20" s="56"/>
    </row>
    <row r="21" spans="1:251" ht="15.4" customHeight="1" x14ac:dyDescent="0.25">
      <c r="A21" s="4"/>
      <c r="B21" s="5"/>
      <c r="C21" s="5"/>
      <c r="D21" s="13"/>
      <c r="E21" s="13"/>
      <c r="F21" s="13"/>
      <c r="G21" s="13"/>
      <c r="H21" s="13"/>
      <c r="I21" s="97" t="s">
        <v>89</v>
      </c>
      <c r="J21" s="97"/>
      <c r="K21" s="97"/>
      <c r="L21" s="97"/>
      <c r="M21" s="97"/>
      <c r="N21" s="97"/>
      <c r="O21" s="97"/>
      <c r="P21" s="97"/>
      <c r="Q21" s="97"/>
      <c r="R21" s="14"/>
      <c r="S21" s="31"/>
      <c r="T21" s="31"/>
      <c r="U21" s="31"/>
      <c r="V21" s="31"/>
    </row>
    <row r="22" spans="1:251" ht="77.25" customHeight="1" x14ac:dyDescent="0.25">
      <c r="A22" s="7"/>
      <c r="D22" s="98" t="s">
        <v>90</v>
      </c>
      <c r="E22" s="98"/>
      <c r="F22" s="98"/>
      <c r="G22" s="98"/>
      <c r="H22" s="98"/>
      <c r="I22" s="99" t="s">
        <v>91</v>
      </c>
      <c r="J22" s="99"/>
      <c r="K22" s="99"/>
      <c r="L22" s="99"/>
      <c r="M22" s="37" t="s">
        <v>92</v>
      </c>
      <c r="N22" s="37" t="s">
        <v>93</v>
      </c>
      <c r="O22" s="99" t="s">
        <v>94</v>
      </c>
      <c r="P22" s="99"/>
      <c r="Q22" s="37" t="s">
        <v>95</v>
      </c>
      <c r="R22" s="15"/>
      <c r="S22" s="31"/>
      <c r="T22" s="31"/>
      <c r="U22" s="31"/>
      <c r="V22" s="31"/>
    </row>
    <row r="23" spans="1:251" ht="51" x14ac:dyDescent="0.25">
      <c r="A23" s="7"/>
      <c r="D23" s="98" t="s">
        <v>96</v>
      </c>
      <c r="E23" s="98"/>
      <c r="F23" s="98"/>
      <c r="G23" s="98"/>
      <c r="H23" s="98"/>
      <c r="I23" s="99" t="s">
        <v>97</v>
      </c>
      <c r="J23" s="99"/>
      <c r="K23" s="99"/>
      <c r="L23" s="99"/>
      <c r="M23" s="37" t="s">
        <v>98</v>
      </c>
      <c r="N23" s="37" t="s">
        <v>99</v>
      </c>
      <c r="O23" s="99" t="s">
        <v>100</v>
      </c>
      <c r="P23" s="99"/>
      <c r="Q23" s="37" t="s">
        <v>101</v>
      </c>
      <c r="R23" s="15"/>
      <c r="S23" s="31"/>
      <c r="T23" s="31"/>
      <c r="U23" s="31"/>
      <c r="V23" s="31"/>
    </row>
    <row r="24" spans="1:251" s="57" customFormat="1" ht="15.4" customHeight="1" x14ac:dyDescent="0.25">
      <c r="A24" s="16"/>
      <c r="B24" s="17"/>
      <c r="C24" s="17"/>
      <c r="D24" s="98" t="s">
        <v>102</v>
      </c>
      <c r="E24" s="98"/>
      <c r="F24" s="98"/>
      <c r="G24" s="137" t="s">
        <v>81</v>
      </c>
      <c r="H24" s="137"/>
      <c r="I24" s="137" t="s">
        <v>103</v>
      </c>
      <c r="J24" s="137"/>
      <c r="K24" s="137"/>
      <c r="L24" s="137"/>
      <c r="M24" s="40" t="s">
        <v>104</v>
      </c>
      <c r="N24" s="40" t="s">
        <v>105</v>
      </c>
      <c r="O24" s="137" t="s">
        <v>106</v>
      </c>
      <c r="P24" s="137"/>
      <c r="Q24" s="40" t="s">
        <v>107</v>
      </c>
      <c r="R24" s="18"/>
      <c r="S24" s="29"/>
      <c r="T24" s="29"/>
      <c r="U24" s="29"/>
      <c r="V24" s="29"/>
    </row>
    <row r="25" spans="1:251" s="57" customFormat="1" ht="15.75" customHeight="1" x14ac:dyDescent="0.25">
      <c r="A25" s="19"/>
      <c r="B25" s="20"/>
      <c r="C25" s="20"/>
      <c r="D25" s="98"/>
      <c r="E25" s="98"/>
      <c r="F25" s="98"/>
      <c r="G25" s="137"/>
      <c r="H25" s="137"/>
      <c r="I25" s="108">
        <v>1</v>
      </c>
      <c r="J25" s="108"/>
      <c r="K25" s="108"/>
      <c r="L25" s="108"/>
      <c r="M25" s="52">
        <v>2</v>
      </c>
      <c r="N25" s="52">
        <v>3</v>
      </c>
      <c r="O25" s="108">
        <v>4</v>
      </c>
      <c r="P25" s="108"/>
      <c r="Q25" s="52">
        <v>5</v>
      </c>
      <c r="R25" s="21"/>
      <c r="S25" s="29"/>
      <c r="T25" s="29"/>
      <c r="U25" s="29"/>
      <c r="V25" s="29"/>
    </row>
    <row r="26" spans="1:251" ht="15.4" customHeight="1" x14ac:dyDescent="0.25">
      <c r="A26" s="94" t="s">
        <v>108</v>
      </c>
      <c r="B26" s="95"/>
      <c r="C26" s="95"/>
      <c r="D26" s="95"/>
      <c r="E26" s="95"/>
      <c r="F26" s="95"/>
      <c r="G26" s="95"/>
      <c r="H26" s="95"/>
      <c r="I26" s="95"/>
      <c r="J26" s="95"/>
      <c r="K26" s="95"/>
      <c r="L26" s="95"/>
      <c r="M26" s="95"/>
      <c r="N26" s="95"/>
      <c r="O26" s="95"/>
      <c r="P26" s="95"/>
      <c r="Q26" s="95"/>
      <c r="R26" s="96"/>
      <c r="S26" s="56"/>
      <c r="T26" s="56"/>
      <c r="U26" s="56"/>
      <c r="V26" s="56"/>
      <c r="W26" s="138"/>
      <c r="X26" s="138"/>
      <c r="Y26" s="138"/>
      <c r="Z26" s="138"/>
      <c r="AA26" s="138"/>
      <c r="AB26" s="138"/>
      <c r="AC26" s="138"/>
      <c r="AD26" s="138"/>
      <c r="AE26" s="138"/>
      <c r="AF26" s="138"/>
      <c r="AG26" s="138"/>
      <c r="AH26" s="138"/>
      <c r="AI26" s="138"/>
      <c r="AJ26" s="138"/>
      <c r="AK26" s="138"/>
      <c r="AL26" s="138"/>
      <c r="AM26" s="138"/>
      <c r="AN26" s="138"/>
      <c r="AO26" s="138"/>
      <c r="AP26" s="138"/>
      <c r="AQ26" s="138"/>
      <c r="AR26" s="138"/>
      <c r="AS26" s="138"/>
      <c r="AT26" s="138"/>
      <c r="AU26" s="138"/>
      <c r="AV26" s="138"/>
      <c r="AW26" s="138"/>
      <c r="AX26" s="138"/>
      <c r="AY26" s="138"/>
      <c r="AZ26" s="138"/>
      <c r="BA26" s="138"/>
      <c r="BB26" s="138"/>
      <c r="BC26" s="138"/>
      <c r="BD26" s="138"/>
      <c r="BE26" s="138"/>
      <c r="BF26" s="138"/>
      <c r="BG26" s="138"/>
      <c r="BH26" s="138"/>
      <c r="BI26" s="138"/>
      <c r="BJ26" s="138"/>
      <c r="BK26" s="138"/>
      <c r="BL26" s="138"/>
      <c r="BM26" s="138"/>
      <c r="BN26" s="138"/>
      <c r="BO26" s="138"/>
      <c r="BP26" s="138"/>
      <c r="BQ26" s="138"/>
      <c r="BR26" s="138"/>
      <c r="BS26" s="138"/>
      <c r="BT26" s="138"/>
      <c r="BU26" s="138"/>
      <c r="BV26" s="138"/>
      <c r="BW26" s="138"/>
      <c r="BX26" s="138"/>
      <c r="BY26" s="138"/>
      <c r="BZ26" s="138"/>
      <c r="CA26" s="138"/>
      <c r="CB26" s="138"/>
      <c r="CC26" s="138"/>
      <c r="CD26" s="138"/>
      <c r="CE26" s="138"/>
      <c r="CF26" s="138"/>
      <c r="CG26" s="138"/>
      <c r="CH26" s="138"/>
      <c r="CI26" s="138"/>
      <c r="CJ26" s="138"/>
      <c r="CK26" s="138"/>
      <c r="CL26" s="138"/>
      <c r="CM26" s="138"/>
      <c r="CN26" s="138"/>
      <c r="CO26" s="138"/>
      <c r="CP26" s="138"/>
      <c r="CQ26" s="138"/>
      <c r="CR26" s="138"/>
      <c r="CS26" s="138"/>
      <c r="CT26" s="138"/>
      <c r="CU26" s="138"/>
      <c r="CV26" s="138"/>
      <c r="CW26" s="138"/>
      <c r="CX26" s="138"/>
      <c r="CY26" s="138"/>
      <c r="CZ26" s="138"/>
      <c r="DA26" s="138"/>
      <c r="DB26" s="138"/>
      <c r="DC26" s="138"/>
      <c r="DD26" s="138"/>
      <c r="DE26" s="138"/>
      <c r="DF26" s="138"/>
      <c r="DG26" s="138"/>
      <c r="DH26" s="138"/>
      <c r="DI26" s="138"/>
      <c r="DJ26" s="138"/>
      <c r="DK26" s="138"/>
      <c r="DL26" s="138"/>
      <c r="DM26" s="138"/>
      <c r="DN26" s="138"/>
      <c r="DO26" s="138"/>
      <c r="DP26" s="138"/>
      <c r="DQ26" s="138"/>
      <c r="DR26" s="138"/>
      <c r="DS26" s="138"/>
      <c r="DT26" s="138"/>
      <c r="DU26" s="138"/>
      <c r="DV26" s="138"/>
      <c r="DW26" s="138"/>
      <c r="DX26" s="138"/>
      <c r="DY26" s="138"/>
      <c r="DZ26" s="138"/>
      <c r="EA26" s="138"/>
      <c r="EB26" s="138"/>
      <c r="EC26" s="138"/>
      <c r="ED26" s="138"/>
      <c r="EE26" s="138"/>
      <c r="EF26" s="138"/>
      <c r="EG26" s="138"/>
      <c r="EH26" s="138"/>
      <c r="EI26" s="138"/>
      <c r="EJ26" s="138"/>
      <c r="EK26" s="138"/>
      <c r="EL26" s="138"/>
      <c r="EM26" s="138"/>
      <c r="EN26" s="138"/>
      <c r="EO26" s="138"/>
      <c r="EP26" s="138"/>
      <c r="EQ26" s="138"/>
      <c r="ER26" s="138"/>
      <c r="ES26" s="138"/>
      <c r="ET26" s="138"/>
      <c r="EU26" s="138"/>
      <c r="EV26" s="138"/>
      <c r="EW26" s="138"/>
      <c r="EX26" s="138"/>
      <c r="EY26" s="138"/>
      <c r="EZ26" s="138"/>
      <c r="FA26" s="138"/>
      <c r="FB26" s="138"/>
      <c r="FC26" s="138"/>
      <c r="FD26" s="138"/>
      <c r="FE26" s="138"/>
      <c r="FF26" s="138"/>
      <c r="FG26" s="138"/>
      <c r="FH26" s="138"/>
      <c r="FI26" s="138"/>
      <c r="FJ26" s="138"/>
      <c r="FK26" s="138"/>
      <c r="FL26" s="138"/>
      <c r="FM26" s="138"/>
      <c r="FN26" s="138"/>
      <c r="FO26" s="138"/>
      <c r="FP26" s="138"/>
      <c r="FQ26" s="138"/>
      <c r="FR26" s="138"/>
      <c r="FS26" s="138"/>
      <c r="FT26" s="138"/>
      <c r="FU26" s="138"/>
      <c r="FV26" s="138"/>
      <c r="FW26" s="138"/>
      <c r="FX26" s="138"/>
      <c r="FY26" s="138"/>
      <c r="FZ26" s="138"/>
      <c r="GA26" s="138"/>
      <c r="GB26" s="138"/>
      <c r="GC26" s="138"/>
      <c r="GD26" s="138"/>
      <c r="GE26" s="138"/>
      <c r="GF26" s="138"/>
      <c r="GG26" s="138"/>
      <c r="GH26" s="138"/>
      <c r="GI26" s="138"/>
      <c r="GJ26" s="138"/>
      <c r="GK26" s="138"/>
      <c r="GL26" s="138"/>
      <c r="GM26" s="138"/>
      <c r="GN26" s="138"/>
      <c r="GO26" s="138"/>
      <c r="GP26" s="138"/>
      <c r="GQ26" s="138"/>
      <c r="GR26" s="138"/>
      <c r="GS26" s="138"/>
      <c r="GT26" s="138"/>
      <c r="GU26" s="138"/>
      <c r="GV26" s="138"/>
      <c r="GW26" s="138"/>
      <c r="GX26" s="138"/>
      <c r="GY26" s="138"/>
      <c r="GZ26" s="138"/>
      <c r="HA26" s="138"/>
      <c r="HB26" s="138"/>
      <c r="HC26" s="138"/>
      <c r="HD26" s="138"/>
      <c r="HE26" s="138"/>
      <c r="HF26" s="138"/>
      <c r="HG26" s="138"/>
      <c r="HH26" s="138"/>
      <c r="HI26" s="138"/>
      <c r="HJ26" s="138"/>
      <c r="HK26" s="138"/>
      <c r="HL26" s="138"/>
      <c r="HM26" s="138"/>
      <c r="HN26" s="138"/>
      <c r="HO26" s="138"/>
      <c r="HP26" s="138"/>
      <c r="HQ26" s="138"/>
      <c r="HR26" s="138"/>
      <c r="HS26" s="138"/>
      <c r="HT26" s="138"/>
      <c r="HU26" s="138"/>
      <c r="HV26" s="138"/>
      <c r="HW26" s="138"/>
      <c r="HX26" s="138"/>
      <c r="HY26" s="138"/>
      <c r="HZ26" s="138"/>
      <c r="IA26" s="138"/>
      <c r="IB26" s="138"/>
      <c r="IC26" s="138"/>
      <c r="ID26" s="138"/>
      <c r="IE26" s="138"/>
      <c r="IF26" s="138"/>
      <c r="IG26" s="138"/>
      <c r="IH26" s="138"/>
      <c r="II26" s="138"/>
      <c r="IJ26" s="138"/>
      <c r="IK26" s="138"/>
      <c r="IL26" s="138"/>
      <c r="IM26" s="138"/>
      <c r="IN26" s="138"/>
      <c r="IO26" s="138"/>
      <c r="IP26" s="138"/>
      <c r="IQ26" s="138"/>
    </row>
    <row r="27" spans="1:251" ht="15.4" customHeight="1" x14ac:dyDescent="0.25">
      <c r="A27" s="4"/>
      <c r="B27" s="5"/>
      <c r="C27" s="5"/>
      <c r="D27" s="13"/>
      <c r="E27" s="13"/>
      <c r="F27" s="13"/>
      <c r="G27" s="13"/>
      <c r="H27" s="13"/>
      <c r="I27" s="97" t="s">
        <v>89</v>
      </c>
      <c r="J27" s="97"/>
      <c r="K27" s="97"/>
      <c r="L27" s="97"/>
      <c r="M27" s="97"/>
      <c r="N27" s="97"/>
      <c r="O27" s="97"/>
      <c r="P27" s="97"/>
      <c r="Q27" s="97"/>
      <c r="R27" s="22"/>
      <c r="S27" s="31"/>
      <c r="T27" s="31"/>
    </row>
    <row r="28" spans="1:251" ht="63.75" x14ac:dyDescent="0.25">
      <c r="A28" s="7"/>
      <c r="D28" s="98" t="s">
        <v>90</v>
      </c>
      <c r="E28" s="98"/>
      <c r="F28" s="98"/>
      <c r="G28" s="98"/>
      <c r="H28" s="98"/>
      <c r="I28" s="99" t="s">
        <v>91</v>
      </c>
      <c r="J28" s="99"/>
      <c r="K28" s="99"/>
      <c r="L28" s="99"/>
      <c r="M28" s="37" t="s">
        <v>109</v>
      </c>
      <c r="N28" s="37" t="s">
        <v>110</v>
      </c>
      <c r="O28" s="99" t="s">
        <v>94</v>
      </c>
      <c r="P28" s="99"/>
      <c r="Q28" s="37" t="s">
        <v>95</v>
      </c>
      <c r="R28" s="15"/>
      <c r="S28" s="31"/>
      <c r="T28" s="31"/>
    </row>
    <row r="29" spans="1:251" ht="27.6" customHeight="1" x14ac:dyDescent="0.25">
      <c r="A29" s="7"/>
      <c r="D29" s="98" t="s">
        <v>111</v>
      </c>
      <c r="E29" s="98"/>
      <c r="F29" s="98"/>
      <c r="G29" s="98"/>
      <c r="H29" s="98"/>
      <c r="I29" s="141">
        <f>ROUND((G8*0.01),0)</f>
        <v>400000</v>
      </c>
      <c r="J29" s="141"/>
      <c r="K29" s="141"/>
      <c r="L29" s="141"/>
      <c r="M29" s="38">
        <f>ROUND((G8*0.05),0)</f>
        <v>2000000</v>
      </c>
      <c r="N29" s="39">
        <f>ROUND((G8*0.15),0)</f>
        <v>6000000</v>
      </c>
      <c r="O29" s="141">
        <f>ROUND((G8*0.3),0)</f>
        <v>12000000</v>
      </c>
      <c r="P29" s="141"/>
      <c r="Q29" s="39">
        <f>ROUND((G8*0.31),0)</f>
        <v>12400000</v>
      </c>
      <c r="R29" s="23"/>
      <c r="S29" s="31"/>
      <c r="T29" s="31"/>
    </row>
    <row r="30" spans="1:251" ht="16.149999999999999" customHeight="1" x14ac:dyDescent="0.25">
      <c r="A30" s="7"/>
      <c r="D30" s="98" t="s">
        <v>102</v>
      </c>
      <c r="E30" s="98"/>
      <c r="F30" s="98"/>
      <c r="G30" s="139" t="s">
        <v>81</v>
      </c>
      <c r="H30" s="139"/>
      <c r="I30" s="137" t="s">
        <v>103</v>
      </c>
      <c r="J30" s="137"/>
      <c r="K30" s="137"/>
      <c r="L30" s="137"/>
      <c r="M30" s="40" t="s">
        <v>104</v>
      </c>
      <c r="N30" s="41" t="s">
        <v>105</v>
      </c>
      <c r="O30" s="137" t="s">
        <v>106</v>
      </c>
      <c r="P30" s="137"/>
      <c r="Q30" s="40" t="s">
        <v>107</v>
      </c>
      <c r="R30" s="24"/>
      <c r="S30" s="31"/>
      <c r="T30" s="31"/>
    </row>
    <row r="31" spans="1:251" ht="13.5" x14ac:dyDescent="0.25">
      <c r="A31" s="7"/>
      <c r="D31" s="98"/>
      <c r="E31" s="98"/>
      <c r="F31" s="98"/>
      <c r="G31" s="139"/>
      <c r="H31" s="139"/>
      <c r="I31" s="140">
        <v>1</v>
      </c>
      <c r="J31" s="140"/>
      <c r="K31" s="140"/>
      <c r="L31" s="140"/>
      <c r="M31" s="42">
        <v>2</v>
      </c>
      <c r="N31" s="43">
        <v>3</v>
      </c>
      <c r="O31" s="140">
        <v>4</v>
      </c>
      <c r="P31" s="140"/>
      <c r="Q31" s="42">
        <v>5</v>
      </c>
      <c r="R31" s="15"/>
      <c r="S31" s="31"/>
      <c r="T31" s="31"/>
    </row>
    <row r="32" spans="1:251" ht="13.5" x14ac:dyDescent="0.25">
      <c r="A32" s="4"/>
      <c r="B32" s="5"/>
      <c r="C32" s="5"/>
      <c r="D32" s="109" t="s">
        <v>82</v>
      </c>
      <c r="E32" s="108" t="s">
        <v>112</v>
      </c>
      <c r="F32" s="108"/>
      <c r="G32" s="108">
        <v>1</v>
      </c>
      <c r="H32" s="108"/>
      <c r="I32" s="143">
        <f>I31+G32</f>
        <v>2</v>
      </c>
      <c r="J32" s="143"/>
      <c r="K32" s="143"/>
      <c r="L32" s="143"/>
      <c r="M32" s="44">
        <f>G32+M31</f>
        <v>3</v>
      </c>
      <c r="N32" s="45">
        <f>G32+N31</f>
        <v>4</v>
      </c>
      <c r="O32" s="142">
        <v>5</v>
      </c>
      <c r="P32" s="142"/>
      <c r="Q32" s="46">
        <v>6</v>
      </c>
      <c r="R32" s="25"/>
      <c r="S32" s="31"/>
      <c r="T32" s="31"/>
    </row>
    <row r="33" spans="1:251" ht="13.5" x14ac:dyDescent="0.25">
      <c r="A33" s="7"/>
      <c r="D33" s="109"/>
      <c r="E33" s="108" t="s">
        <v>113</v>
      </c>
      <c r="F33" s="108"/>
      <c r="G33" s="108">
        <v>2</v>
      </c>
      <c r="H33" s="108"/>
      <c r="I33" s="143">
        <f>G33+I31</f>
        <v>3</v>
      </c>
      <c r="J33" s="143"/>
      <c r="K33" s="143"/>
      <c r="L33" s="143"/>
      <c r="M33" s="44">
        <f>G33+M31</f>
        <v>4</v>
      </c>
      <c r="N33" s="47">
        <f>G33+N31</f>
        <v>5</v>
      </c>
      <c r="O33" s="144">
        <v>6</v>
      </c>
      <c r="P33" s="144"/>
      <c r="Q33" s="46">
        <v>7</v>
      </c>
      <c r="R33" s="15"/>
      <c r="S33" s="31"/>
      <c r="T33" s="31"/>
    </row>
    <row r="34" spans="1:251" ht="13.5" x14ac:dyDescent="0.25">
      <c r="A34" s="7"/>
      <c r="D34" s="109"/>
      <c r="E34" s="108" t="s">
        <v>114</v>
      </c>
      <c r="F34" s="108"/>
      <c r="G34" s="108">
        <v>3</v>
      </c>
      <c r="H34" s="108"/>
      <c r="I34" s="143">
        <f>G34+I31</f>
        <v>4</v>
      </c>
      <c r="J34" s="143"/>
      <c r="K34" s="143"/>
      <c r="L34" s="143"/>
      <c r="M34" s="48">
        <f>G34+M31</f>
        <v>5</v>
      </c>
      <c r="N34" s="49">
        <f>G34+N31</f>
        <v>6</v>
      </c>
      <c r="O34" s="144">
        <v>7</v>
      </c>
      <c r="P34" s="144"/>
      <c r="Q34" s="50">
        <v>8</v>
      </c>
      <c r="R34" s="15"/>
      <c r="S34" s="31"/>
      <c r="T34" s="31"/>
    </row>
    <row r="35" spans="1:251" ht="13.5" x14ac:dyDescent="0.25">
      <c r="A35" s="7"/>
      <c r="D35" s="109"/>
      <c r="E35" s="108" t="s">
        <v>115</v>
      </c>
      <c r="F35" s="108"/>
      <c r="G35" s="108">
        <v>4</v>
      </c>
      <c r="H35" s="108"/>
      <c r="I35" s="142">
        <f>G35+I31</f>
        <v>5</v>
      </c>
      <c r="J35" s="142"/>
      <c r="K35" s="142"/>
      <c r="L35" s="142"/>
      <c r="M35" s="46">
        <f>G35+M31</f>
        <v>6</v>
      </c>
      <c r="N35" s="49">
        <f>G35+N31</f>
        <v>7</v>
      </c>
      <c r="O35" s="145">
        <v>8</v>
      </c>
      <c r="P35" s="145"/>
      <c r="Q35" s="50">
        <v>9</v>
      </c>
      <c r="R35" s="15"/>
      <c r="S35" s="31"/>
      <c r="T35" s="31"/>
    </row>
    <row r="36" spans="1:251" ht="13.5" x14ac:dyDescent="0.25">
      <c r="A36" s="10"/>
      <c r="B36" s="11"/>
      <c r="C36" s="11"/>
      <c r="D36" s="109"/>
      <c r="E36" s="108" t="s">
        <v>116</v>
      </c>
      <c r="F36" s="108"/>
      <c r="G36" s="108">
        <v>5</v>
      </c>
      <c r="H36" s="108"/>
      <c r="I36" s="144">
        <f>G36+I31</f>
        <v>6</v>
      </c>
      <c r="J36" s="144"/>
      <c r="K36" s="144"/>
      <c r="L36" s="144"/>
      <c r="M36" s="46">
        <f>G36+M31</f>
        <v>7</v>
      </c>
      <c r="N36" s="51">
        <f>G36+N31</f>
        <v>8</v>
      </c>
      <c r="O36" s="145">
        <v>9</v>
      </c>
      <c r="P36" s="145"/>
      <c r="Q36" s="50">
        <v>10</v>
      </c>
      <c r="R36" s="26"/>
      <c r="S36" s="31"/>
      <c r="T36" s="31"/>
    </row>
    <row r="37" spans="1:251" ht="15.4" customHeight="1" x14ac:dyDescent="0.25">
      <c r="A37" s="94" t="s">
        <v>117</v>
      </c>
      <c r="B37" s="95"/>
      <c r="C37" s="95"/>
      <c r="D37" s="95"/>
      <c r="E37" s="95"/>
      <c r="F37" s="95"/>
      <c r="G37" s="95"/>
      <c r="H37" s="95"/>
      <c r="I37" s="95"/>
      <c r="J37" s="95"/>
      <c r="K37" s="95"/>
      <c r="L37" s="95"/>
      <c r="M37" s="95"/>
      <c r="N37" s="95"/>
      <c r="O37" s="95"/>
      <c r="P37" s="95"/>
      <c r="Q37" s="95"/>
      <c r="R37" s="96"/>
      <c r="S37" s="56"/>
      <c r="T37" s="56"/>
      <c r="U37" s="56"/>
      <c r="V37" s="56"/>
      <c r="W37" s="138"/>
      <c r="X37" s="138"/>
      <c r="Y37" s="138"/>
      <c r="Z37" s="138"/>
      <c r="AA37" s="138"/>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8"/>
      <c r="BM37" s="138"/>
      <c r="BN37" s="138"/>
      <c r="BO37" s="138"/>
      <c r="BP37" s="138"/>
      <c r="BQ37" s="138"/>
      <c r="BR37" s="138"/>
      <c r="BS37" s="138"/>
      <c r="BT37" s="138"/>
      <c r="BU37" s="138"/>
      <c r="BV37" s="138"/>
      <c r="BW37" s="138"/>
      <c r="BX37" s="138"/>
      <c r="BY37" s="138"/>
      <c r="BZ37" s="138"/>
      <c r="CA37" s="138"/>
      <c r="CB37" s="138"/>
      <c r="CC37" s="138"/>
      <c r="CD37" s="138"/>
      <c r="CE37" s="138"/>
      <c r="CF37" s="138"/>
      <c r="CG37" s="138"/>
      <c r="CH37" s="138"/>
      <c r="CI37" s="138"/>
      <c r="CJ37" s="138"/>
      <c r="CK37" s="138"/>
      <c r="CL37" s="138"/>
      <c r="CM37" s="138"/>
      <c r="CN37" s="138"/>
      <c r="CO37" s="138"/>
      <c r="CP37" s="138"/>
      <c r="CQ37" s="138"/>
      <c r="CR37" s="138"/>
      <c r="CS37" s="138"/>
      <c r="CT37" s="138"/>
      <c r="CU37" s="138"/>
      <c r="CV37" s="138"/>
      <c r="CW37" s="138"/>
      <c r="CX37" s="138"/>
      <c r="CY37" s="138"/>
      <c r="CZ37" s="138"/>
      <c r="DA37" s="138"/>
      <c r="DB37" s="138"/>
      <c r="DC37" s="138"/>
      <c r="DD37" s="138"/>
      <c r="DE37" s="138"/>
      <c r="DF37" s="138"/>
      <c r="DG37" s="138"/>
      <c r="DH37" s="138"/>
      <c r="DI37" s="138"/>
      <c r="DJ37" s="138"/>
      <c r="DK37" s="138"/>
      <c r="DL37" s="138"/>
      <c r="DM37" s="138"/>
      <c r="DN37" s="138"/>
      <c r="DO37" s="138"/>
      <c r="DP37" s="138"/>
      <c r="DQ37" s="138"/>
      <c r="DR37" s="138"/>
      <c r="DS37" s="138"/>
      <c r="DT37" s="138"/>
      <c r="DU37" s="138"/>
      <c r="DV37" s="138"/>
      <c r="DW37" s="138"/>
      <c r="DX37" s="138"/>
      <c r="DY37" s="138"/>
      <c r="DZ37" s="138"/>
      <c r="EA37" s="138"/>
      <c r="EB37" s="138"/>
      <c r="EC37" s="138"/>
      <c r="ED37" s="138"/>
      <c r="EE37" s="138"/>
      <c r="EF37" s="138"/>
      <c r="EG37" s="138"/>
      <c r="EH37" s="138"/>
      <c r="EI37" s="138"/>
      <c r="EJ37" s="138"/>
      <c r="EK37" s="138"/>
      <c r="EL37" s="138"/>
      <c r="EM37" s="138"/>
      <c r="EN37" s="138"/>
      <c r="EO37" s="138"/>
      <c r="EP37" s="138"/>
      <c r="EQ37" s="138"/>
      <c r="ER37" s="138"/>
      <c r="ES37" s="138"/>
      <c r="ET37" s="138"/>
      <c r="EU37" s="138"/>
      <c r="EV37" s="138"/>
      <c r="EW37" s="138"/>
      <c r="EX37" s="138"/>
      <c r="EY37" s="138"/>
      <c r="EZ37" s="138"/>
      <c r="FA37" s="138"/>
      <c r="FB37" s="138"/>
      <c r="FC37" s="138"/>
      <c r="FD37" s="138"/>
      <c r="FE37" s="138"/>
      <c r="FF37" s="138"/>
      <c r="FG37" s="138"/>
      <c r="FH37" s="138"/>
      <c r="FI37" s="138"/>
      <c r="FJ37" s="138"/>
      <c r="FK37" s="138"/>
      <c r="FL37" s="138"/>
      <c r="FM37" s="138"/>
      <c r="FN37" s="138"/>
      <c r="FO37" s="138"/>
      <c r="FP37" s="138"/>
      <c r="FQ37" s="138"/>
      <c r="FR37" s="138"/>
      <c r="FS37" s="138"/>
      <c r="FT37" s="138"/>
      <c r="FU37" s="138"/>
      <c r="FV37" s="138"/>
      <c r="FW37" s="138"/>
      <c r="FX37" s="138"/>
      <c r="FY37" s="138"/>
      <c r="FZ37" s="138"/>
      <c r="GA37" s="138"/>
      <c r="GB37" s="138"/>
      <c r="GC37" s="138"/>
      <c r="GD37" s="138"/>
      <c r="GE37" s="138"/>
      <c r="GF37" s="138"/>
      <c r="GG37" s="138"/>
      <c r="GH37" s="138"/>
      <c r="GI37" s="138"/>
      <c r="GJ37" s="138"/>
      <c r="GK37" s="138"/>
      <c r="GL37" s="138"/>
      <c r="GM37" s="138"/>
      <c r="GN37" s="138"/>
      <c r="GO37" s="138"/>
      <c r="GP37" s="138"/>
      <c r="GQ37" s="138"/>
      <c r="GR37" s="138"/>
      <c r="GS37" s="138"/>
      <c r="GT37" s="138"/>
      <c r="GU37" s="138"/>
      <c r="GV37" s="138"/>
      <c r="GW37" s="138"/>
      <c r="GX37" s="138"/>
      <c r="GY37" s="138"/>
      <c r="GZ37" s="138"/>
      <c r="HA37" s="138"/>
      <c r="HB37" s="138"/>
      <c r="HC37" s="138"/>
      <c r="HD37" s="138"/>
      <c r="HE37" s="138"/>
      <c r="HF37" s="138"/>
      <c r="HG37" s="138"/>
      <c r="HH37" s="138"/>
      <c r="HI37" s="138"/>
      <c r="HJ37" s="138"/>
      <c r="HK37" s="138"/>
      <c r="HL37" s="138"/>
      <c r="HM37" s="138"/>
      <c r="HN37" s="138"/>
      <c r="HO37" s="138"/>
      <c r="HP37" s="138"/>
      <c r="HQ37" s="138"/>
      <c r="HR37" s="138"/>
      <c r="HS37" s="138"/>
      <c r="HT37" s="138"/>
      <c r="HU37" s="138"/>
      <c r="HV37" s="138"/>
      <c r="HW37" s="138"/>
      <c r="HX37" s="138"/>
      <c r="HY37" s="138"/>
      <c r="HZ37" s="138"/>
      <c r="IA37" s="138"/>
      <c r="IB37" s="138"/>
      <c r="IC37" s="138"/>
      <c r="ID37" s="138"/>
      <c r="IE37" s="138"/>
      <c r="IF37" s="138"/>
      <c r="IG37" s="138"/>
      <c r="IH37" s="138"/>
      <c r="II37" s="138"/>
      <c r="IJ37" s="138"/>
      <c r="IK37" s="138"/>
      <c r="IL37" s="138"/>
      <c r="IM37" s="138"/>
      <c r="IN37" s="138"/>
      <c r="IO37" s="138"/>
      <c r="IP37" s="138"/>
      <c r="IQ37" s="138"/>
    </row>
    <row r="38" spans="1:251" ht="13.5" x14ac:dyDescent="0.25">
      <c r="A38" s="27"/>
      <c r="E38" s="149" t="s">
        <v>81</v>
      </c>
      <c r="F38" s="149"/>
      <c r="G38" s="149" t="s">
        <v>80</v>
      </c>
      <c r="H38" s="149"/>
      <c r="K38" s="28"/>
      <c r="L38" s="29"/>
      <c r="R38" s="9"/>
      <c r="S38" s="31"/>
    </row>
    <row r="39" spans="1:251" ht="13.5" x14ac:dyDescent="0.25">
      <c r="E39" s="161" t="s">
        <v>118</v>
      </c>
      <c r="F39" s="161"/>
      <c r="G39" s="160" t="s">
        <v>119</v>
      </c>
      <c r="H39" s="160"/>
      <c r="K39" s="31"/>
      <c r="L39" s="29"/>
      <c r="R39" s="9"/>
      <c r="S39" s="31"/>
    </row>
    <row r="40" spans="1:251" ht="13.5" x14ac:dyDescent="0.25">
      <c r="A40" s="32"/>
      <c r="E40" s="162" t="s">
        <v>120</v>
      </c>
      <c r="F40" s="162"/>
      <c r="G40" s="160" t="s">
        <v>121</v>
      </c>
      <c r="H40" s="160"/>
      <c r="K40" s="31"/>
      <c r="L40" s="29"/>
      <c r="R40" s="9"/>
      <c r="S40" s="31"/>
    </row>
    <row r="41" spans="1:251" ht="13.5" x14ac:dyDescent="0.25">
      <c r="A41" s="32"/>
      <c r="E41" s="163">
        <v>5</v>
      </c>
      <c r="F41" s="163"/>
      <c r="G41" s="160" t="s">
        <v>122</v>
      </c>
      <c r="H41" s="160"/>
      <c r="K41" s="31"/>
      <c r="L41" s="29"/>
      <c r="R41" s="9"/>
      <c r="S41" s="31"/>
    </row>
    <row r="42" spans="1:251" ht="13.5" x14ac:dyDescent="0.25">
      <c r="A42" s="33"/>
      <c r="B42" s="11"/>
      <c r="C42" s="11"/>
      <c r="D42" s="11"/>
      <c r="E42" s="159" t="s">
        <v>123</v>
      </c>
      <c r="F42" s="159"/>
      <c r="G42" s="160" t="s">
        <v>124</v>
      </c>
      <c r="H42" s="160"/>
      <c r="I42" s="11"/>
      <c r="J42" s="11"/>
      <c r="K42" s="34"/>
      <c r="L42" s="35"/>
      <c r="M42" s="36"/>
      <c r="N42" s="11"/>
      <c r="O42" s="11"/>
      <c r="P42" s="11"/>
      <c r="Q42" s="11"/>
      <c r="R42" s="12"/>
      <c r="S42" s="31"/>
    </row>
    <row r="43" spans="1:251" ht="16.5" customHeight="1" x14ac:dyDescent="0.25">
      <c r="A43" s="94" t="s">
        <v>128</v>
      </c>
      <c r="B43" s="95"/>
      <c r="C43" s="95"/>
      <c r="D43" s="95"/>
      <c r="E43" s="95"/>
      <c r="F43" s="95"/>
      <c r="G43" s="95"/>
      <c r="H43" s="95"/>
      <c r="I43" s="95"/>
      <c r="J43" s="95"/>
      <c r="K43" s="95"/>
      <c r="L43" s="95"/>
      <c r="M43" s="95"/>
      <c r="N43" s="95"/>
      <c r="O43" s="95"/>
      <c r="P43" s="95"/>
      <c r="Q43" s="95"/>
      <c r="R43" s="96"/>
      <c r="S43" s="31"/>
    </row>
    <row r="44" spans="1:251" ht="20.25" customHeight="1" x14ac:dyDescent="0.25">
      <c r="A44" s="148" t="s">
        <v>0</v>
      </c>
      <c r="B44" s="147" t="s">
        <v>1</v>
      </c>
      <c r="C44" s="147" t="s">
        <v>2</v>
      </c>
      <c r="D44" s="147" t="s">
        <v>3</v>
      </c>
      <c r="E44" s="147" t="s">
        <v>4</v>
      </c>
      <c r="F44" s="148" t="s">
        <v>5</v>
      </c>
      <c r="G44" s="148"/>
      <c r="H44" s="148"/>
      <c r="I44" s="148"/>
      <c r="J44" s="148"/>
      <c r="K44" s="148"/>
      <c r="L44" s="148"/>
      <c r="M44" s="148" t="s">
        <v>6</v>
      </c>
      <c r="N44" s="148"/>
      <c r="O44" s="147" t="s">
        <v>7</v>
      </c>
      <c r="P44" s="147" t="s">
        <v>8</v>
      </c>
      <c r="Q44" s="147" t="s">
        <v>9</v>
      </c>
      <c r="R44" s="147" t="s">
        <v>10</v>
      </c>
      <c r="S44" s="31"/>
    </row>
    <row r="45" spans="1:251" ht="15" customHeight="1" x14ac:dyDescent="0.25">
      <c r="A45" s="148"/>
      <c r="B45" s="147"/>
      <c r="C45" s="147"/>
      <c r="D45" s="147"/>
      <c r="E45" s="147"/>
      <c r="F45" s="148"/>
      <c r="G45" s="148"/>
      <c r="H45" s="148"/>
      <c r="I45" s="148"/>
      <c r="J45" s="148"/>
      <c r="K45" s="148"/>
      <c r="L45" s="148"/>
      <c r="M45" s="148"/>
      <c r="N45" s="148"/>
      <c r="O45" s="147"/>
      <c r="P45" s="147"/>
      <c r="Q45" s="147"/>
      <c r="R45" s="147"/>
      <c r="S45" s="31"/>
    </row>
    <row r="46" spans="1:251" ht="15.75" customHeight="1" x14ac:dyDescent="0.25">
      <c r="A46" s="148"/>
      <c r="B46" s="147"/>
      <c r="C46" s="147"/>
      <c r="D46" s="147"/>
      <c r="E46" s="147"/>
      <c r="F46" s="148"/>
      <c r="G46" s="148"/>
      <c r="H46" s="148"/>
      <c r="I46" s="148"/>
      <c r="J46" s="148"/>
      <c r="K46" s="148"/>
      <c r="L46" s="148"/>
      <c r="M46" s="148"/>
      <c r="N46" s="148"/>
      <c r="O46" s="147"/>
      <c r="P46" s="147"/>
      <c r="Q46" s="147"/>
      <c r="R46" s="147"/>
      <c r="S46" s="31"/>
    </row>
    <row r="47" spans="1:251" ht="54.75" customHeight="1" x14ac:dyDescent="0.25">
      <c r="A47" s="58">
        <v>1</v>
      </c>
      <c r="B47" s="58" t="s">
        <v>139</v>
      </c>
      <c r="C47" s="58" t="s">
        <v>140</v>
      </c>
      <c r="D47" s="58" t="s">
        <v>41</v>
      </c>
      <c r="E47" s="58" t="s">
        <v>138</v>
      </c>
      <c r="F47" s="146" t="s">
        <v>137</v>
      </c>
      <c r="G47" s="146"/>
      <c r="H47" s="146"/>
      <c r="I47" s="146"/>
      <c r="J47" s="146"/>
      <c r="K47" s="146"/>
      <c r="L47" s="146"/>
      <c r="M47" s="146" t="s">
        <v>136</v>
      </c>
      <c r="N47" s="146"/>
      <c r="O47" s="58">
        <v>2</v>
      </c>
      <c r="P47" s="58">
        <v>3</v>
      </c>
      <c r="Q47" s="58">
        <v>5</v>
      </c>
      <c r="R47" s="58" t="str">
        <f>IF(Q47&lt;=4,"Riesgo bajo",IF(Q47=5,"Riesgo Medio",IF(Q47&lt;=7,"Riesgo alto",IF(Q47&gt;=8,"Riesgo extremo",))))</f>
        <v>Riesgo Medio</v>
      </c>
      <c r="S47" s="31"/>
    </row>
    <row r="48" spans="1:251" ht="51.75" customHeight="1" x14ac:dyDescent="0.25">
      <c r="A48" s="58">
        <v>2</v>
      </c>
      <c r="B48" s="58" t="s">
        <v>133</v>
      </c>
      <c r="C48" s="58" t="s">
        <v>140</v>
      </c>
      <c r="D48" s="58" t="s">
        <v>41</v>
      </c>
      <c r="E48" s="58" t="s">
        <v>138</v>
      </c>
      <c r="F48" s="157" t="s">
        <v>151</v>
      </c>
      <c r="G48" s="164"/>
      <c r="H48" s="164"/>
      <c r="I48" s="164"/>
      <c r="J48" s="164"/>
      <c r="K48" s="164"/>
      <c r="L48" s="158"/>
      <c r="M48" s="157" t="s">
        <v>141</v>
      </c>
      <c r="N48" s="158"/>
      <c r="O48" s="58">
        <v>3</v>
      </c>
      <c r="P48" s="58">
        <v>2</v>
      </c>
      <c r="Q48" s="58">
        <f t="shared" ref="Q48" si="0">+O48+P48</f>
        <v>5</v>
      </c>
      <c r="R48" s="58" t="str">
        <f t="shared" ref="R48:R57" si="1">IF(Q48&lt;=4,"Riesgo bajo",IF(Q48=5,"Riesgo Medio",IF(Q48&lt;=7,"Riesgo alto",IF(Q48&gt;=8,"Riesgo extremo",))))</f>
        <v>Riesgo Medio</v>
      </c>
      <c r="S48" s="31"/>
    </row>
    <row r="49" spans="1:19" ht="39" customHeight="1" x14ac:dyDescent="0.25">
      <c r="A49" s="58">
        <v>3</v>
      </c>
      <c r="B49" s="58" t="s">
        <v>133</v>
      </c>
      <c r="C49" s="58" t="s">
        <v>130</v>
      </c>
      <c r="D49" s="58" t="s">
        <v>131</v>
      </c>
      <c r="E49" s="58" t="s">
        <v>25</v>
      </c>
      <c r="F49" s="157" t="s">
        <v>134</v>
      </c>
      <c r="G49" s="164"/>
      <c r="H49" s="164"/>
      <c r="I49" s="164"/>
      <c r="J49" s="164"/>
      <c r="K49" s="164"/>
      <c r="L49" s="158"/>
      <c r="M49" s="157" t="s">
        <v>135</v>
      </c>
      <c r="N49" s="158"/>
      <c r="O49" s="58">
        <v>3</v>
      </c>
      <c r="P49" s="58">
        <v>2</v>
      </c>
      <c r="Q49" s="58">
        <v>5</v>
      </c>
      <c r="R49" s="58" t="str">
        <f t="shared" si="1"/>
        <v>Riesgo Medio</v>
      </c>
      <c r="S49" s="31"/>
    </row>
    <row r="50" spans="1:19" ht="48" customHeight="1" x14ac:dyDescent="0.25">
      <c r="A50" s="58">
        <v>4</v>
      </c>
      <c r="B50" s="58" t="s">
        <v>30</v>
      </c>
      <c r="C50" s="58" t="s">
        <v>144</v>
      </c>
      <c r="D50" s="58" t="s">
        <v>130</v>
      </c>
      <c r="E50" s="58" t="s">
        <v>148</v>
      </c>
      <c r="F50" s="157" t="s">
        <v>149</v>
      </c>
      <c r="G50" s="164"/>
      <c r="H50" s="164"/>
      <c r="I50" s="164"/>
      <c r="J50" s="164"/>
      <c r="K50" s="164"/>
      <c r="L50" s="158"/>
      <c r="M50" s="157" t="s">
        <v>145</v>
      </c>
      <c r="N50" s="158"/>
      <c r="O50" s="58">
        <v>2</v>
      </c>
      <c r="P50" s="58">
        <v>3</v>
      </c>
      <c r="Q50" s="58">
        <v>5</v>
      </c>
      <c r="R50" s="58" t="str">
        <f t="shared" si="1"/>
        <v>Riesgo Medio</v>
      </c>
      <c r="S50" s="31"/>
    </row>
    <row r="51" spans="1:19" ht="48" customHeight="1" x14ac:dyDescent="0.25">
      <c r="A51" s="58">
        <v>5</v>
      </c>
      <c r="B51" s="58" t="s">
        <v>30</v>
      </c>
      <c r="C51" s="58" t="s">
        <v>144</v>
      </c>
      <c r="D51" s="58" t="s">
        <v>130</v>
      </c>
      <c r="E51" s="58" t="s">
        <v>148</v>
      </c>
      <c r="F51" s="157" t="s">
        <v>146</v>
      </c>
      <c r="G51" s="164"/>
      <c r="H51" s="164"/>
      <c r="I51" s="164"/>
      <c r="J51" s="164"/>
      <c r="K51" s="164"/>
      <c r="L51" s="158"/>
      <c r="M51" s="157" t="s">
        <v>147</v>
      </c>
      <c r="N51" s="158"/>
      <c r="O51" s="58">
        <v>2</v>
      </c>
      <c r="P51" s="58">
        <v>3</v>
      </c>
      <c r="Q51" s="58">
        <f>+O51+P51</f>
        <v>5</v>
      </c>
      <c r="R51" s="58" t="str">
        <f t="shared" si="1"/>
        <v>Riesgo Medio</v>
      </c>
      <c r="S51" s="31"/>
    </row>
    <row r="52" spans="1:19" ht="48" customHeight="1" x14ac:dyDescent="0.25">
      <c r="A52" s="58">
        <v>6</v>
      </c>
      <c r="B52" s="58" t="s">
        <v>133</v>
      </c>
      <c r="C52" s="58" t="s">
        <v>140</v>
      </c>
      <c r="D52" s="58" t="s">
        <v>24</v>
      </c>
      <c r="E52" s="58" t="s">
        <v>25</v>
      </c>
      <c r="F52" s="157" t="s">
        <v>142</v>
      </c>
      <c r="G52" s="164"/>
      <c r="H52" s="164"/>
      <c r="I52" s="164"/>
      <c r="J52" s="164"/>
      <c r="K52" s="164"/>
      <c r="L52" s="158"/>
      <c r="M52" s="157" t="s">
        <v>143</v>
      </c>
      <c r="N52" s="158"/>
      <c r="O52" s="58">
        <v>2</v>
      </c>
      <c r="P52" s="58">
        <v>4</v>
      </c>
      <c r="Q52" s="58">
        <f>+O52+P52</f>
        <v>6</v>
      </c>
      <c r="R52" s="58" t="str">
        <f t="shared" si="1"/>
        <v>Riesgo alto</v>
      </c>
      <c r="S52" s="31"/>
    </row>
    <row r="53" spans="1:19" s="63" customFormat="1" ht="48" customHeight="1" x14ac:dyDescent="0.25">
      <c r="A53" s="61">
        <v>7</v>
      </c>
      <c r="B53" s="61" t="s">
        <v>133</v>
      </c>
      <c r="C53" s="61" t="s">
        <v>130</v>
      </c>
      <c r="D53" s="61" t="s">
        <v>131</v>
      </c>
      <c r="E53" s="61" t="s">
        <v>25</v>
      </c>
      <c r="F53" s="64" t="s">
        <v>161</v>
      </c>
      <c r="G53" s="60"/>
      <c r="H53" s="60"/>
      <c r="I53" s="60"/>
      <c r="J53" s="60"/>
      <c r="K53" s="60"/>
      <c r="L53" s="59"/>
      <c r="M53" s="165" t="s">
        <v>162</v>
      </c>
      <c r="N53" s="165"/>
      <c r="O53" s="61">
        <v>2</v>
      </c>
      <c r="P53" s="61">
        <v>3</v>
      </c>
      <c r="Q53" s="61">
        <v>5</v>
      </c>
      <c r="R53" s="58" t="str">
        <f t="shared" si="1"/>
        <v>Riesgo Medio</v>
      </c>
      <c r="S53" s="62"/>
    </row>
    <row r="54" spans="1:19" s="63" customFormat="1" ht="48" customHeight="1" x14ac:dyDescent="0.25">
      <c r="A54" s="61">
        <v>8</v>
      </c>
      <c r="B54" s="61" t="s">
        <v>133</v>
      </c>
      <c r="C54" s="61" t="s">
        <v>130</v>
      </c>
      <c r="D54" s="61" t="s">
        <v>131</v>
      </c>
      <c r="E54" s="61" t="s">
        <v>25</v>
      </c>
      <c r="F54" s="157" t="s">
        <v>156</v>
      </c>
      <c r="G54" s="164"/>
      <c r="H54" s="164"/>
      <c r="I54" s="164"/>
      <c r="J54" s="164"/>
      <c r="K54" s="164"/>
      <c r="L54" s="158"/>
      <c r="M54" s="165" t="s">
        <v>163</v>
      </c>
      <c r="N54" s="165"/>
      <c r="O54" s="61">
        <v>3</v>
      </c>
      <c r="P54" s="61">
        <v>2</v>
      </c>
      <c r="Q54" s="61">
        <v>5</v>
      </c>
      <c r="R54" s="58" t="str">
        <f t="shared" si="1"/>
        <v>Riesgo Medio</v>
      </c>
      <c r="S54" s="62"/>
    </row>
    <row r="55" spans="1:19" s="63" customFormat="1" ht="48" customHeight="1" x14ac:dyDescent="0.25">
      <c r="A55" s="61">
        <v>9</v>
      </c>
      <c r="B55" s="61" t="s">
        <v>133</v>
      </c>
      <c r="C55" s="61" t="s">
        <v>130</v>
      </c>
      <c r="D55" s="61" t="s">
        <v>131</v>
      </c>
      <c r="E55" s="61" t="s">
        <v>160</v>
      </c>
      <c r="F55" s="157" t="s">
        <v>157</v>
      </c>
      <c r="G55" s="164"/>
      <c r="H55" s="164"/>
      <c r="I55" s="164"/>
      <c r="J55" s="164"/>
      <c r="K55" s="164"/>
      <c r="L55" s="158"/>
      <c r="M55" s="165" t="s">
        <v>164</v>
      </c>
      <c r="N55" s="165"/>
      <c r="O55" s="61">
        <v>3</v>
      </c>
      <c r="P55" s="61">
        <v>2</v>
      </c>
      <c r="Q55" s="61">
        <v>5</v>
      </c>
      <c r="R55" s="58" t="str">
        <f t="shared" si="1"/>
        <v>Riesgo Medio</v>
      </c>
      <c r="S55" s="62"/>
    </row>
    <row r="56" spans="1:19" s="63" customFormat="1" ht="48" customHeight="1" x14ac:dyDescent="0.25">
      <c r="A56" s="61">
        <v>10</v>
      </c>
      <c r="B56" s="61" t="s">
        <v>133</v>
      </c>
      <c r="C56" s="61" t="s">
        <v>130</v>
      </c>
      <c r="D56" s="61" t="s">
        <v>131</v>
      </c>
      <c r="E56" s="61" t="s">
        <v>42</v>
      </c>
      <c r="F56" s="157" t="s">
        <v>158</v>
      </c>
      <c r="G56" s="164"/>
      <c r="H56" s="164"/>
      <c r="I56" s="164"/>
      <c r="J56" s="164"/>
      <c r="K56" s="164"/>
      <c r="L56" s="158"/>
      <c r="M56" s="165" t="s">
        <v>165</v>
      </c>
      <c r="N56" s="165"/>
      <c r="O56" s="61">
        <v>3</v>
      </c>
      <c r="P56" s="61">
        <v>3</v>
      </c>
      <c r="Q56" s="61">
        <v>6</v>
      </c>
      <c r="R56" s="58" t="str">
        <f t="shared" si="1"/>
        <v>Riesgo alto</v>
      </c>
      <c r="S56" s="62"/>
    </row>
    <row r="57" spans="1:19" s="63" customFormat="1" ht="48" customHeight="1" x14ac:dyDescent="0.25">
      <c r="A57" s="61">
        <v>11</v>
      </c>
      <c r="B57" s="61" t="s">
        <v>133</v>
      </c>
      <c r="C57" s="61" t="s">
        <v>130</v>
      </c>
      <c r="D57" s="61" t="s">
        <v>131</v>
      </c>
      <c r="E57" s="61" t="s">
        <v>25</v>
      </c>
      <c r="F57" s="157" t="s">
        <v>159</v>
      </c>
      <c r="G57" s="164"/>
      <c r="H57" s="164"/>
      <c r="I57" s="164"/>
      <c r="J57" s="164"/>
      <c r="K57" s="164"/>
      <c r="L57" s="158"/>
      <c r="M57" s="165" t="s">
        <v>166</v>
      </c>
      <c r="N57" s="165"/>
      <c r="O57" s="61">
        <v>2</v>
      </c>
      <c r="P57" s="61">
        <v>4</v>
      </c>
      <c r="Q57" s="61">
        <v>6</v>
      </c>
      <c r="R57" s="58" t="str">
        <f t="shared" si="1"/>
        <v>Riesgo alto</v>
      </c>
      <c r="S57" s="62"/>
    </row>
    <row r="58" spans="1:19" ht="27" customHeight="1" x14ac:dyDescent="0.25">
      <c r="A58" s="150" t="s">
        <v>150</v>
      </c>
      <c r="B58" s="150"/>
      <c r="C58" s="150"/>
      <c r="D58" s="150"/>
      <c r="E58" s="150"/>
      <c r="F58" s="150"/>
      <c r="G58" s="150"/>
      <c r="H58" s="150"/>
      <c r="I58" s="150"/>
      <c r="J58" s="150"/>
      <c r="K58" s="150"/>
      <c r="L58" s="150"/>
      <c r="M58" s="150"/>
      <c r="N58" s="150"/>
      <c r="O58" s="150"/>
      <c r="P58" s="150"/>
      <c r="Q58" s="150"/>
      <c r="R58" s="150"/>
      <c r="S58" s="31"/>
    </row>
    <row r="59" spans="1:19" ht="27" customHeight="1" x14ac:dyDescent="0.25">
      <c r="S59" s="31"/>
    </row>
    <row r="60" spans="1:19" ht="27" customHeight="1" x14ac:dyDescent="0.25">
      <c r="S60" s="31"/>
    </row>
    <row r="61" spans="1:19" ht="27" customHeight="1" x14ac:dyDescent="0.25">
      <c r="S61" s="31"/>
    </row>
    <row r="62" spans="1:19" ht="27" customHeight="1" x14ac:dyDescent="0.25">
      <c r="S62" s="31"/>
    </row>
    <row r="63" spans="1:19" ht="27" customHeight="1" x14ac:dyDescent="0.25">
      <c r="S63" s="31"/>
    </row>
    <row r="64" spans="1:19" ht="27" customHeight="1" x14ac:dyDescent="0.25">
      <c r="S64" s="31"/>
    </row>
    <row r="65" spans="19:19" ht="27" customHeight="1" x14ac:dyDescent="0.25">
      <c r="S65" s="31"/>
    </row>
    <row r="66" spans="19:19" ht="27" customHeight="1" x14ac:dyDescent="0.25">
      <c r="S66" s="31"/>
    </row>
    <row r="67" spans="19:19" ht="27" customHeight="1" x14ac:dyDescent="0.25">
      <c r="S67" s="31"/>
    </row>
    <row r="68" spans="19:19" ht="27" customHeight="1" x14ac:dyDescent="0.25">
      <c r="S68" s="31"/>
    </row>
    <row r="69" spans="19:19" ht="27" customHeight="1" x14ac:dyDescent="0.25">
      <c r="S69" s="31"/>
    </row>
    <row r="70" spans="19:19" ht="27" customHeight="1" x14ac:dyDescent="0.25">
      <c r="S70" s="31"/>
    </row>
    <row r="71" spans="19:19" ht="27" customHeight="1" x14ac:dyDescent="0.25">
      <c r="S71" s="31"/>
    </row>
    <row r="72" spans="19:19" ht="27" customHeight="1" x14ac:dyDescent="0.25">
      <c r="S72" s="31"/>
    </row>
    <row r="73" spans="19:19" ht="27" customHeight="1" x14ac:dyDescent="0.25">
      <c r="S73" s="31"/>
    </row>
    <row r="74" spans="19:19" ht="27" customHeight="1" x14ac:dyDescent="0.25">
      <c r="S74" s="31"/>
    </row>
    <row r="75" spans="19:19" ht="27" customHeight="1" x14ac:dyDescent="0.25">
      <c r="S75" s="31"/>
    </row>
    <row r="76" spans="19:19" ht="43.7" customHeight="1" x14ac:dyDescent="0.25"/>
    <row r="77" spans="19:19" ht="13.5" x14ac:dyDescent="0.25"/>
  </sheetData>
  <mergeCells count="148">
    <mergeCell ref="C44:C46"/>
    <mergeCell ref="D44:D46"/>
    <mergeCell ref="E44:E46"/>
    <mergeCell ref="O44:O46"/>
    <mergeCell ref="F54:L54"/>
    <mergeCell ref="F55:L55"/>
    <mergeCell ref="F56:L56"/>
    <mergeCell ref="F57:L57"/>
    <mergeCell ref="M48:N48"/>
    <mergeCell ref="F52:L52"/>
    <mergeCell ref="M52:N52"/>
    <mergeCell ref="F49:L49"/>
    <mergeCell ref="F50:L50"/>
    <mergeCell ref="M50:N50"/>
    <mergeCell ref="M53:N53"/>
    <mergeCell ref="M54:N54"/>
    <mergeCell ref="M55:N55"/>
    <mergeCell ref="M56:N56"/>
    <mergeCell ref="M57:N57"/>
    <mergeCell ref="F48:L48"/>
    <mergeCell ref="F51:L51"/>
    <mergeCell ref="M51:N51"/>
    <mergeCell ref="A58:R58"/>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A43:R43"/>
    <mergeCell ref="F44:L46"/>
    <mergeCell ref="E32:F32"/>
    <mergeCell ref="G32:H32"/>
    <mergeCell ref="I32:L32"/>
    <mergeCell ref="FP37:GK37"/>
    <mergeCell ref="GL37:HG37"/>
    <mergeCell ref="HH37:IC37"/>
    <mergeCell ref="ID37:IQ37"/>
    <mergeCell ref="G35:H35"/>
    <mergeCell ref="I35:L35"/>
    <mergeCell ref="O35:P35"/>
    <mergeCell ref="F47:L47"/>
    <mergeCell ref="M47:N47"/>
    <mergeCell ref="P44:P46"/>
    <mergeCell ref="Q44:Q46"/>
    <mergeCell ref="R44:R46"/>
    <mergeCell ref="M44:N46"/>
    <mergeCell ref="E38:F38"/>
    <mergeCell ref="G38:H38"/>
    <mergeCell ref="AN37:BI37"/>
    <mergeCell ref="BJ37:CE37"/>
    <mergeCell ref="CF37:DA37"/>
    <mergeCell ref="DB37:DW37"/>
    <mergeCell ref="DX37:ES37"/>
    <mergeCell ref="ET37:FO37"/>
    <mergeCell ref="A37:R37"/>
    <mergeCell ref="W37:AM37"/>
    <mergeCell ref="D32:D36"/>
    <mergeCell ref="O32:P32"/>
    <mergeCell ref="E33:F33"/>
    <mergeCell ref="G33:H33"/>
    <mergeCell ref="I33:L33"/>
    <mergeCell ref="O33:P33"/>
    <mergeCell ref="E34:F34"/>
    <mergeCell ref="O36:P36"/>
    <mergeCell ref="G34:H34"/>
    <mergeCell ref="I34:L34"/>
    <mergeCell ref="O34:P34"/>
    <mergeCell ref="E35:F35"/>
    <mergeCell ref="G30:H31"/>
    <mergeCell ref="I30:L30"/>
    <mergeCell ref="O30:P30"/>
    <mergeCell ref="I31:L31"/>
    <mergeCell ref="O31:P31"/>
    <mergeCell ref="D30:F31"/>
    <mergeCell ref="I27:Q27"/>
    <mergeCell ref="I28:L28"/>
    <mergeCell ref="O28:P28"/>
    <mergeCell ref="I29:L29"/>
    <mergeCell ref="O29:P29"/>
    <mergeCell ref="D28:H28"/>
    <mergeCell ref="D29:H29"/>
    <mergeCell ref="DX26:ES26"/>
    <mergeCell ref="ET26:FO26"/>
    <mergeCell ref="FP26:GK26"/>
    <mergeCell ref="GL26:HG26"/>
    <mergeCell ref="HH26:IC26"/>
    <mergeCell ref="ID26:IQ26"/>
    <mergeCell ref="A26:R26"/>
    <mergeCell ref="W26:AM26"/>
    <mergeCell ref="AN26:BI26"/>
    <mergeCell ref="BJ26:CE26"/>
    <mergeCell ref="CF26:DA26"/>
    <mergeCell ref="DB26:DW26"/>
    <mergeCell ref="D23:H23"/>
    <mergeCell ref="I23:L23"/>
    <mergeCell ref="O23:P23"/>
    <mergeCell ref="D24:F25"/>
    <mergeCell ref="G24:H25"/>
    <mergeCell ref="I24:L24"/>
    <mergeCell ref="O24:P24"/>
    <mergeCell ref="I25:L25"/>
    <mergeCell ref="O25:P25"/>
    <mergeCell ref="A1:E3"/>
    <mergeCell ref="Q1:R3"/>
    <mergeCell ref="A4:R4"/>
    <mergeCell ref="A5:R5"/>
    <mergeCell ref="A6:R6"/>
    <mergeCell ref="A10:R10"/>
    <mergeCell ref="A11:R11"/>
    <mergeCell ref="A12:R12"/>
    <mergeCell ref="A13:R13"/>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s>
  <conditionalFormatting sqref="R47:R57">
    <cfRule type="containsText" dxfId="7" priority="1" operator="containsText" text="Riesgo extremo">
      <formula>NOT(ISERROR(SEARCH("Riesgo extremo",R47)))</formula>
    </cfRule>
    <cfRule type="containsText" dxfId="6" priority="2" operator="containsText" text="Riesgo alto">
      <formula>NOT(ISERROR(SEARCH("Riesgo alto",R47)))</formula>
    </cfRule>
    <cfRule type="containsText" dxfId="5" priority="3" operator="containsText" text="Riesgo Medio">
      <formula>NOT(ISERROR(SEARCH("Riesgo Medio",R47)))</formula>
    </cfRule>
    <cfRule type="containsText" dxfId="4" priority="4" operator="containsText" text="Riesgo bajo">
      <formula>NOT(ISERROR(SEARCH("Riesgo bajo",R47)))</formula>
    </cfRule>
  </conditionalFormatting>
  <printOptions horizontalCentered="1"/>
  <pageMargins left="0.70866141732283472" right="0.9055118110236221" top="0.74803149606299213" bottom="0.74803149606299213" header="0.31496062992125984" footer="0.31496062992125984"/>
  <pageSetup scale="47" fitToHeight="0" orientation="portrait"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X33"/>
  <sheetViews>
    <sheetView topLeftCell="A9" zoomScale="85" zoomScaleNormal="85" zoomScaleSheetLayoutView="90" workbookViewId="0">
      <selection activeCell="M32" sqref="M32"/>
    </sheetView>
  </sheetViews>
  <sheetFormatPr baseColWidth="10" defaultRowHeight="15" x14ac:dyDescent="0.25"/>
  <cols>
    <col min="1" max="1" width="6.140625" style="1" customWidth="1"/>
    <col min="2" max="4" width="11.42578125" style="1"/>
    <col min="5" max="5" width="13" style="1" customWidth="1"/>
    <col min="6" max="6" width="38.5703125" style="3" customWidth="1"/>
    <col min="7" max="7" width="13.140625" style="1" customWidth="1"/>
    <col min="8" max="12" width="11.42578125" style="1"/>
    <col min="13" max="13" width="36" style="1" customWidth="1"/>
    <col min="14" max="16384" width="11.42578125" style="1"/>
  </cols>
  <sheetData>
    <row r="1" spans="1:24" x14ac:dyDescent="0.25">
      <c r="A1" s="175" t="s">
        <v>72</v>
      </c>
      <c r="B1" s="176"/>
      <c r="C1" s="176"/>
      <c r="D1" s="176"/>
      <c r="E1" s="176"/>
      <c r="F1" s="176"/>
      <c r="G1" s="176"/>
      <c r="H1" s="176"/>
      <c r="I1" s="176"/>
      <c r="J1" s="176"/>
      <c r="K1" s="176"/>
      <c r="L1" s="176"/>
      <c r="M1" s="176"/>
      <c r="N1" s="176"/>
      <c r="O1" s="176"/>
      <c r="P1" s="176"/>
      <c r="Q1" s="176"/>
      <c r="R1" s="176"/>
      <c r="S1" s="176"/>
      <c r="T1" s="176"/>
      <c r="U1" s="176"/>
      <c r="V1" s="176"/>
      <c r="W1" s="177"/>
    </row>
    <row r="2" spans="1:24" x14ac:dyDescent="0.25">
      <c r="A2" s="178"/>
      <c r="B2" s="179"/>
      <c r="C2" s="179"/>
      <c r="D2" s="179"/>
      <c r="E2" s="179"/>
      <c r="F2" s="179"/>
      <c r="G2" s="179"/>
      <c r="H2" s="179"/>
      <c r="I2" s="179"/>
      <c r="J2" s="179"/>
      <c r="K2" s="179"/>
      <c r="L2" s="179"/>
      <c r="M2" s="179"/>
      <c r="N2" s="179"/>
      <c r="O2" s="179"/>
      <c r="P2" s="179"/>
      <c r="Q2" s="179"/>
      <c r="R2" s="179"/>
      <c r="S2" s="179"/>
      <c r="T2" s="179"/>
      <c r="U2" s="179"/>
      <c r="V2" s="179"/>
      <c r="W2" s="180"/>
    </row>
    <row r="3" spans="1:24" x14ac:dyDescent="0.25">
      <c r="A3" s="178"/>
      <c r="B3" s="179"/>
      <c r="C3" s="179"/>
      <c r="D3" s="179"/>
      <c r="E3" s="179"/>
      <c r="F3" s="179"/>
      <c r="G3" s="179"/>
      <c r="H3" s="179"/>
      <c r="I3" s="179"/>
      <c r="J3" s="179"/>
      <c r="K3" s="179"/>
      <c r="L3" s="179"/>
      <c r="M3" s="179"/>
      <c r="N3" s="179"/>
      <c r="O3" s="179"/>
      <c r="P3" s="179"/>
      <c r="Q3" s="179"/>
      <c r="R3" s="179"/>
      <c r="S3" s="179"/>
      <c r="T3" s="179"/>
      <c r="U3" s="179"/>
      <c r="V3" s="179"/>
      <c r="W3" s="180"/>
    </row>
    <row r="4" spans="1:24" x14ac:dyDescent="0.25">
      <c r="A4" s="178"/>
      <c r="B4" s="179"/>
      <c r="C4" s="179"/>
      <c r="D4" s="179"/>
      <c r="E4" s="179"/>
      <c r="F4" s="179"/>
      <c r="G4" s="179"/>
      <c r="H4" s="179"/>
      <c r="I4" s="179"/>
      <c r="J4" s="179"/>
      <c r="K4" s="179"/>
      <c r="L4" s="179"/>
      <c r="M4" s="179"/>
      <c r="N4" s="179"/>
      <c r="O4" s="179"/>
      <c r="P4" s="179"/>
      <c r="Q4" s="179"/>
      <c r="R4" s="179"/>
      <c r="S4" s="179"/>
      <c r="T4" s="179"/>
      <c r="U4" s="179"/>
      <c r="V4" s="179"/>
      <c r="W4" s="180"/>
    </row>
    <row r="5" spans="1:24" ht="15.75" thickBot="1" x14ac:dyDescent="0.3">
      <c r="A5" s="181"/>
      <c r="B5" s="182"/>
      <c r="C5" s="182"/>
      <c r="D5" s="182"/>
      <c r="E5" s="182"/>
      <c r="F5" s="182"/>
      <c r="G5" s="182"/>
      <c r="H5" s="182"/>
      <c r="I5" s="182"/>
      <c r="J5" s="182"/>
      <c r="K5" s="182"/>
      <c r="L5" s="182"/>
      <c r="M5" s="182"/>
      <c r="N5" s="182"/>
      <c r="O5" s="182"/>
      <c r="P5" s="182"/>
      <c r="Q5" s="182"/>
      <c r="R5" s="182"/>
      <c r="S5" s="182"/>
      <c r="T5" s="182"/>
      <c r="U5" s="182"/>
      <c r="V5" s="182"/>
      <c r="W5" s="183"/>
    </row>
    <row r="6" spans="1:24" ht="15.75" thickBot="1" x14ac:dyDescent="0.3">
      <c r="A6" s="169" t="s">
        <v>127</v>
      </c>
      <c r="B6" s="170"/>
      <c r="C6" s="170"/>
      <c r="D6" s="170"/>
      <c r="E6" s="170"/>
      <c r="F6" s="170"/>
      <c r="G6" s="170"/>
      <c r="H6" s="170"/>
      <c r="I6" s="170"/>
      <c r="J6" s="170"/>
      <c r="K6" s="170"/>
      <c r="L6" s="170"/>
      <c r="M6" s="170"/>
      <c r="N6" s="170"/>
      <c r="O6" s="170"/>
      <c r="P6" s="170"/>
      <c r="Q6" s="170"/>
      <c r="R6" s="170"/>
      <c r="S6" s="170"/>
      <c r="T6" s="170"/>
      <c r="U6" s="170"/>
      <c r="V6" s="170"/>
      <c r="W6" s="171"/>
    </row>
    <row r="7" spans="1:24" ht="25.5" customHeight="1" thickBot="1" x14ac:dyDescent="0.3">
      <c r="A7" s="167" t="s">
        <v>0</v>
      </c>
      <c r="B7" s="168" t="s">
        <v>1</v>
      </c>
      <c r="C7" s="168" t="s">
        <v>2</v>
      </c>
      <c r="D7" s="168" t="s">
        <v>3</v>
      </c>
      <c r="E7" s="168" t="s">
        <v>4</v>
      </c>
      <c r="F7" s="167" t="s">
        <v>5</v>
      </c>
      <c r="G7" s="167" t="s">
        <v>6</v>
      </c>
      <c r="H7" s="168" t="s">
        <v>7</v>
      </c>
      <c r="I7" s="168" t="s">
        <v>8</v>
      </c>
      <c r="J7" s="168" t="s">
        <v>9</v>
      </c>
      <c r="K7" s="168" t="s">
        <v>10</v>
      </c>
      <c r="L7" s="166" t="s">
        <v>11</v>
      </c>
      <c r="M7" s="187" t="s">
        <v>22</v>
      </c>
      <c r="N7" s="184" t="s">
        <v>12</v>
      </c>
      <c r="O7" s="188"/>
      <c r="P7" s="188"/>
      <c r="Q7" s="185"/>
      <c r="R7" s="166" t="s">
        <v>13</v>
      </c>
      <c r="S7" s="166" t="s">
        <v>14</v>
      </c>
      <c r="T7" s="166" t="s">
        <v>15</v>
      </c>
      <c r="U7" s="166" t="s">
        <v>16</v>
      </c>
      <c r="V7" s="184" t="s">
        <v>17</v>
      </c>
      <c r="W7" s="185"/>
      <c r="X7" s="2"/>
    </row>
    <row r="8" spans="1:24" ht="27" customHeight="1" x14ac:dyDescent="0.25">
      <c r="A8" s="167"/>
      <c r="B8" s="168"/>
      <c r="C8" s="168"/>
      <c r="D8" s="168"/>
      <c r="E8" s="168"/>
      <c r="F8" s="167"/>
      <c r="G8" s="167"/>
      <c r="H8" s="168"/>
      <c r="I8" s="168"/>
      <c r="J8" s="168"/>
      <c r="K8" s="168"/>
      <c r="L8" s="166"/>
      <c r="M8" s="187"/>
      <c r="N8" s="186" t="s">
        <v>7</v>
      </c>
      <c r="O8" s="186" t="s">
        <v>8</v>
      </c>
      <c r="P8" s="186" t="s">
        <v>18</v>
      </c>
      <c r="Q8" s="186" t="s">
        <v>10</v>
      </c>
      <c r="R8" s="166"/>
      <c r="S8" s="166"/>
      <c r="T8" s="166"/>
      <c r="U8" s="166"/>
      <c r="V8" s="186" t="s">
        <v>19</v>
      </c>
      <c r="W8" s="186" t="s">
        <v>20</v>
      </c>
      <c r="X8" s="2"/>
    </row>
    <row r="9" spans="1:24" ht="58.5" customHeight="1" x14ac:dyDescent="0.25">
      <c r="A9" s="167"/>
      <c r="B9" s="168"/>
      <c r="C9" s="168"/>
      <c r="D9" s="168"/>
      <c r="E9" s="168"/>
      <c r="F9" s="167"/>
      <c r="G9" s="167"/>
      <c r="H9" s="168"/>
      <c r="I9" s="168"/>
      <c r="J9" s="168"/>
      <c r="K9" s="168"/>
      <c r="L9" s="166"/>
      <c r="M9" s="187"/>
      <c r="N9" s="166"/>
      <c r="O9" s="166"/>
      <c r="P9" s="166"/>
      <c r="Q9" s="166"/>
      <c r="R9" s="166"/>
      <c r="S9" s="166"/>
      <c r="T9" s="166"/>
      <c r="U9" s="166"/>
      <c r="V9" s="166"/>
      <c r="W9" s="166"/>
      <c r="X9" s="2"/>
    </row>
    <row r="10" spans="1:24" ht="100.5" customHeight="1" x14ac:dyDescent="0.25">
      <c r="A10" s="65">
        <v>1</v>
      </c>
      <c r="B10" s="65" t="s">
        <v>21</v>
      </c>
      <c r="C10" s="65" t="s">
        <v>23</v>
      </c>
      <c r="D10" s="65" t="s">
        <v>24</v>
      </c>
      <c r="E10" s="65" t="s">
        <v>25</v>
      </c>
      <c r="F10" s="86" t="s">
        <v>26</v>
      </c>
      <c r="G10" s="66" t="s">
        <v>27</v>
      </c>
      <c r="H10" s="65">
        <v>3</v>
      </c>
      <c r="I10" s="65">
        <v>2</v>
      </c>
      <c r="J10" s="67">
        <f>H10+I10</f>
        <v>5</v>
      </c>
      <c r="K10" s="67" t="str">
        <f>IF(J10&lt;5,"BAJO",IF(J10=5,"MEDIO",IF(J10&lt;8,"ALTO",IF(J10&gt;=8,"EXTREMO",""))))</f>
        <v>MEDIO</v>
      </c>
      <c r="L10" s="65" t="s">
        <v>31</v>
      </c>
      <c r="M10" s="71" t="s">
        <v>168</v>
      </c>
      <c r="N10" s="65">
        <v>1</v>
      </c>
      <c r="O10" s="65">
        <v>1</v>
      </c>
      <c r="P10" s="65">
        <f>+N10+O10</f>
        <v>2</v>
      </c>
      <c r="Q10" s="87" t="s">
        <v>172</v>
      </c>
      <c r="R10" s="65" t="s">
        <v>173</v>
      </c>
      <c r="S10" s="65" t="s">
        <v>174</v>
      </c>
      <c r="T10" s="66" t="s">
        <v>175</v>
      </c>
      <c r="U10" s="66" t="s">
        <v>176</v>
      </c>
      <c r="V10" s="72" t="s">
        <v>177</v>
      </c>
      <c r="W10" s="66" t="s">
        <v>209</v>
      </c>
    </row>
    <row r="11" spans="1:24" ht="108.75" customHeight="1" x14ac:dyDescent="0.25">
      <c r="A11" s="65">
        <v>2</v>
      </c>
      <c r="B11" s="65" t="s">
        <v>21</v>
      </c>
      <c r="C11" s="65" t="s">
        <v>23</v>
      </c>
      <c r="D11" s="65" t="s">
        <v>30</v>
      </c>
      <c r="E11" s="65" t="s">
        <v>25</v>
      </c>
      <c r="F11" s="86" t="s">
        <v>29</v>
      </c>
      <c r="G11" s="66" t="s">
        <v>28</v>
      </c>
      <c r="H11" s="65">
        <v>1</v>
      </c>
      <c r="I11" s="65">
        <v>1</v>
      </c>
      <c r="J11" s="67">
        <f t="shared" ref="J11:J27" si="0">H11+I11</f>
        <v>2</v>
      </c>
      <c r="K11" s="67" t="str">
        <f t="shared" ref="K11:K32" si="1">IF(J11&lt;5,"BAJO",IF(J11=5,"MEDIO",IF(J11&lt;8,"ALTO",IF(J11&gt;=8,"EXTREMO",""))))</f>
        <v>BAJO</v>
      </c>
      <c r="L11" s="65" t="s">
        <v>32</v>
      </c>
      <c r="M11" s="71" t="s">
        <v>168</v>
      </c>
      <c r="N11" s="65">
        <v>1</v>
      </c>
      <c r="O11" s="65">
        <v>1</v>
      </c>
      <c r="P11" s="65">
        <f t="shared" ref="P11:P32" si="2">+N11+O11</f>
        <v>2</v>
      </c>
      <c r="Q11" s="87" t="s">
        <v>172</v>
      </c>
      <c r="R11" s="65" t="s">
        <v>173</v>
      </c>
      <c r="S11" s="65" t="s">
        <v>174</v>
      </c>
      <c r="T11" s="66" t="s">
        <v>175</v>
      </c>
      <c r="U11" s="66" t="s">
        <v>179</v>
      </c>
      <c r="V11" s="75" t="s">
        <v>180</v>
      </c>
      <c r="W11" s="66" t="s">
        <v>209</v>
      </c>
    </row>
    <row r="12" spans="1:24" ht="99.75" customHeight="1" x14ac:dyDescent="0.25">
      <c r="A12" s="65">
        <v>3</v>
      </c>
      <c r="B12" s="65" t="s">
        <v>21</v>
      </c>
      <c r="C12" s="65" t="s">
        <v>38</v>
      </c>
      <c r="D12" s="65" t="s">
        <v>30</v>
      </c>
      <c r="E12" s="65" t="s">
        <v>25</v>
      </c>
      <c r="F12" s="86" t="s">
        <v>33</v>
      </c>
      <c r="G12" s="66" t="s">
        <v>28</v>
      </c>
      <c r="H12" s="65">
        <v>2</v>
      </c>
      <c r="I12" s="65">
        <v>2</v>
      </c>
      <c r="J12" s="67">
        <f t="shared" si="0"/>
        <v>4</v>
      </c>
      <c r="K12" s="67" t="str">
        <f t="shared" si="1"/>
        <v>BAJO</v>
      </c>
      <c r="L12" s="65" t="s">
        <v>32</v>
      </c>
      <c r="M12" s="71" t="s">
        <v>168</v>
      </c>
      <c r="N12" s="65">
        <v>1</v>
      </c>
      <c r="O12" s="65">
        <v>1</v>
      </c>
      <c r="P12" s="65">
        <f t="shared" si="2"/>
        <v>2</v>
      </c>
      <c r="Q12" s="87" t="s">
        <v>172</v>
      </c>
      <c r="R12" s="65" t="s">
        <v>173</v>
      </c>
      <c r="S12" s="65" t="s">
        <v>174</v>
      </c>
      <c r="T12" s="66" t="s">
        <v>175</v>
      </c>
      <c r="U12" s="66" t="s">
        <v>179</v>
      </c>
      <c r="V12" s="75" t="s">
        <v>181</v>
      </c>
      <c r="W12" s="66" t="s">
        <v>209</v>
      </c>
    </row>
    <row r="13" spans="1:24" ht="96.75" customHeight="1" x14ac:dyDescent="0.25">
      <c r="A13" s="65">
        <v>4</v>
      </c>
      <c r="B13" s="65" t="s">
        <v>21</v>
      </c>
      <c r="C13" s="65" t="s">
        <v>38</v>
      </c>
      <c r="D13" s="65" t="s">
        <v>36</v>
      </c>
      <c r="E13" s="65" t="s">
        <v>25</v>
      </c>
      <c r="F13" s="86" t="s">
        <v>34</v>
      </c>
      <c r="G13" s="66" t="s">
        <v>35</v>
      </c>
      <c r="H13" s="65">
        <v>1</v>
      </c>
      <c r="I13" s="65">
        <v>1</v>
      </c>
      <c r="J13" s="67">
        <f t="shared" si="0"/>
        <v>2</v>
      </c>
      <c r="K13" s="67" t="str">
        <f t="shared" si="1"/>
        <v>BAJO</v>
      </c>
      <c r="L13" s="65" t="s">
        <v>32</v>
      </c>
      <c r="M13" s="71" t="s">
        <v>169</v>
      </c>
      <c r="N13" s="65">
        <v>1</v>
      </c>
      <c r="O13" s="65">
        <v>1</v>
      </c>
      <c r="P13" s="65">
        <f t="shared" si="2"/>
        <v>2</v>
      </c>
      <c r="Q13" s="87" t="s">
        <v>172</v>
      </c>
      <c r="R13" s="65" t="s">
        <v>173</v>
      </c>
      <c r="S13" s="65" t="s">
        <v>174</v>
      </c>
      <c r="T13" s="66" t="s">
        <v>175</v>
      </c>
      <c r="U13" s="66" t="s">
        <v>182</v>
      </c>
      <c r="V13" s="75" t="s">
        <v>208</v>
      </c>
      <c r="W13" s="73" t="s">
        <v>210</v>
      </c>
    </row>
    <row r="14" spans="1:24" ht="105.75" customHeight="1" x14ac:dyDescent="0.25">
      <c r="A14" s="65">
        <v>5</v>
      </c>
      <c r="B14" s="65" t="s">
        <v>21</v>
      </c>
      <c r="C14" s="65" t="s">
        <v>38</v>
      </c>
      <c r="D14" s="65" t="s">
        <v>36</v>
      </c>
      <c r="E14" s="65" t="s">
        <v>25</v>
      </c>
      <c r="F14" s="86" t="s">
        <v>37</v>
      </c>
      <c r="G14" s="66" t="s">
        <v>39</v>
      </c>
      <c r="H14" s="65">
        <v>2</v>
      </c>
      <c r="I14" s="65">
        <v>2</v>
      </c>
      <c r="J14" s="67">
        <f t="shared" si="0"/>
        <v>4</v>
      </c>
      <c r="K14" s="67" t="str">
        <f t="shared" si="1"/>
        <v>BAJO</v>
      </c>
      <c r="L14" s="65" t="s">
        <v>40</v>
      </c>
      <c r="M14" s="71" t="s">
        <v>169</v>
      </c>
      <c r="N14" s="65">
        <v>1</v>
      </c>
      <c r="O14" s="65">
        <v>1</v>
      </c>
      <c r="P14" s="65">
        <f t="shared" si="2"/>
        <v>2</v>
      </c>
      <c r="Q14" s="87" t="s">
        <v>172</v>
      </c>
      <c r="R14" s="65" t="s">
        <v>173</v>
      </c>
      <c r="S14" s="65" t="s">
        <v>45</v>
      </c>
      <c r="T14" s="73" t="s">
        <v>182</v>
      </c>
      <c r="U14" s="74" t="s">
        <v>183</v>
      </c>
      <c r="V14" s="74" t="s">
        <v>184</v>
      </c>
      <c r="W14" s="73" t="s">
        <v>207</v>
      </c>
    </row>
    <row r="15" spans="1:24" ht="101.25" customHeight="1" x14ac:dyDescent="0.25">
      <c r="A15" s="65">
        <v>6</v>
      </c>
      <c r="B15" s="65" t="s">
        <v>21</v>
      </c>
      <c r="C15" s="65" t="s">
        <v>38</v>
      </c>
      <c r="D15" s="65" t="s">
        <v>41</v>
      </c>
      <c r="E15" s="65" t="s">
        <v>42</v>
      </c>
      <c r="F15" s="86" t="s">
        <v>43</v>
      </c>
      <c r="G15" s="66" t="s">
        <v>44</v>
      </c>
      <c r="H15" s="65">
        <v>2</v>
      </c>
      <c r="I15" s="65">
        <v>2</v>
      </c>
      <c r="J15" s="67">
        <f t="shared" si="0"/>
        <v>4</v>
      </c>
      <c r="K15" s="67" t="str">
        <f t="shared" si="1"/>
        <v>BAJO</v>
      </c>
      <c r="L15" s="65" t="s">
        <v>45</v>
      </c>
      <c r="M15" s="71" t="s">
        <v>170</v>
      </c>
      <c r="N15" s="65">
        <v>1</v>
      </c>
      <c r="O15" s="65">
        <v>2</v>
      </c>
      <c r="P15" s="65">
        <f t="shared" si="2"/>
        <v>3</v>
      </c>
      <c r="Q15" s="87" t="s">
        <v>172</v>
      </c>
      <c r="R15" s="65" t="s">
        <v>173</v>
      </c>
      <c r="S15" s="78" t="s">
        <v>185</v>
      </c>
      <c r="T15" s="75" t="s">
        <v>175</v>
      </c>
      <c r="U15" s="75" t="s">
        <v>186</v>
      </c>
      <c r="V15" s="75" t="s">
        <v>187</v>
      </c>
      <c r="W15" s="77" t="s">
        <v>209</v>
      </c>
    </row>
    <row r="16" spans="1:24" ht="101.25" customHeight="1" x14ac:dyDescent="0.25">
      <c r="A16" s="65">
        <v>7</v>
      </c>
      <c r="B16" s="65" t="s">
        <v>21</v>
      </c>
      <c r="C16" s="65" t="s">
        <v>38</v>
      </c>
      <c r="D16" s="65" t="s">
        <v>41</v>
      </c>
      <c r="E16" s="65" t="s">
        <v>48</v>
      </c>
      <c r="F16" s="86" t="s">
        <v>46</v>
      </c>
      <c r="G16" s="66" t="s">
        <v>47</v>
      </c>
      <c r="H16" s="65">
        <v>2</v>
      </c>
      <c r="I16" s="65">
        <v>2</v>
      </c>
      <c r="J16" s="67">
        <f t="shared" si="0"/>
        <v>4</v>
      </c>
      <c r="K16" s="67" t="str">
        <f t="shared" si="1"/>
        <v>BAJO</v>
      </c>
      <c r="L16" s="65" t="s">
        <v>31</v>
      </c>
      <c r="M16" s="71" t="s">
        <v>171</v>
      </c>
      <c r="N16" s="65">
        <v>1</v>
      </c>
      <c r="O16" s="65">
        <v>2</v>
      </c>
      <c r="P16" s="65">
        <f t="shared" si="2"/>
        <v>3</v>
      </c>
      <c r="Q16" s="87" t="s">
        <v>172</v>
      </c>
      <c r="R16" s="65" t="s">
        <v>173</v>
      </c>
      <c r="S16" s="78" t="s">
        <v>188</v>
      </c>
      <c r="T16" s="75" t="s">
        <v>175</v>
      </c>
      <c r="U16" s="75" t="s">
        <v>186</v>
      </c>
      <c r="V16" s="75" t="s">
        <v>189</v>
      </c>
      <c r="W16" s="77" t="s">
        <v>209</v>
      </c>
    </row>
    <row r="17" spans="1:23" ht="103.5" customHeight="1" x14ac:dyDescent="0.25">
      <c r="A17" s="65">
        <v>8</v>
      </c>
      <c r="B17" s="65" t="s">
        <v>21</v>
      </c>
      <c r="C17" s="65" t="s">
        <v>51</v>
      </c>
      <c r="D17" s="65" t="s">
        <v>41</v>
      </c>
      <c r="E17" s="65" t="s">
        <v>25</v>
      </c>
      <c r="F17" s="86" t="s">
        <v>49</v>
      </c>
      <c r="G17" s="66" t="s">
        <v>50</v>
      </c>
      <c r="H17" s="65">
        <v>3</v>
      </c>
      <c r="I17" s="65">
        <v>2</v>
      </c>
      <c r="J17" s="67">
        <f t="shared" si="0"/>
        <v>5</v>
      </c>
      <c r="K17" s="67" t="str">
        <f t="shared" si="1"/>
        <v>MEDIO</v>
      </c>
      <c r="L17" s="65" t="s">
        <v>31</v>
      </c>
      <c r="M17" s="71" t="s">
        <v>214</v>
      </c>
      <c r="N17" s="65">
        <v>2</v>
      </c>
      <c r="O17" s="65">
        <v>1</v>
      </c>
      <c r="P17" s="65">
        <f t="shared" si="2"/>
        <v>3</v>
      </c>
      <c r="Q17" s="87" t="s">
        <v>172</v>
      </c>
      <c r="R17" s="65" t="s">
        <v>173</v>
      </c>
      <c r="S17" s="79" t="s">
        <v>188</v>
      </c>
      <c r="T17" s="77" t="s">
        <v>175</v>
      </c>
      <c r="U17" s="77" t="s">
        <v>186</v>
      </c>
      <c r="V17" s="77" t="s">
        <v>190</v>
      </c>
      <c r="W17" s="77" t="s">
        <v>209</v>
      </c>
    </row>
    <row r="18" spans="1:23" ht="102" customHeight="1" x14ac:dyDescent="0.25">
      <c r="A18" s="65">
        <v>9</v>
      </c>
      <c r="B18" s="65" t="s">
        <v>21</v>
      </c>
      <c r="C18" s="65" t="s">
        <v>38</v>
      </c>
      <c r="D18" s="65" t="s">
        <v>41</v>
      </c>
      <c r="E18" s="65" t="s">
        <v>52</v>
      </c>
      <c r="F18" s="86" t="s">
        <v>53</v>
      </c>
      <c r="G18" s="66" t="s">
        <v>47</v>
      </c>
      <c r="H18" s="65">
        <v>2</v>
      </c>
      <c r="I18" s="65">
        <v>2</v>
      </c>
      <c r="J18" s="67">
        <f t="shared" si="0"/>
        <v>4</v>
      </c>
      <c r="K18" s="67" t="str">
        <f t="shared" si="1"/>
        <v>BAJO</v>
      </c>
      <c r="L18" s="65" t="s">
        <v>45</v>
      </c>
      <c r="M18" s="71" t="s">
        <v>214</v>
      </c>
      <c r="N18" s="65">
        <v>1</v>
      </c>
      <c r="O18" s="65">
        <v>2</v>
      </c>
      <c r="P18" s="65">
        <f t="shared" si="2"/>
        <v>3</v>
      </c>
      <c r="Q18" s="87" t="s">
        <v>172</v>
      </c>
      <c r="R18" s="65" t="s">
        <v>173</v>
      </c>
      <c r="S18" s="80" t="s">
        <v>45</v>
      </c>
      <c r="T18" s="81" t="s">
        <v>175</v>
      </c>
      <c r="U18" s="81" t="s">
        <v>186</v>
      </c>
      <c r="V18" s="76" t="s">
        <v>191</v>
      </c>
      <c r="W18" s="82" t="s">
        <v>209</v>
      </c>
    </row>
    <row r="19" spans="1:23" ht="99" customHeight="1" x14ac:dyDescent="0.25">
      <c r="A19" s="65">
        <v>10</v>
      </c>
      <c r="B19" s="65" t="s">
        <v>21</v>
      </c>
      <c r="C19" s="65" t="s">
        <v>38</v>
      </c>
      <c r="D19" s="65" t="s">
        <v>41</v>
      </c>
      <c r="E19" s="65" t="s">
        <v>55</v>
      </c>
      <c r="F19" s="86" t="s">
        <v>54</v>
      </c>
      <c r="G19" s="66" t="s">
        <v>50</v>
      </c>
      <c r="H19" s="65">
        <v>3</v>
      </c>
      <c r="I19" s="65">
        <v>2</v>
      </c>
      <c r="J19" s="67">
        <f t="shared" si="0"/>
        <v>5</v>
      </c>
      <c r="K19" s="69" t="str">
        <f t="shared" si="1"/>
        <v>MEDIO</v>
      </c>
      <c r="L19" s="65" t="s">
        <v>31</v>
      </c>
      <c r="M19" s="71" t="s">
        <v>171</v>
      </c>
      <c r="N19" s="65">
        <v>2</v>
      </c>
      <c r="O19" s="65">
        <v>1</v>
      </c>
      <c r="P19" s="65">
        <f t="shared" si="2"/>
        <v>3</v>
      </c>
      <c r="Q19" s="87" t="s">
        <v>172</v>
      </c>
      <c r="R19" s="85" t="s">
        <v>173</v>
      </c>
      <c r="S19" s="79" t="s">
        <v>211</v>
      </c>
      <c r="T19" s="73" t="s">
        <v>175</v>
      </c>
      <c r="U19" s="73" t="s">
        <v>186</v>
      </c>
      <c r="V19" s="73" t="s">
        <v>192</v>
      </c>
      <c r="W19" s="73" t="s">
        <v>209</v>
      </c>
    </row>
    <row r="20" spans="1:23" ht="93" customHeight="1" x14ac:dyDescent="0.25">
      <c r="A20" s="65">
        <v>11</v>
      </c>
      <c r="B20" s="65" t="s">
        <v>21</v>
      </c>
      <c r="C20" s="65" t="s">
        <v>38</v>
      </c>
      <c r="D20" s="65" t="s">
        <v>41</v>
      </c>
      <c r="E20" s="65" t="s">
        <v>57</v>
      </c>
      <c r="F20" s="86" t="s">
        <v>56</v>
      </c>
      <c r="G20" s="66" t="s">
        <v>58</v>
      </c>
      <c r="H20" s="65">
        <v>1</v>
      </c>
      <c r="I20" s="65">
        <v>2</v>
      </c>
      <c r="J20" s="67">
        <f t="shared" si="0"/>
        <v>3</v>
      </c>
      <c r="K20" s="68" t="str">
        <f t="shared" si="1"/>
        <v>BAJO</v>
      </c>
      <c r="L20" s="65" t="s">
        <v>45</v>
      </c>
      <c r="M20" s="71" t="s">
        <v>171</v>
      </c>
      <c r="N20" s="65">
        <v>1</v>
      </c>
      <c r="O20" s="65">
        <v>1</v>
      </c>
      <c r="P20" s="65">
        <f t="shared" si="2"/>
        <v>2</v>
      </c>
      <c r="Q20" s="87" t="s">
        <v>172</v>
      </c>
      <c r="R20" s="85" t="s">
        <v>173</v>
      </c>
      <c r="S20" s="79" t="s">
        <v>45</v>
      </c>
      <c r="T20" s="73" t="s">
        <v>175</v>
      </c>
      <c r="U20" s="73" t="s">
        <v>186</v>
      </c>
      <c r="V20" s="73" t="s">
        <v>193</v>
      </c>
      <c r="W20" s="73" t="s">
        <v>178</v>
      </c>
    </row>
    <row r="21" spans="1:23" ht="78.75" x14ac:dyDescent="0.25">
      <c r="A21" s="65">
        <v>12</v>
      </c>
      <c r="B21" s="65" t="s">
        <v>21</v>
      </c>
      <c r="C21" s="65" t="s">
        <v>38</v>
      </c>
      <c r="D21" s="65" t="s">
        <v>41</v>
      </c>
      <c r="E21" s="65" t="s">
        <v>60</v>
      </c>
      <c r="F21" s="86" t="s">
        <v>59</v>
      </c>
      <c r="G21" s="66" t="s">
        <v>50</v>
      </c>
      <c r="H21" s="65">
        <v>2</v>
      </c>
      <c r="I21" s="65">
        <v>2</v>
      </c>
      <c r="J21" s="67">
        <f t="shared" si="0"/>
        <v>4</v>
      </c>
      <c r="K21" s="68" t="str">
        <f t="shared" si="1"/>
        <v>BAJO</v>
      </c>
      <c r="L21" s="65" t="s">
        <v>45</v>
      </c>
      <c r="M21" s="71" t="s">
        <v>171</v>
      </c>
      <c r="N21" s="65">
        <v>1</v>
      </c>
      <c r="O21" s="65">
        <v>2</v>
      </c>
      <c r="P21" s="65">
        <f t="shared" si="2"/>
        <v>3</v>
      </c>
      <c r="Q21" s="87" t="s">
        <v>172</v>
      </c>
      <c r="R21" s="85" t="s">
        <v>173</v>
      </c>
      <c r="S21" s="79" t="s">
        <v>45</v>
      </c>
      <c r="T21" s="73" t="s">
        <v>175</v>
      </c>
      <c r="U21" s="73" t="s">
        <v>186</v>
      </c>
      <c r="V21" s="73" t="s">
        <v>194</v>
      </c>
      <c r="W21" s="73" t="s">
        <v>178</v>
      </c>
    </row>
    <row r="22" spans="1:23" ht="67.5" x14ac:dyDescent="0.25">
      <c r="A22" s="65">
        <v>13</v>
      </c>
      <c r="B22" s="65" t="s">
        <v>21</v>
      </c>
      <c r="C22" s="65" t="s">
        <v>38</v>
      </c>
      <c r="D22" s="65" t="s">
        <v>41</v>
      </c>
      <c r="E22" s="65" t="s">
        <v>25</v>
      </c>
      <c r="F22" s="86" t="s">
        <v>61</v>
      </c>
      <c r="G22" s="66" t="s">
        <v>50</v>
      </c>
      <c r="H22" s="65">
        <v>2</v>
      </c>
      <c r="I22" s="65">
        <v>4</v>
      </c>
      <c r="J22" s="67">
        <f t="shared" si="0"/>
        <v>6</v>
      </c>
      <c r="K22" s="70" t="str">
        <f t="shared" si="1"/>
        <v>ALTO</v>
      </c>
      <c r="L22" s="65" t="s">
        <v>45</v>
      </c>
      <c r="M22" s="71" t="s">
        <v>214</v>
      </c>
      <c r="N22" s="65">
        <v>2</v>
      </c>
      <c r="O22" s="65">
        <v>2</v>
      </c>
      <c r="P22" s="65">
        <f t="shared" si="2"/>
        <v>4</v>
      </c>
      <c r="Q22" s="87" t="s">
        <v>172</v>
      </c>
      <c r="R22" s="65" t="s">
        <v>173</v>
      </c>
      <c r="S22" s="84" t="s">
        <v>185</v>
      </c>
      <c r="T22" s="73" t="s">
        <v>175</v>
      </c>
      <c r="U22" s="73" t="s">
        <v>186</v>
      </c>
      <c r="V22" s="83" t="s">
        <v>195</v>
      </c>
      <c r="W22" s="83" t="s">
        <v>209</v>
      </c>
    </row>
    <row r="23" spans="1:23" ht="96.75" customHeight="1" x14ac:dyDescent="0.25">
      <c r="A23" s="65">
        <v>14</v>
      </c>
      <c r="B23" s="65" t="s">
        <v>21</v>
      </c>
      <c r="C23" s="65" t="s">
        <v>38</v>
      </c>
      <c r="D23" s="65" t="s">
        <v>41</v>
      </c>
      <c r="E23" s="65" t="s">
        <v>25</v>
      </c>
      <c r="F23" s="86" t="s">
        <v>62</v>
      </c>
      <c r="G23" s="66" t="s">
        <v>63</v>
      </c>
      <c r="H23" s="65">
        <v>1</v>
      </c>
      <c r="I23" s="65">
        <v>4</v>
      </c>
      <c r="J23" s="67">
        <f t="shared" si="0"/>
        <v>5</v>
      </c>
      <c r="K23" s="69" t="str">
        <f t="shared" si="1"/>
        <v>MEDIO</v>
      </c>
      <c r="L23" s="65" t="s">
        <v>45</v>
      </c>
      <c r="M23" s="71" t="s">
        <v>214</v>
      </c>
      <c r="N23" s="65">
        <v>1</v>
      </c>
      <c r="O23" s="65">
        <v>2</v>
      </c>
      <c r="P23" s="65">
        <f t="shared" si="2"/>
        <v>3</v>
      </c>
      <c r="Q23" s="87" t="s">
        <v>172</v>
      </c>
      <c r="R23" s="65" t="s">
        <v>173</v>
      </c>
      <c r="S23" s="80" t="s">
        <v>45</v>
      </c>
      <c r="T23" s="77" t="s">
        <v>175</v>
      </c>
      <c r="U23" s="77" t="s">
        <v>186</v>
      </c>
      <c r="V23" s="93" t="s">
        <v>212</v>
      </c>
      <c r="W23" s="76" t="s">
        <v>209</v>
      </c>
    </row>
    <row r="24" spans="1:23" ht="97.5" customHeight="1" x14ac:dyDescent="0.25">
      <c r="A24" s="65">
        <v>15</v>
      </c>
      <c r="B24" s="65" t="s">
        <v>21</v>
      </c>
      <c r="C24" s="65" t="s">
        <v>38</v>
      </c>
      <c r="D24" s="65" t="s">
        <v>41</v>
      </c>
      <c r="E24" s="65" t="s">
        <v>25</v>
      </c>
      <c r="F24" s="86" t="s">
        <v>64</v>
      </c>
      <c r="G24" s="66" t="s">
        <v>65</v>
      </c>
      <c r="H24" s="65">
        <v>3</v>
      </c>
      <c r="I24" s="65">
        <v>3</v>
      </c>
      <c r="J24" s="67">
        <f t="shared" si="0"/>
        <v>6</v>
      </c>
      <c r="K24" s="70" t="str">
        <f t="shared" si="1"/>
        <v>ALTO</v>
      </c>
      <c r="L24" s="65" t="s">
        <v>45</v>
      </c>
      <c r="M24" s="71" t="s">
        <v>214</v>
      </c>
      <c r="N24" s="65">
        <v>1</v>
      </c>
      <c r="O24" s="65">
        <v>3</v>
      </c>
      <c r="P24" s="65">
        <f t="shared" si="2"/>
        <v>4</v>
      </c>
      <c r="Q24" s="87" t="s">
        <v>172</v>
      </c>
      <c r="R24" s="65" t="s">
        <v>173</v>
      </c>
      <c r="S24" s="78" t="s">
        <v>185</v>
      </c>
      <c r="T24" s="77" t="s">
        <v>175</v>
      </c>
      <c r="U24" s="77" t="s">
        <v>186</v>
      </c>
      <c r="V24" s="76" t="s">
        <v>196</v>
      </c>
      <c r="W24" s="83" t="s">
        <v>209</v>
      </c>
    </row>
    <row r="25" spans="1:23" ht="105.75" customHeight="1" x14ac:dyDescent="0.25">
      <c r="A25" s="65">
        <v>16</v>
      </c>
      <c r="B25" s="65" t="s">
        <v>21</v>
      </c>
      <c r="C25" s="65" t="s">
        <v>38</v>
      </c>
      <c r="D25" s="65" t="s">
        <v>41</v>
      </c>
      <c r="E25" s="65" t="s">
        <v>66</v>
      </c>
      <c r="F25" s="86" t="s">
        <v>67</v>
      </c>
      <c r="G25" s="66" t="s">
        <v>50</v>
      </c>
      <c r="H25" s="65">
        <v>1</v>
      </c>
      <c r="I25" s="65">
        <v>1</v>
      </c>
      <c r="J25" s="67">
        <f t="shared" si="0"/>
        <v>2</v>
      </c>
      <c r="K25" s="68" t="str">
        <f t="shared" si="1"/>
        <v>BAJO</v>
      </c>
      <c r="L25" s="65" t="s">
        <v>31</v>
      </c>
      <c r="M25" s="71" t="s">
        <v>171</v>
      </c>
      <c r="N25" s="65">
        <v>1</v>
      </c>
      <c r="O25" s="65">
        <v>1</v>
      </c>
      <c r="P25" s="65">
        <f t="shared" si="2"/>
        <v>2</v>
      </c>
      <c r="Q25" s="87" t="s">
        <v>172</v>
      </c>
      <c r="R25" s="65" t="s">
        <v>173</v>
      </c>
      <c r="S25" s="78" t="s">
        <v>188</v>
      </c>
      <c r="T25" s="77" t="s">
        <v>175</v>
      </c>
      <c r="U25" s="77" t="s">
        <v>186</v>
      </c>
      <c r="V25" s="74" t="s">
        <v>198</v>
      </c>
      <c r="W25" s="83" t="s">
        <v>209</v>
      </c>
    </row>
    <row r="26" spans="1:23" ht="97.5" customHeight="1" x14ac:dyDescent="0.25">
      <c r="A26" s="65">
        <v>17</v>
      </c>
      <c r="B26" s="65" t="s">
        <v>21</v>
      </c>
      <c r="C26" s="65" t="s">
        <v>38</v>
      </c>
      <c r="D26" s="65" t="s">
        <v>41</v>
      </c>
      <c r="E26" s="65" t="s">
        <v>25</v>
      </c>
      <c r="F26" s="86" t="s">
        <v>68</v>
      </c>
      <c r="G26" s="66" t="s">
        <v>69</v>
      </c>
      <c r="H26" s="65">
        <v>2</v>
      </c>
      <c r="I26" s="65">
        <v>2</v>
      </c>
      <c r="J26" s="67">
        <f t="shared" si="0"/>
        <v>4</v>
      </c>
      <c r="K26" s="68" t="str">
        <f t="shared" si="1"/>
        <v>BAJO</v>
      </c>
      <c r="L26" s="65" t="s">
        <v>31</v>
      </c>
      <c r="M26" s="71" t="s">
        <v>214</v>
      </c>
      <c r="N26" s="65">
        <v>1</v>
      </c>
      <c r="O26" s="65">
        <v>1</v>
      </c>
      <c r="P26" s="65">
        <f t="shared" si="2"/>
        <v>2</v>
      </c>
      <c r="Q26" s="87" t="s">
        <v>172</v>
      </c>
      <c r="R26" s="65" t="s">
        <v>173</v>
      </c>
      <c r="S26" s="78" t="s">
        <v>197</v>
      </c>
      <c r="T26" s="77" t="s">
        <v>175</v>
      </c>
      <c r="U26" s="77" t="s">
        <v>199</v>
      </c>
      <c r="V26" s="83" t="s">
        <v>200</v>
      </c>
      <c r="W26" s="83" t="s">
        <v>209</v>
      </c>
    </row>
    <row r="27" spans="1:23" ht="102.75" customHeight="1" x14ac:dyDescent="0.25">
      <c r="A27" s="65">
        <v>18</v>
      </c>
      <c r="B27" s="65" t="s">
        <v>21</v>
      </c>
      <c r="C27" s="65" t="s">
        <v>38</v>
      </c>
      <c r="D27" s="65" t="s">
        <v>41</v>
      </c>
      <c r="E27" s="65" t="s">
        <v>66</v>
      </c>
      <c r="F27" s="86" t="s">
        <v>70</v>
      </c>
      <c r="G27" s="66" t="s">
        <v>71</v>
      </c>
      <c r="H27" s="65">
        <v>3</v>
      </c>
      <c r="I27" s="65">
        <v>1</v>
      </c>
      <c r="J27" s="67">
        <f t="shared" si="0"/>
        <v>4</v>
      </c>
      <c r="K27" s="68" t="str">
        <f t="shared" si="1"/>
        <v>BAJO</v>
      </c>
      <c r="L27" s="65" t="s">
        <v>32</v>
      </c>
      <c r="M27" s="71" t="s">
        <v>171</v>
      </c>
      <c r="N27" s="65">
        <v>1</v>
      </c>
      <c r="O27" s="65">
        <v>1</v>
      </c>
      <c r="P27" s="65">
        <f t="shared" si="2"/>
        <v>2</v>
      </c>
      <c r="Q27" s="87" t="s">
        <v>172</v>
      </c>
      <c r="R27" s="65" t="s">
        <v>173</v>
      </c>
      <c r="S27" s="78" t="s">
        <v>32</v>
      </c>
      <c r="T27" s="77" t="s">
        <v>175</v>
      </c>
      <c r="U27" s="77" t="s">
        <v>186</v>
      </c>
      <c r="V27" s="83" t="s">
        <v>201</v>
      </c>
      <c r="W27" s="83" t="s">
        <v>178</v>
      </c>
    </row>
    <row r="28" spans="1:23" ht="91.5" customHeight="1" x14ac:dyDescent="0.25">
      <c r="A28" s="65">
        <v>19</v>
      </c>
      <c r="B28" s="58" t="s">
        <v>133</v>
      </c>
      <c r="C28" s="58" t="s">
        <v>130</v>
      </c>
      <c r="D28" s="58" t="s">
        <v>131</v>
      </c>
      <c r="E28" s="58" t="s">
        <v>25</v>
      </c>
      <c r="F28" s="88" t="s">
        <v>161</v>
      </c>
      <c r="G28" s="89" t="s">
        <v>162</v>
      </c>
      <c r="H28" s="58">
        <v>2</v>
      </c>
      <c r="I28" s="58">
        <v>3</v>
      </c>
      <c r="J28" s="58">
        <v>5</v>
      </c>
      <c r="K28" s="69" t="str">
        <f t="shared" si="1"/>
        <v>MEDIO</v>
      </c>
      <c r="L28" s="65" t="s">
        <v>45</v>
      </c>
      <c r="M28" s="71" t="s">
        <v>214</v>
      </c>
      <c r="N28" s="90">
        <v>1</v>
      </c>
      <c r="O28" s="65">
        <v>2</v>
      </c>
      <c r="P28" s="65">
        <f t="shared" si="2"/>
        <v>3</v>
      </c>
      <c r="Q28" s="87" t="s">
        <v>172</v>
      </c>
      <c r="R28" s="65" t="s">
        <v>173</v>
      </c>
      <c r="S28" s="78" t="s">
        <v>185</v>
      </c>
      <c r="T28" s="77" t="s">
        <v>175</v>
      </c>
      <c r="U28" s="77" t="s">
        <v>186</v>
      </c>
      <c r="V28" s="83" t="s">
        <v>202</v>
      </c>
      <c r="W28" s="83" t="s">
        <v>213</v>
      </c>
    </row>
    <row r="29" spans="1:23" ht="120" customHeight="1" x14ac:dyDescent="0.25">
      <c r="A29" s="65">
        <v>20</v>
      </c>
      <c r="B29" s="58" t="s">
        <v>133</v>
      </c>
      <c r="C29" s="58" t="s">
        <v>130</v>
      </c>
      <c r="D29" s="58" t="s">
        <v>131</v>
      </c>
      <c r="E29" s="58" t="s">
        <v>25</v>
      </c>
      <c r="F29" s="91" t="s">
        <v>156</v>
      </c>
      <c r="G29" s="89" t="s">
        <v>163</v>
      </c>
      <c r="H29" s="58">
        <v>3</v>
      </c>
      <c r="I29" s="58">
        <v>2</v>
      </c>
      <c r="J29" s="58">
        <v>5</v>
      </c>
      <c r="K29" s="69" t="str">
        <f t="shared" si="1"/>
        <v>MEDIO</v>
      </c>
      <c r="L29" s="65" t="s">
        <v>45</v>
      </c>
      <c r="M29" s="71" t="s">
        <v>214</v>
      </c>
      <c r="N29" s="90">
        <v>2</v>
      </c>
      <c r="O29" s="65">
        <v>1</v>
      </c>
      <c r="P29" s="65">
        <f t="shared" si="2"/>
        <v>3</v>
      </c>
      <c r="Q29" s="87" t="s">
        <v>172</v>
      </c>
      <c r="R29" s="65" t="s">
        <v>173</v>
      </c>
      <c r="S29" s="78" t="s">
        <v>185</v>
      </c>
      <c r="T29" s="77" t="s">
        <v>175</v>
      </c>
      <c r="U29" s="77" t="s">
        <v>186</v>
      </c>
      <c r="V29" s="83" t="s">
        <v>203</v>
      </c>
      <c r="W29" s="83" t="s">
        <v>209</v>
      </c>
    </row>
    <row r="30" spans="1:23" ht="140.25" customHeight="1" x14ac:dyDescent="0.25">
      <c r="A30" s="65">
        <v>21</v>
      </c>
      <c r="B30" s="58" t="s">
        <v>133</v>
      </c>
      <c r="C30" s="58" t="s">
        <v>130</v>
      </c>
      <c r="D30" s="58" t="s">
        <v>131</v>
      </c>
      <c r="E30" s="58" t="s">
        <v>160</v>
      </c>
      <c r="F30" s="91" t="s">
        <v>157</v>
      </c>
      <c r="G30" s="89" t="s">
        <v>164</v>
      </c>
      <c r="H30" s="58">
        <v>3</v>
      </c>
      <c r="I30" s="58">
        <v>2</v>
      </c>
      <c r="J30" s="58">
        <v>5</v>
      </c>
      <c r="K30" s="69" t="str">
        <f t="shared" si="1"/>
        <v>MEDIO</v>
      </c>
      <c r="L30" s="92" t="s">
        <v>31</v>
      </c>
      <c r="M30" s="71" t="s">
        <v>171</v>
      </c>
      <c r="N30" s="90">
        <v>2</v>
      </c>
      <c r="O30" s="65">
        <v>1</v>
      </c>
      <c r="P30" s="65">
        <f t="shared" si="2"/>
        <v>3</v>
      </c>
      <c r="Q30" s="87" t="s">
        <v>172</v>
      </c>
      <c r="R30" s="65" t="s">
        <v>173</v>
      </c>
      <c r="S30" s="78" t="s">
        <v>188</v>
      </c>
      <c r="T30" s="77" t="s">
        <v>175</v>
      </c>
      <c r="U30" s="77" t="s">
        <v>186</v>
      </c>
      <c r="V30" s="74" t="s">
        <v>204</v>
      </c>
      <c r="W30" s="83" t="s">
        <v>209</v>
      </c>
    </row>
    <row r="31" spans="1:23" ht="137.25" customHeight="1" x14ac:dyDescent="0.25">
      <c r="A31" s="65">
        <v>22</v>
      </c>
      <c r="B31" s="58" t="s">
        <v>133</v>
      </c>
      <c r="C31" s="58" t="s">
        <v>130</v>
      </c>
      <c r="D31" s="58" t="s">
        <v>131</v>
      </c>
      <c r="E31" s="58" t="s">
        <v>42</v>
      </c>
      <c r="F31" s="91" t="s">
        <v>158</v>
      </c>
      <c r="G31" s="89" t="s">
        <v>165</v>
      </c>
      <c r="H31" s="58">
        <v>3</v>
      </c>
      <c r="I31" s="58">
        <v>3</v>
      </c>
      <c r="J31" s="58">
        <v>6</v>
      </c>
      <c r="K31" s="70" t="str">
        <f t="shared" si="1"/>
        <v>ALTO</v>
      </c>
      <c r="L31" s="92" t="s">
        <v>31</v>
      </c>
      <c r="M31" s="71" t="s">
        <v>171</v>
      </c>
      <c r="N31" s="90">
        <v>2</v>
      </c>
      <c r="O31" s="65">
        <v>2</v>
      </c>
      <c r="P31" s="65">
        <f t="shared" si="2"/>
        <v>4</v>
      </c>
      <c r="Q31" s="87" t="s">
        <v>172</v>
      </c>
      <c r="R31" s="65" t="s">
        <v>173</v>
      </c>
      <c r="S31" s="84" t="s">
        <v>185</v>
      </c>
      <c r="T31" s="77" t="s">
        <v>175</v>
      </c>
      <c r="U31" s="77" t="s">
        <v>186</v>
      </c>
      <c r="V31" s="74" t="s">
        <v>205</v>
      </c>
      <c r="W31" s="83" t="s">
        <v>209</v>
      </c>
    </row>
    <row r="32" spans="1:23" ht="153.75" customHeight="1" x14ac:dyDescent="0.25">
      <c r="A32" s="65">
        <v>23</v>
      </c>
      <c r="B32" s="58" t="s">
        <v>133</v>
      </c>
      <c r="C32" s="58" t="s">
        <v>130</v>
      </c>
      <c r="D32" s="58" t="s">
        <v>131</v>
      </c>
      <c r="E32" s="58" t="s">
        <v>25</v>
      </c>
      <c r="F32" s="91" t="s">
        <v>159</v>
      </c>
      <c r="G32" s="89" t="s">
        <v>166</v>
      </c>
      <c r="H32" s="58">
        <v>2</v>
      </c>
      <c r="I32" s="58">
        <v>4</v>
      </c>
      <c r="J32" s="58">
        <v>6</v>
      </c>
      <c r="K32" s="70" t="str">
        <f t="shared" si="1"/>
        <v>ALTO</v>
      </c>
      <c r="L32" s="65" t="s">
        <v>45</v>
      </c>
      <c r="M32" s="71" t="s">
        <v>214</v>
      </c>
      <c r="N32" s="90">
        <v>1</v>
      </c>
      <c r="O32" s="65">
        <v>3</v>
      </c>
      <c r="P32" s="65">
        <f t="shared" si="2"/>
        <v>4</v>
      </c>
      <c r="Q32" s="87" t="s">
        <v>172</v>
      </c>
      <c r="R32" s="65" t="s">
        <v>173</v>
      </c>
      <c r="S32" s="78" t="s">
        <v>45</v>
      </c>
      <c r="T32" s="77" t="s">
        <v>175</v>
      </c>
      <c r="U32" s="77" t="s">
        <v>186</v>
      </c>
      <c r="V32" s="74" t="s">
        <v>206</v>
      </c>
      <c r="W32" s="83" t="s">
        <v>209</v>
      </c>
    </row>
    <row r="33" spans="1:23" ht="45.75" customHeight="1" thickBot="1" x14ac:dyDescent="0.3">
      <c r="A33" s="172" t="s">
        <v>125</v>
      </c>
      <c r="B33" s="173"/>
      <c r="C33" s="173"/>
      <c r="D33" s="173"/>
      <c r="E33" s="173"/>
      <c r="F33" s="173"/>
      <c r="G33" s="173"/>
      <c r="H33" s="173"/>
      <c r="I33" s="173"/>
      <c r="J33" s="173"/>
      <c r="K33" s="173"/>
      <c r="L33" s="173"/>
      <c r="M33" s="173"/>
      <c r="N33" s="173"/>
      <c r="O33" s="173"/>
      <c r="P33" s="173"/>
      <c r="Q33" s="173"/>
      <c r="R33" s="173"/>
      <c r="S33" s="173"/>
      <c r="T33" s="173"/>
      <c r="U33" s="173"/>
      <c r="V33" s="173"/>
      <c r="W33" s="174"/>
    </row>
  </sheetData>
  <mergeCells count="28">
    <mergeCell ref="A6:W6"/>
    <mergeCell ref="A33:W33"/>
    <mergeCell ref="A1:W5"/>
    <mergeCell ref="V7:W7"/>
    <mergeCell ref="N8:N9"/>
    <mergeCell ref="O8:O9"/>
    <mergeCell ref="P8:P9"/>
    <mergeCell ref="Q8:Q9"/>
    <mergeCell ref="V8:V9"/>
    <mergeCell ref="W8:W9"/>
    <mergeCell ref="M7:M9"/>
    <mergeCell ref="N7:Q7"/>
    <mergeCell ref="R7:R9"/>
    <mergeCell ref="S7:S9"/>
    <mergeCell ref="T7:T9"/>
    <mergeCell ref="U7:U9"/>
    <mergeCell ref="L7:L9"/>
    <mergeCell ref="A7:A9"/>
    <mergeCell ref="B7:B9"/>
    <mergeCell ref="C7:C9"/>
    <mergeCell ref="D7:D9"/>
    <mergeCell ref="E7:E9"/>
    <mergeCell ref="F7:F9"/>
    <mergeCell ref="G7:G9"/>
    <mergeCell ref="H7:H9"/>
    <mergeCell ref="I7:I9"/>
    <mergeCell ref="J7:J9"/>
    <mergeCell ref="K7:K9"/>
  </mergeCells>
  <conditionalFormatting sqref="K10:K18">
    <cfRule type="containsText" dxfId="3" priority="5" operator="containsText" text="EXTREMO">
      <formula>NOT(ISERROR(SEARCH("EXTREMO",K10)))</formula>
    </cfRule>
    <cfRule type="containsText" dxfId="2" priority="6" operator="containsText" text="ALTO">
      <formula>NOT(ISERROR(SEARCH("ALTO",K10)))</formula>
    </cfRule>
    <cfRule type="containsText" dxfId="1" priority="7" operator="containsText" text="MEDIO">
      <formula>NOT(ISERROR(SEARCH("MEDIO",K10)))</formula>
    </cfRule>
    <cfRule type="containsText" dxfId="0" priority="8" operator="containsText" text="BAJO">
      <formula>NOT(ISERROR(SEARCH("BAJO",K10)))</formula>
    </cfRule>
  </conditionalFormatting>
  <pageMargins left="0.7" right="0.7" top="0.75" bottom="0.75" header="0.3" footer="0.3"/>
  <pageSetup paperSize="9" scale="3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Deissy RM</cp:lastModifiedBy>
  <cp:lastPrinted>2025-09-02T23:26:39Z</cp:lastPrinted>
  <dcterms:created xsi:type="dcterms:W3CDTF">2022-04-28T21:49:24Z</dcterms:created>
  <dcterms:modified xsi:type="dcterms:W3CDTF">2026-06-16T20:03:42Z</dcterms:modified>
</cp:coreProperties>
</file>