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jortegon\Downloads\"/>
    </mc:Choice>
  </mc:AlternateContent>
  <xr:revisionPtr revIDLastSave="0" documentId="13_ncr:1_{A29323D2-E279-4DA7-B8BD-F1292248756B}" xr6:coauthVersionLast="47" xr6:coauthVersionMax="47" xr10:uidLastSave="{00000000-0000-0000-0000-000000000000}"/>
  <bookViews>
    <workbookView xWindow="-120" yWindow="-120" windowWidth="20730" windowHeight="11040" xr2:uid="{00000000-000D-0000-FFFF-FFFF00000000}"/>
  </bookViews>
  <sheets>
    <sheet name="Resumen de artículos y servi..." sheetId="1" r:id="rId1"/>
    <sheet name="Elementos y servicios" sheetId="2" r:id="rId2"/>
    <sheet name="Ahorros de artículos" sheetId="3" r:id="rId3"/>
    <sheet name="Ahorros totales" sheetId="4" r:id="rId4"/>
    <sheet name="Formularios de línea de artí..." sheetId="5" r:id="rId5"/>
    <sheet name="Archivos adjuntos" sheetId="6" r:id="rId6"/>
  </sheets>
  <definedNames>
    <definedName name="_xlnm._FilterDatabase" localSheetId="2" hidden="1">'Ahorros de artículos'!$A$3:$Q$11</definedName>
    <definedName name="_xlnm._FilterDatabase" localSheetId="3" hidden="1">'Ahorros totales'!$A$3:$I$7</definedName>
    <definedName name="_xlnm._FilterDatabase" localSheetId="5" hidden="1">'Archivos adjuntos'!$A$3:$J$19</definedName>
    <definedName name="_xlnm._FilterDatabase" localSheetId="1" hidden="1">'Elementos y servicios'!$A$3:$AB$11</definedName>
    <definedName name="_xlnm._FilterDatabase" localSheetId="4" hidden="1">'Formularios de línea de artí...'!$A$3:$P$51</definedName>
    <definedName name="_xlnm._FilterDatabase" localSheetId="0" hidden="1">'Resumen de artículos y servi...'!$A$4:$H$40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3" i="1" l="1"/>
  <c r="G43" i="1"/>
  <c r="F43" i="1"/>
  <c r="E43" i="1"/>
  <c r="H42" i="1"/>
  <c r="G42" i="1"/>
  <c r="F42" i="1"/>
  <c r="E42" i="1"/>
  <c r="H23" i="1"/>
  <c r="G23" i="1"/>
  <c r="F23" i="1"/>
  <c r="E23" i="1"/>
  <c r="H25" i="1"/>
  <c r="G25" i="1"/>
  <c r="F25" i="1"/>
  <c r="E25" i="1"/>
  <c r="H5" i="1"/>
  <c r="G5" i="1"/>
  <c r="F5" i="1"/>
  <c r="E5" i="1"/>
  <c r="H7" i="1"/>
  <c r="G7" i="1"/>
  <c r="F7" i="1"/>
  <c r="E7" i="1"/>
  <c r="U11" i="2"/>
  <c r="U10" i="2"/>
  <c r="U9" i="2"/>
  <c r="U8" i="2"/>
  <c r="U7" i="2"/>
  <c r="U6" i="2"/>
  <c r="U5" i="2"/>
  <c r="U4" i="2"/>
</calcChain>
</file>

<file path=xl/sharedStrings.xml><?xml version="1.0" encoding="utf-8"?>
<sst xmlns="http://schemas.openxmlformats.org/spreadsheetml/2006/main" count="1138" uniqueCount="253">
  <si>
    <t>{"start":true,"layout":"pivot","name":"buyer/response_lines_summary","locale":"es-MX"}</t>
  </si>
  <si>
    <t>{"row_column":true,"field_name":"item.name"}</t>
  </si>
  <si>
    <t>{"additional_field":true}</t>
  </si>
  <si>
    <t>Descripción del artículo (Texto)</t>
  </si>
  <si>
    <t>Categoría del campo</t>
  </si>
  <si>
    <t>Campo</t>
  </si>
  <si>
    <t>A M ASESORIA Y MANTENIMIENTO LTDA</t>
  </si>
  <si>
    <t>EQUIPOS Y LABORATORIO DE COLOMBIA SAS</t>
  </si>
  <si>
    <t>G Y G SUCESORES S.AS</t>
  </si>
  <si>
    <t>NVPLAB</t>
  </si>
  <si>
    <t>A M ASESORIA Y MANTENIMIENTO LTDA - #651394</t>
  </si>
  <si>
    <t>EQUIPOS Y LABORATORIO DE COLOMBIA SAS - #652115</t>
  </si>
  <si>
    <t>G Y G SUCESORES S.AS - #652112</t>
  </si>
  <si>
    <t>NVPLAB - #651475</t>
  </si>
  <si>
    <t>Respuesta del proveedor</t>
  </si>
  <si>
    <t>{"row":true,"field_name":"bid.price_amount","index":0,"values":{"lot.name":"","item.id":797844,"item.name":"Camara de Electroforesis (Ver detalles)"}}</t>
  </si>
  <si>
    <t>Camara de Electroforesis (Ver detalles)</t>
  </si>
  <si>
    <t>Campos de la respuesta del proveedor</t>
  </si>
  <si>
    <t>{"row":true,"field_name":"bid.price_currency","index":0,"values":{"lot.name":"","item.id":797844,"item.name":"Camara de Electroforesis (Ver detalles)"}}</t>
  </si>
  <si>
    <t>Moneda del precio de licitación</t>
  </si>
  <si>
    <t>COP</t>
  </si>
  <si>
    <t>{"row":true,"field_name":"bid.cost_formula","index":0,"values":{"lot.name":"","item.id":797844,"item.name":"Camara de Electroforesis (Ver detalles)"}}</t>
  </si>
  <si>
    <t>Coste total por unidad = Valor Unitario (Antes de Impuestos)</t>
  </si>
  <si>
    <t>{"row":true,"field_name":"bid.cost_elements.10040","index":0,"values":{"lot.name":"","item.id":797844,"item.name":"Camara de Electroforesis (Ver detalles)"}}</t>
  </si>
  <si>
    <t>Valor Unitario (Antes de Impuestos)</t>
  </si>
  <si>
    <t>{"row":true,"field_name":"bid.capacity","index":0,"values":{"lot.name":"","item.id":797844,"item.name":"Camara de Electroforesis (Ver detalles)"}}</t>
  </si>
  <si>
    <t>Capacidad</t>
  </si>
  <si>
    <t>{"row":true,"field_name":"bid.lead_time","index":0,"values":{"lot.name":"","item.id":797844,"item.name":"Camara de Electroforesis (Ver detalles)"}}</t>
  </si>
  <si>
    <t>Tiempo de entrega</t>
  </si>
  <si>
    <t>{"row":true,"field_name":"bid.supplier_item_name","index":0,"values":{"lot.name":"","item.id":797844,"item.name":"Camara de Electroforesis (Ver detalles)"}}</t>
  </si>
  <si>
    <t>Nombre del artículo del proveedor</t>
  </si>
  <si>
    <t xml:space="preserve">Mini-Sub Cell GT System 7x10cm tray. BIORAD </t>
  </si>
  <si>
    <t>B1A-BP</t>
  </si>
  <si>
    <t xml:space="preserve"> LABNET ENDURO 10.10 HORIZONTAL GEL BOX 10 X 10 CM</t>
  </si>
  <si>
    <t>{"row":true,"field_name":"bid.item_part_number","index":0,"values":{"lot.name":"","item.id":797844,"item.name":"Camara de Electroforesis (Ver detalles)"}}</t>
  </si>
  <si>
    <t>Número de pieza del artículo</t>
  </si>
  <si>
    <t>E1010-10</t>
  </si>
  <si>
    <t>{"row":true,"field_name":"bid.item_description","index":0,"values":{"lot.name":"","item.id":797844,"item.name":"Camara de Electroforesis (Ver detalles)"}}</t>
  </si>
  <si>
    <t>Descripción del artículo</t>
  </si>
  <si>
    <t>Cámara mini de electroforesis horizontal  con bandeja UV transparente de 7 x 10 cm y  dos peines de 1.5 mm (8 y 15 pozos). Permite el uso de Ready Agarose precast gels.</t>
  </si>
  <si>
    <t>SISTEMA DE ELECTROFORESIS
MINI GEL EASYCAST W/ PUERTOS
DE INTERCAMBIO DE BUFER
THERMO SCIENTIFIC</t>
  </si>
  <si>
    <t xml:space="preserve"> LABNET ENDURO 10.10 HORIZONTAL
GEL BOX 10 X 10 CM. Marca Labnet</t>
  </si>
  <si>
    <t>{"row":true,"field_name":"item.quantity","index":0,"values":{"lot.name":"","item.id":797844,"item.name":"Camara de Electroforesis (Ver detalles)"}}</t>
  </si>
  <si>
    <t>Campos de artículo / servicio</t>
  </si>
  <si>
    <t>Cantidad esperada</t>
  </si>
  <si>
    <t>{"row":true,"field_name":"item.uom","index":0,"values":{"lot.name":"","item.id":797844,"item.name":"Camara de Electroforesis (Ver detalles)"}}</t>
  </si>
  <si>
    <t>Unidad de medida</t>
  </si>
  <si>
    <t>UND</t>
  </si>
  <si>
    <t>{"row":true,"field_name":"item.base_price","index":0,"values":{"lot.name":"","item.id":797844,"item.name":"Camara de Electroforesis (Ver detalles)"}}</t>
  </si>
  <si>
    <t>Precio base unitario</t>
  </si>
  <si>
    <t>{"row":true,"field_name":"item.base_price_currency","index":0,"values":{"lot.name":"","item.id":797844,"item.name":"Camara de Electroforesis (Ver detalles)"}}</t>
  </si>
  <si>
    <t>Precio base de la divisa</t>
  </si>
  <si>
    <t>{"row":true,"field_name":"item.need_by_date","index":0,"values":{"lot.name":"","item.id":797844,"item.name":"Camara de Electroforesis (Ver detalles)"}}</t>
  </si>
  <si>
    <t>Fecha límite</t>
  </si>
  <si>
    <t>{"row":true,"field_name":"easy_form_widget.33.176","index":0,"values":{"lot.name":"","item.id":797844,"item.name":"Camara de Electroforesis (Ver detalles)"}}</t>
  </si>
  <si>
    <t xml:space="preserve">ESPECIFICACIONES BIENES Y/O SERVICIOS. </t>
  </si>
  <si>
    <t>IVA %</t>
  </si>
  <si>
    <t>19%</t>
  </si>
  <si>
    <t>{"row":true,"field_name":"easy_form_widget.33.177","index":0,"values":{"lot.name":"","item.id":797844,"item.name":"Camara de Electroforesis (Ver detalles)"}}</t>
  </si>
  <si>
    <t>Forma de pago</t>
  </si>
  <si>
    <t>30 DIAS FECHA FACTURA</t>
  </si>
  <si>
    <t xml:space="preserve">30 DIAS F.F </t>
  </si>
  <si>
    <t>30 Días calendario</t>
  </si>
  <si>
    <t>{"row":true,"field_name":"easy_form_widget.33.178","index":0,"values":{"lot.name":"","item.id":797844,"item.name":"Camara de Electroforesis (Ver detalles)"}}</t>
  </si>
  <si>
    <t>¿Tiempo de entrega?</t>
  </si>
  <si>
    <t>30-45 DIAS</t>
  </si>
  <si>
    <t>90 Días calendario</t>
  </si>
  <si>
    <t>Dentro de los 90 días del recibo de la Orden</t>
  </si>
  <si>
    <t>60 Días calendario</t>
  </si>
  <si>
    <t>{"row":true,"field_name":"easy_form_widget.33.179","index":0,"values":{"lot.name":"","item.id":797844,"item.name":"Camara de Electroforesis (Ver detalles)"}}</t>
  </si>
  <si>
    <t>¿Validez de la oferta?</t>
  </si>
  <si>
    <t>30 DIAS</t>
  </si>
  <si>
    <t xml:space="preserve">30 Días calendario </t>
  </si>
  <si>
    <t>{"row":true,"field_name":"bid.price_amount","index":1,"values":{"lot.name":"","item.id":797845,"item.name":"Camara de electroforesis (Ver detalles)"}}</t>
  </si>
  <si>
    <t>Camara de electroforesis (Ver detalles)</t>
  </si>
  <si>
    <t>{"row":true,"field_name":"bid.price_currency","index":1,"values":{"lot.name":"","item.id":797845,"item.name":"Camara de electroforesis (Ver detalles)"}}</t>
  </si>
  <si>
    <t>{"row":true,"field_name":"bid.cost_formula","index":1,"values":{"lot.name":"","item.id":797845,"item.name":"Camara de electroforesis (Ver detalles)"}}</t>
  </si>
  <si>
    <t>{"row":true,"field_name":"bid.cost_elements.10040","index":1,"values":{"lot.name":"","item.id":797845,"item.name":"Camara de electroforesis (Ver detalles)"}}</t>
  </si>
  <si>
    <t>{"row":true,"field_name":"bid.capacity","index":1,"values":{"lot.name":"","item.id":797845,"item.name":"Camara de electroforesis (Ver detalles)"}}</t>
  </si>
  <si>
    <t>{"row":true,"field_name":"bid.lead_time","index":1,"values":{"lot.name":"","item.id":797845,"item.name":"Camara de electroforesis (Ver detalles)"}}</t>
  </si>
  <si>
    <t>{"row":true,"field_name":"bid.supplier_item_name","index":1,"values":{"lot.name":"","item.id":797845,"item.name":"Camara de electroforesis (Ver detalles)"}}</t>
  </si>
  <si>
    <t xml:space="preserve">Wide Mini-Sub Cell GT Cell 15x10. BIORAD </t>
  </si>
  <si>
    <t>B2-BP</t>
  </si>
  <si>
    <t>LABNET ENDURO 15.15 HORIZONTAL GEL BOX 15 X 15 CM</t>
  </si>
  <si>
    <t>{"row":true,"field_name":"bid.item_part_number","index":1,"values":{"lot.name":"","item.id":797845,"item.name":"Camara de electroforesis (Ver detalles)"}}</t>
  </si>
  <si>
    <t>E1015-15</t>
  </si>
  <si>
    <t>{"row":true,"field_name":"bid.item_description","index":1,"values":{"lot.name":"","item.id":797845,"item.name":"Camara de electroforesis (Ver detalles)"}}</t>
  </si>
  <si>
    <t>Cámara de electroforesis horizontal  con bandeja UV transparente de 15 x 10 cm y  dos peines de 1.5 mm (15 y 20 pozos). Permite el uso de Ready Agarose precast gels.</t>
  </si>
  <si>
    <t>CAMÁRA DE ELECTROFORESIS
MARCA THERMO SCIENTIFIC</t>
  </si>
  <si>
    <t>LABNET ENDURO 15.15 HORIZONTAL
GEL BOX 15 X 15 CM. Marca Labnet</t>
  </si>
  <si>
    <t>{"row":true,"field_name":"item.quantity","index":1,"values":{"lot.name":"","item.id":797845,"item.name":"Camara de electroforesis (Ver detalles)"}}</t>
  </si>
  <si>
    <t>{"row":true,"field_name":"item.uom","index":1,"values":{"lot.name":"","item.id":797845,"item.name":"Camara de electroforesis (Ver detalles)"}}</t>
  </si>
  <si>
    <t>{"row":true,"field_name":"item.base_price","index":1,"values":{"lot.name":"","item.id":797845,"item.name":"Camara de electroforesis (Ver detalles)"}}</t>
  </si>
  <si>
    <t>{"row":true,"field_name":"item.base_price_currency","index":1,"values":{"lot.name":"","item.id":797845,"item.name":"Camara de electroforesis (Ver detalles)"}}</t>
  </si>
  <si>
    <t>{"row":true,"field_name":"item.need_by_date","index":1,"values":{"lot.name":"","item.id":797845,"item.name":"Camara de electroforesis (Ver detalles)"}}</t>
  </si>
  <si>
    <t>{"row":true,"field_name":"easy_form_widget.33.176","index":1,"values":{"lot.name":"","item.id":797845,"item.name":"Camara de electroforesis (Ver detalles)"}}</t>
  </si>
  <si>
    <t>{"row":true,"field_name":"easy_form_widget.33.177","index":1,"values":{"lot.name":"","item.id":797845,"item.name":"Camara de electroforesis (Ver detalles)"}}</t>
  </si>
  <si>
    <t>30 días F.F.</t>
  </si>
  <si>
    <t>{"row":true,"field_name":"easy_form_widget.33.178","index":1,"values":{"lot.name":"","item.id":797845,"item.name":"Camara de electroforesis (Ver detalles)"}}</t>
  </si>
  <si>
    <t>{"row":true,"field_name":"easy_form_widget.33.179","index":1,"values":{"lot.name":"","item.id":797845,"item.name":"Camara de electroforesis (Ver detalles)"}}</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</si>
  <si>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</si>
  <si>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</si>
  <si>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</si>
  <si>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</si>
  <si>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</si>
  <si>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</si>
  <si>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</si>
  <si>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</si>
  <si>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</si>
  <si>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</si>
  <si>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</si>
  <si>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</si>
  <si>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</si>
  <si>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</si>
  <si>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</si>
  <si>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</si>
  <si>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</si>
  <si>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</si>
  <si>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</si>
  <si>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</si>
  <si>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</si>
  <si>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</si>
  <si>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{"field_name":"bid.cost_formula","offset":3}</t>
  </si>
  <si>
    <t>{"field_name":"bid.cost_elements.10040","offset":3}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</si>
  <si>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</si>
  <si>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</si>
  <si>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</si>
  <si>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</si>
  <si>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</si>
  <si>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</si>
  <si>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</si>
  <si>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</si>
  <si>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</si>
  <si>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</si>
  <si>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</si>
  <si>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</si>
  <si>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</si>
  <si>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</si>
  <si>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</si>
  <si>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</si>
  <si>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</si>
  <si>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</si>
  <si>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</si>
  <si>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</si>
  <si>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</si>
  <si>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</si>
  <si>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</si>
  <si>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</si>
  <si>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</si>
  <si>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</si>
  <si>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</si>
  <si>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</si>
  <si>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</si>
  <si>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Fórmula del coste (Texto)</t>
  </si>
  <si>
    <t>Valor Unitario (Antes de Impuestos) (Número)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</si>
  <si>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</si>
  <si>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</si>
  <si>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</si>
  <si>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</si>
  <si>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</si>
  <si>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</si>
  <si>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</si>
  <si>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</si>
  <si>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</si>
  <si>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</si>
  <si>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</si>
  <si>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</si>
  <si>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</si>
  <si>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</si>
  <si>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</si>
  <si>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</si>
  <si>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</si>
  <si>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</si>
  <si>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</si>
  <si>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</si>
  <si>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</si>
  <si>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</si>
  <si>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{"start":true,"layout":"table","name":"buyer/response_line_widget_responses","locale":"es-MX"}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</si>
  <si>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</si>
  <si>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</si>
  <si>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</si>
  <si>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</si>
  <si>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</si>
  <si>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</si>
  <si>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</si>
  <si>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</si>
  <si>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</si>
  <si>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</si>
  <si>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Nombre del formulario (Texto)</t>
  </si>
  <si>
    <t>ID de widget de formulario (Texto)</t>
  </si>
  <si>
    <t>Etiqueta (Texto)</t>
  </si>
  <si>
    <t>Tipo (Texto)</t>
  </si>
  <si>
    <t>obligatorio (Texto)</t>
  </si>
  <si>
    <t>Id. de respuesta del widget del formulario (Número)</t>
  </si>
  <si>
    <t>Salto de sección</t>
  </si>
  <si>
    <t>No</t>
  </si>
  <si>
    <t>No se puede agregar o editar en Excel.</t>
  </si>
  <si>
    <t>Botones de opción</t>
  </si>
  <si>
    <t>Sí</t>
  </si>
  <si>
    <t>Campo de texto</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</si>
  <si>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</si>
  <si>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</si>
  <si>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</si>
  <si>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</si>
  <si>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</si>
  <si>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</si>
  <si>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</si>
  <si>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</si>
  <si>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</si>
  <si>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</si>
  <si>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</si>
  <si>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</si>
  <si>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</si>
  <si>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</si>
  <si>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COTIZACIÓN Y/O PROPUESTA COMERCIAL:</t>
  </si>
  <si>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t>
  </si>
  <si>
    <t>26-0460-0_AGROSAVIA-J_Ortegón_Sánchez.pdf</t>
  </si>
  <si>
    <t>FICHA TÉCNICA DEL(LOS) ARTÍCULO(S):</t>
  </si>
  <si>
    <t>Por favor adjuntar la ficha técnica del(los) artículo(s) ofertado(s) en formato PDF, indicando claramente las especificaciones y demás información relevante para facilitar la verificación técnica.</t>
  </si>
  <si>
    <t>CAMARAS_DE_ELECTROFORESIS.pdf</t>
  </si>
  <si>
    <t>CARTA DE COMPROMISO (EQUIPOS DE LABORATORIO):</t>
  </si>
  <si>
    <t>Adjuntar carta firmada por el Representante Legal, en la cual se comprometa a:
1. Entregar e instalar el(los) artículo(s) en las instalaciones de AGROSAVIA - CENTRO DE INVESTIGACIÓN TIBAITATÁ (Km 14 vía Mosquera - Bogotá, Mosquera - Cundinamarca) en horario hábil de lunes a viernes de 8:00 am a 4:00 pm en jornada continua.
2. Brindar garantía posventa de mínimo dos (2) años para el(los) artículo(s).
3. Realizar un (1) mantenimiento preventivo al cumplirse un (1) año de entregado el(los) artículo(s) cotizado(s).
4. Realizar capacitación (presencial o virtual) respecto al correcto uso y funcionamiento del(los) artículo(s).
NOTA 1: Los costos que se generen por el cumplimiento de estos compromisos, deberán estar incluidos en el valor de la cotización.
NOTA 2: La(s) cotización(es) que no adjunte(n) esta carta de compromiso, será(n) descartada(s).</t>
  </si>
  <si>
    <t>GARANTIA_CAMARAS.pdf</t>
  </si>
  <si>
    <t>¡INFORMACIÓN IMPORTANTE!</t>
  </si>
  <si>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</si>
  <si>
    <t>Fechas_Cierre_Recepción_Facturas_2026_AGROSAVIA.png</t>
  </si>
  <si>
    <t>q11811.pdf</t>
  </si>
  <si>
    <t>B2-BP.pdf y b1a-bp.pdf</t>
  </si>
  <si>
    <t>CARTA_DE_COMPROMISO_EVENTO_163026.pdf</t>
  </si>
  <si>
    <t>COT_H169-2026_AGROSAVIA_Evento_163026_-_Cámaras_de_electroforesis.pdf</t>
  </si>
  <si>
    <t>Electroforesis_B1A-BP__B2-BP.pdf</t>
  </si>
  <si>
    <t>CARTA_COMPROMISO_-_AGROSAVIA_Evento_163026.pdf</t>
  </si>
  <si>
    <t>Presupuesto_-_S03768.pdf</t>
  </si>
  <si>
    <t>ENDURO™_15.15_Horizontal_Gel_Box___Labnet.pdf y ENDURO™_10.10_Horizontal_Gel_Box___Labnet.pdf</t>
  </si>
  <si>
    <t>carta_para_evento.pdf</t>
  </si>
  <si>
    <t>Subtotal del artículo</t>
  </si>
  <si>
    <t>Total del artículo</t>
  </si>
  <si>
    <t>SUBTOTAL DE LA COTIZACIÓN:</t>
  </si>
  <si>
    <t>TOTAL DE LA COTIZACIÓN:</t>
  </si>
  <si>
    <r>
      <t xml:space="preserve">Mini-Sub Cell GT System 7x10cm tray. </t>
    </r>
    <r>
      <rPr>
        <b/>
        <sz val="11"/>
        <rFont val="Arial"/>
        <family val="2"/>
      </rPr>
      <t>BIORAD</t>
    </r>
    <r>
      <rPr>
        <sz val="11"/>
        <rFont val="Arial"/>
        <family val="1"/>
      </rPr>
      <t xml:space="preserve"> </t>
    </r>
  </si>
  <si>
    <r>
      <t xml:space="preserve">Wide Mini-Sub Cell GT Cell 15x10. </t>
    </r>
    <r>
      <rPr>
        <b/>
        <sz val="11"/>
        <rFont val="Arial"/>
        <family val="2"/>
      </rPr>
      <t>BIORAD</t>
    </r>
    <r>
      <rPr>
        <sz val="11"/>
        <rFont val="Arial"/>
        <family val="1"/>
      </rPr>
      <t xml:space="preserve"> </t>
    </r>
  </si>
  <si>
    <r>
      <t xml:space="preserve">SISTEMA DE ELECTROFORESIS
MINI GEL EASYCAST W/ PUERTOS
DE INTERCAMBIO DE BUFER
</t>
    </r>
    <r>
      <rPr>
        <b/>
        <sz val="11"/>
        <rFont val="Arial"/>
        <family val="2"/>
      </rPr>
      <t>THERMO SCIENTIFIC</t>
    </r>
  </si>
  <si>
    <r>
      <t xml:space="preserve">CAMÁRA DE ELECTROFORESIS
MARCA </t>
    </r>
    <r>
      <rPr>
        <b/>
        <sz val="11"/>
        <rFont val="Arial"/>
        <family val="2"/>
      </rPr>
      <t>THERMO SCIENTIFIC</t>
    </r>
  </si>
  <si>
    <r>
      <t xml:space="preserve">CÁMARA DE ELECTROFORESIS HORIZONTAL MINI GEL
CON PUERTOS DE INTERCAMBIO DE BÚFFER,
MARCA </t>
    </r>
    <r>
      <rPr>
        <b/>
        <sz val="11"/>
        <rFont val="Arial"/>
        <family val="2"/>
      </rPr>
      <t>THERMO SCIENTIFIC</t>
    </r>
    <r>
      <rPr>
        <sz val="11"/>
        <rFont val="Arial"/>
        <family val="1"/>
      </rPr>
      <t xml:space="preserve"> OWL REFERENCIA B1A-BP</t>
    </r>
  </si>
  <si>
    <r>
      <t xml:space="preserve">CÁMARA DE ELECTROFORESIS HORIZONTAL
CON PUERTOS DE INTERCAMBIO DE BÚFFER,
MARCA </t>
    </r>
    <r>
      <rPr>
        <b/>
        <sz val="11"/>
        <rFont val="Arial"/>
        <family val="2"/>
      </rPr>
      <t>THERMO SCIENTIFIC</t>
    </r>
    <r>
      <rPr>
        <sz val="11"/>
        <rFont val="Arial"/>
        <family val="1"/>
      </rPr>
      <t xml:space="preserve"> OWL EASY CAST REFERENCIA B2-BP</t>
    </r>
  </si>
  <si>
    <r>
      <t xml:space="preserve"> </t>
    </r>
    <r>
      <rPr>
        <b/>
        <sz val="11"/>
        <rFont val="Arial"/>
        <family val="2"/>
      </rPr>
      <t>LABNET</t>
    </r>
    <r>
      <rPr>
        <sz val="11"/>
        <rFont val="Arial"/>
        <family val="1"/>
      </rPr>
      <t xml:space="preserve"> ENDURO 10.10 HORIZONTAL GEL BOX 10 X 10 CM</t>
    </r>
  </si>
  <si>
    <r>
      <t xml:space="preserve"> </t>
    </r>
    <r>
      <rPr>
        <b/>
        <sz val="11"/>
        <rFont val="Arial"/>
        <family val="2"/>
      </rPr>
      <t>LABNET</t>
    </r>
    <r>
      <rPr>
        <sz val="11"/>
        <rFont val="Arial"/>
        <family val="1"/>
      </rPr>
      <t xml:space="preserve"> ENDURO 10.10 HORIZONTAL
GEL BOX 10 X 10 CM. Marca Labnet</t>
    </r>
  </si>
  <si>
    <r>
      <rPr>
        <b/>
        <sz val="11"/>
        <rFont val="Arial"/>
        <family val="2"/>
      </rPr>
      <t>LABNET</t>
    </r>
    <r>
      <rPr>
        <sz val="11"/>
        <rFont val="Arial"/>
        <family val="1"/>
      </rPr>
      <t xml:space="preserve"> ENDURO 15.15 HORIZONTAL GEL BOX 15 X 15 CM</t>
    </r>
  </si>
  <si>
    <r>
      <rPr>
        <b/>
        <sz val="11"/>
        <rFont val="Arial"/>
        <family val="2"/>
      </rPr>
      <t>LABNET</t>
    </r>
    <r>
      <rPr>
        <sz val="11"/>
        <rFont val="Arial"/>
        <family val="1"/>
      </rPr>
      <t xml:space="preserve"> ENDURO 15.15 HORIZONTAL
GEL BOX 15 X 15 CM. Marca Labnet</t>
    </r>
  </si>
  <si>
    <t>MARCA COTIZADA:</t>
  </si>
  <si>
    <t>BIORAD</t>
  </si>
  <si>
    <t>THERMO SCIENTIFIC</t>
  </si>
  <si>
    <t>LABNET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</si>
</sst>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yyyy/mm/dd\ hh:mm:ss"/>
    <numFmt numFmtId="165" formatCode="_-&quot;$&quot;\ * #,##0_-;\-&quot;$&quot;\ * #,##0_-;_-&quot;$&quot;\ * &quot;-&quot;??_-;_-@_-"/>
  </numFmts>
  <fonts count="22"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
      <b/>
      <sz val="11"/>
      <color rgb="FF333333"/>
      <name val="Arial"/>
      <family val="2"/>
    </font>
    <font>
      <b/>
      <sz val="11"/>
      <name val="Arial"/>
      <family val="2"/>
    </font>
    <font>
      <sz val="11"/>
      <name val="Arial"/>
      <family val="2"/>
    </font>
    <font>
      <b/>
      <sz val="12"/>
      <color rgb="FF333333"/>
      <name val="Arial"/>
      <family val="2"/>
    </font>
    <font>
      <b/>
      <sz val="12"/>
      <name val="Arial"/>
      <family val="2"/>
    </font>
    <font>
      <b/>
      <sz val="14"/>
      <color rgb="FF333333"/>
      <name val="Arial"/>
      <family val="2"/>
    </font>
    <font>
      <b/>
      <sz val="14"/>
      <name val="Arial"/>
      <family val="2"/>
    </font>
    <font>
      <b/>
      <sz val="12"/>
      <color rgb="FFFFFFFF"/>
      <name val="Arial"/>
      <family val="2"/>
    </font>
    <font>
      <b/>
      <sz val="14"/>
      <color rgb="FFFFFFFF"/>
      <name val="Arial"/>
      <family val="2"/>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2" fillId="0" borderId="0" applyFont="0" applyFill="0" applyBorder="0" applyAlignment="0" applyProtection="0"/>
  </cellStyleXfs>
  <cellXfs count="38">
    <xf numFmtId="0" fontId="0" fillId="0" borderId="0" xfId="0"/>
    <xf numFmtId="0" fontId="2" fillId="3" borderId="2" xfId="0" applyFont="1" applyFill="1" applyBorder="1" applyAlignment="1">
      <alignment wrapText="1"/>
    </xf>
    <xf numFmtId="0" fontId="0" fillId="0" borderId="5" xfId="0" applyBorder="1" applyAlignment="1">
      <alignment horizontal="left" wrapText="1"/>
    </xf>
    <xf numFmtId="0" fontId="5" fillId="7" borderId="0" xfId="0" applyFont="1" applyFill="1" applyAlignment="1">
      <alignment wrapText="1"/>
    </xf>
    <xf numFmtId="1" fontId="0" fillId="0" borderId="6" xfId="0" applyNumberFormat="1" applyBorder="1" applyAlignment="1">
      <alignment horizontal="left" wrapText="1"/>
    </xf>
    <xf numFmtId="0" fontId="6" fillId="8" borderId="7" xfId="0" applyFont="1" applyFill="1" applyBorder="1" applyAlignment="1">
      <alignment wrapText="1"/>
    </xf>
    <xf numFmtId="164" fontId="0" fillId="0" borderId="8" xfId="0" applyNumberFormat="1" applyBorder="1" applyAlignment="1">
      <alignment horizontal="left" wrapText="1"/>
    </xf>
    <xf numFmtId="0" fontId="9" fillId="12" borderId="0" xfId="0" applyFont="1" applyFill="1" applyAlignment="1">
      <alignment wrapText="1"/>
    </xf>
    <xf numFmtId="0" fontId="10" fillId="13" borderId="11" xfId="0" applyFont="1" applyFill="1" applyBorder="1" applyAlignment="1">
      <alignment wrapText="1"/>
    </xf>
    <xf numFmtId="0" fontId="11" fillId="14" borderId="12" xfId="0" applyFont="1" applyFill="1" applyBorder="1" applyAlignment="1">
      <alignment wrapText="1"/>
    </xf>
    <xf numFmtId="0" fontId="0" fillId="0" borderId="0" xfId="0" applyAlignment="1">
      <alignment horizontal="left" wrapText="1"/>
    </xf>
    <xf numFmtId="164" fontId="0" fillId="0" borderId="0" xfId="0" applyNumberFormat="1"/>
    <xf numFmtId="1" fontId="0" fillId="0" borderId="0" xfId="0" applyNumberFormat="1"/>
    <xf numFmtId="9" fontId="0" fillId="0" borderId="0" xfId="0" applyNumberFormat="1"/>
    <xf numFmtId="0" fontId="13" fillId="7" borderId="0" xfId="0" applyFont="1" applyFill="1" applyAlignment="1">
      <alignment wrapText="1"/>
    </xf>
    <xf numFmtId="0" fontId="14" fillId="0" borderId="5" xfId="0" applyFont="1" applyBorder="1" applyAlignment="1">
      <alignment horizontal="left" wrapText="1"/>
    </xf>
    <xf numFmtId="0" fontId="15" fillId="0" borderId="5" xfId="0" applyFont="1" applyBorder="1" applyAlignment="1">
      <alignment horizontal="left" wrapText="1"/>
    </xf>
    <xf numFmtId="0" fontId="18" fillId="6" borderId="0" xfId="0" applyFont="1" applyFill="1" applyAlignment="1">
      <alignment wrapText="1"/>
    </xf>
    <xf numFmtId="0" fontId="16" fillId="7" borderId="0" xfId="0" applyFont="1" applyFill="1" applyAlignment="1">
      <alignment wrapText="1"/>
    </xf>
    <xf numFmtId="165" fontId="17" fillId="0" borderId="5" xfId="1" applyNumberFormat="1" applyFont="1" applyBorder="1" applyAlignment="1">
      <alignment horizontal="left" wrapText="1"/>
    </xf>
    <xf numFmtId="165" fontId="0" fillId="0" borderId="5" xfId="1" applyNumberFormat="1" applyFont="1" applyBorder="1" applyAlignment="1">
      <alignment horizontal="left" wrapText="1"/>
    </xf>
    <xf numFmtId="165" fontId="19" fillId="0" borderId="5" xfId="1" applyNumberFormat="1" applyFont="1" applyBorder="1" applyAlignment="1">
      <alignment horizontal="left" wrapText="1"/>
    </xf>
    <xf numFmtId="0" fontId="13" fillId="12" borderId="0" xfId="0" applyFont="1" applyFill="1" applyAlignment="1">
      <alignment wrapText="1"/>
    </xf>
    <xf numFmtId="0" fontId="16" fillId="12" borderId="0" xfId="0" applyFont="1" applyFill="1" applyAlignment="1">
      <alignment wrapText="1"/>
    </xf>
    <xf numFmtId="0" fontId="18" fillId="11" borderId="0" xfId="0" applyFont="1" applyFill="1" applyAlignment="1">
      <alignment wrapText="1"/>
    </xf>
    <xf numFmtId="165" fontId="17" fillId="0" borderId="13" xfId="0" applyNumberFormat="1" applyFont="1" applyBorder="1"/>
    <xf numFmtId="165" fontId="19" fillId="0" borderId="13" xfId="0" applyNumberFormat="1" applyFont="1" applyBorder="1"/>
    <xf numFmtId="0" fontId="17" fillId="0" borderId="13" xfId="0" applyFont="1" applyBorder="1"/>
    <xf numFmtId="0" fontId="21" fillId="2" borderId="13" xfId="0" applyFont="1" applyFill="1" applyBorder="1" applyAlignment="1">
      <alignment horizontal="right" wrapText="1"/>
    </xf>
    <xf numFmtId="0" fontId="20" fillId="2" borderId="13" xfId="0" applyFont="1" applyFill="1" applyBorder="1" applyAlignment="1">
      <alignment horizontal="right" wrapText="1"/>
    </xf>
    <xf numFmtId="0" fontId="7" fillId="9" borderId="9" xfId="0" applyFont="1" applyFill="1" applyBorder="1" applyAlignment="1">
      <alignment vertical="center" wrapText="1"/>
    </xf>
    <xf numFmtId="0" fontId="8" fillId="10" borderId="10" xfId="0" applyFont="1" applyFill="1" applyBorder="1" applyAlignment="1">
      <alignment horizontal="right" vertical="center" wrapText="1"/>
    </xf>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11" fillId="14" borderId="12" xfId="0" applyFont="1" applyFill="1" applyBorder="1" applyAlignment="1">
      <alignment wrapText="1"/>
    </xf>
    <xf numFmtId="0" fontId="1" fillId="3" borderId="2" xfId="0" applyFont="1" applyFill="1" applyBorder="1" applyAlignment="1">
      <alignment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showGridLines="0" tabSelected="1" showWhiteSpace="0" topLeftCell="B2" zoomScale="90" zoomScaleNormal="90" workbookViewId="0">
      <pane ySplit="1" topLeftCell="A3" activePane="bottomLeft" state="frozen"/>
      <selection activeCell="G2" sqref="G2"/>
      <selection pane="bottomLeft" activeCell="B1" sqref="B1"/>
    </sheetView>
  </sheetViews>
  <sheetFormatPr baseColWidth="10" defaultColWidth="9" defaultRowHeight="14.25" x14ac:dyDescent="0.2"/>
  <cols>
    <col min="1" max="1" width="177.125" hidden="1" bestFit="1" customWidth="1"/>
    <col min="2" max="2" width="38.625" bestFit="1" customWidth="1"/>
    <col min="3" max="3" width="40.875" hidden="1" customWidth="1"/>
    <col min="4" max="4" width="29.875" bestFit="1" customWidth="1"/>
    <col min="5" max="8" width="80.625" customWidth="1"/>
    <col min="9" max="12" width="30.75" bestFit="1" customWidth="1"/>
  </cols>
  <sheetData>
    <row r="1" spans="1:12" hidden="1" x14ac:dyDescent="0.2">
      <c r="A1" t="s">
        <v>0</v>
      </c>
      <c r="B1" t="s">
        <v>1</v>
      </c>
      <c r="E1" t="s">
        <v>2</v>
      </c>
      <c r="F1" t="s">
        <v>2</v>
      </c>
      <c r="G1" t="s">
        <v>2</v>
      </c>
      <c r="H1" t="s">
        <v>2</v>
      </c>
      <c r="I1" t="s">
        <v>2</v>
      </c>
      <c r="J1" t="s">
        <v>2</v>
      </c>
      <c r="K1" t="s">
        <v>2</v>
      </c>
      <c r="L1" t="s">
        <v>2</v>
      </c>
    </row>
    <row r="2" spans="1:12" ht="15" x14ac:dyDescent="0.25">
      <c r="A2" s="32"/>
      <c r="B2" s="33" t="s">
        <v>3</v>
      </c>
      <c r="C2" s="33" t="s">
        <v>4</v>
      </c>
      <c r="D2" s="33" t="s">
        <v>5</v>
      </c>
      <c r="E2" s="37" t="s">
        <v>6</v>
      </c>
      <c r="F2" s="37" t="s">
        <v>7</v>
      </c>
      <c r="G2" s="37" t="s">
        <v>8</v>
      </c>
      <c r="H2" s="37" t="s">
        <v>9</v>
      </c>
    </row>
    <row r="3" spans="1:12" ht="15" x14ac:dyDescent="0.25">
      <c r="A3" s="32"/>
      <c r="B3" s="33" t="s">
        <v>3</v>
      </c>
      <c r="C3" s="33" t="s">
        <v>4</v>
      </c>
      <c r="D3" s="33" t="s">
        <v>5</v>
      </c>
      <c r="E3" s="1" t="s">
        <v>10</v>
      </c>
      <c r="F3" s="1" t="s">
        <v>11</v>
      </c>
      <c r="G3" s="1" t="s">
        <v>12</v>
      </c>
      <c r="H3" s="1" t="s">
        <v>13</v>
      </c>
    </row>
    <row r="4" spans="1:12" ht="15" x14ac:dyDescent="0.25">
      <c r="A4" s="32"/>
      <c r="B4" s="33" t="s">
        <v>3</v>
      </c>
      <c r="C4" s="33" t="s">
        <v>4</v>
      </c>
      <c r="D4" s="33" t="s">
        <v>5</v>
      </c>
      <c r="E4" s="1" t="s">
        <v>14</v>
      </c>
      <c r="F4" s="1" t="s">
        <v>14</v>
      </c>
      <c r="G4" s="1" t="s">
        <v>14</v>
      </c>
      <c r="H4" s="1" t="s">
        <v>14</v>
      </c>
    </row>
    <row r="5" spans="1:12" ht="18" x14ac:dyDescent="0.25">
      <c r="A5" t="s">
        <v>15</v>
      </c>
      <c r="B5" s="34" t="s">
        <v>16</v>
      </c>
      <c r="C5" s="35" t="s">
        <v>17</v>
      </c>
      <c r="D5" s="17" t="s">
        <v>236</v>
      </c>
      <c r="E5" s="21">
        <f>(E7*E19)+E7</f>
        <v>3717560</v>
      </c>
      <c r="F5" s="21">
        <f t="shared" ref="F5:H5" si="0">(F7*F19)+F7</f>
        <v>2265760</v>
      </c>
      <c r="G5" s="21">
        <f t="shared" si="0"/>
        <v>2737000</v>
      </c>
      <c r="H5" s="21">
        <f t="shared" si="0"/>
        <v>2942037</v>
      </c>
    </row>
    <row r="6" spans="1:12" x14ac:dyDescent="0.2">
      <c r="A6" t="s">
        <v>18</v>
      </c>
      <c r="B6" s="34" t="s">
        <v>16</v>
      </c>
      <c r="C6" s="35" t="s">
        <v>17</v>
      </c>
      <c r="D6" s="3" t="s">
        <v>19</v>
      </c>
      <c r="E6" s="2" t="s">
        <v>20</v>
      </c>
      <c r="F6" s="2" t="s">
        <v>20</v>
      </c>
      <c r="G6" s="2" t="s">
        <v>20</v>
      </c>
      <c r="H6" s="2" t="s">
        <v>20</v>
      </c>
    </row>
    <row r="7" spans="1:12" ht="15.75" x14ac:dyDescent="0.25">
      <c r="A7" t="s">
        <v>21</v>
      </c>
      <c r="B7" s="34" t="s">
        <v>16</v>
      </c>
      <c r="C7" s="35" t="s">
        <v>17</v>
      </c>
      <c r="D7" s="18" t="s">
        <v>235</v>
      </c>
      <c r="E7" s="19">
        <f>E8*E14</f>
        <v>3124000</v>
      </c>
      <c r="F7" s="19">
        <f t="shared" ref="F7:H7" si="1">F8*F14</f>
        <v>1904000</v>
      </c>
      <c r="G7" s="19">
        <f t="shared" si="1"/>
        <v>2300000</v>
      </c>
      <c r="H7" s="19">
        <f t="shared" si="1"/>
        <v>2472300</v>
      </c>
    </row>
    <row r="8" spans="1:12" x14ac:dyDescent="0.2">
      <c r="A8" t="s">
        <v>23</v>
      </c>
      <c r="B8" s="34" t="s">
        <v>16</v>
      </c>
      <c r="C8" s="35" t="s">
        <v>17</v>
      </c>
      <c r="D8" s="3" t="s">
        <v>24</v>
      </c>
      <c r="E8" s="20">
        <v>3124000</v>
      </c>
      <c r="F8" s="20">
        <v>1904000</v>
      </c>
      <c r="G8" s="20">
        <v>2300000</v>
      </c>
      <c r="H8" s="20">
        <v>2472300</v>
      </c>
    </row>
    <row r="9" spans="1:12" x14ac:dyDescent="0.2">
      <c r="A9" t="s">
        <v>25</v>
      </c>
      <c r="B9" s="34" t="s">
        <v>16</v>
      </c>
      <c r="C9" s="35" t="s">
        <v>17</v>
      </c>
      <c r="D9" s="3" t="s">
        <v>26</v>
      </c>
      <c r="E9" s="2">
        <v>1</v>
      </c>
      <c r="F9" s="2">
        <v>1</v>
      </c>
      <c r="G9" s="2">
        <v>1</v>
      </c>
      <c r="H9" s="2">
        <v>1</v>
      </c>
    </row>
    <row r="10" spans="1:12" x14ac:dyDescent="0.2">
      <c r="A10" t="s">
        <v>27</v>
      </c>
      <c r="B10" s="34" t="s">
        <v>16</v>
      </c>
      <c r="C10" s="35" t="s">
        <v>17</v>
      </c>
      <c r="D10" s="3" t="s">
        <v>28</v>
      </c>
      <c r="E10" s="4">
        <v>30</v>
      </c>
      <c r="F10" s="4">
        <v>90</v>
      </c>
      <c r="G10" s="4">
        <v>90</v>
      </c>
      <c r="H10" s="4">
        <v>60</v>
      </c>
    </row>
    <row r="11" spans="1:12" ht="15" x14ac:dyDescent="0.25">
      <c r="A11" t="s">
        <v>29</v>
      </c>
      <c r="B11" s="34" t="s">
        <v>16</v>
      </c>
      <c r="C11" s="35" t="s">
        <v>17</v>
      </c>
      <c r="D11" s="3" t="s">
        <v>30</v>
      </c>
      <c r="E11" s="2" t="s">
        <v>239</v>
      </c>
      <c r="F11" s="2" t="s">
        <v>32</v>
      </c>
      <c r="G11" s="2"/>
      <c r="H11" s="2" t="s">
        <v>245</v>
      </c>
    </row>
    <row r="12" spans="1:12" x14ac:dyDescent="0.2">
      <c r="A12" t="s">
        <v>34</v>
      </c>
      <c r="B12" s="34" t="s">
        <v>16</v>
      </c>
      <c r="C12" s="35" t="s">
        <v>17</v>
      </c>
      <c r="D12" s="3" t="s">
        <v>35</v>
      </c>
      <c r="E12" s="2">
        <v>1704466</v>
      </c>
      <c r="F12" s="2" t="s">
        <v>32</v>
      </c>
      <c r="G12" s="2"/>
      <c r="H12" s="2" t="s">
        <v>36</v>
      </c>
    </row>
    <row r="13" spans="1:12" ht="57.75" x14ac:dyDescent="0.25">
      <c r="A13" t="s">
        <v>37</v>
      </c>
      <c r="B13" s="34" t="s">
        <v>16</v>
      </c>
      <c r="C13" s="35" t="s">
        <v>17</v>
      </c>
      <c r="D13" s="5" t="s">
        <v>38</v>
      </c>
      <c r="E13" s="2" t="s">
        <v>39</v>
      </c>
      <c r="F13" s="2" t="s">
        <v>241</v>
      </c>
      <c r="G13" s="2" t="s">
        <v>243</v>
      </c>
      <c r="H13" s="2" t="s">
        <v>246</v>
      </c>
    </row>
    <row r="14" spans="1:12" x14ac:dyDescent="0.2">
      <c r="A14" t="s">
        <v>42</v>
      </c>
      <c r="B14" s="34" t="s">
        <v>16</v>
      </c>
      <c r="C14" s="35" t="s">
        <v>43</v>
      </c>
      <c r="D14" s="3" t="s">
        <v>44</v>
      </c>
      <c r="E14" s="2">
        <v>1</v>
      </c>
      <c r="F14" s="2">
        <v>1</v>
      </c>
      <c r="G14" s="2">
        <v>1</v>
      </c>
      <c r="H14" s="2">
        <v>1</v>
      </c>
    </row>
    <row r="15" spans="1:12" x14ac:dyDescent="0.2">
      <c r="A15" t="s">
        <v>45</v>
      </c>
      <c r="B15" s="34" t="s">
        <v>16</v>
      </c>
      <c r="C15" s="35" t="s">
        <v>43</v>
      </c>
      <c r="D15" s="3" t="s">
        <v>46</v>
      </c>
      <c r="E15" s="2" t="s">
        <v>47</v>
      </c>
      <c r="F15" s="2" t="s">
        <v>47</v>
      </c>
      <c r="G15" s="2" t="s">
        <v>47</v>
      </c>
      <c r="H15" s="2" t="s">
        <v>47</v>
      </c>
    </row>
    <row r="16" spans="1:12" x14ac:dyDescent="0.2">
      <c r="A16" t="s">
        <v>48</v>
      </c>
      <c r="B16" s="34" t="s">
        <v>16</v>
      </c>
      <c r="C16" s="35" t="s">
        <v>43</v>
      </c>
      <c r="D16" s="3" t="s">
        <v>49</v>
      </c>
      <c r="E16" s="2">
        <v>2450075</v>
      </c>
      <c r="F16" s="2">
        <v>2450075</v>
      </c>
      <c r="G16" s="2">
        <v>2450075</v>
      </c>
      <c r="H16" s="2">
        <v>2450075</v>
      </c>
    </row>
    <row r="17" spans="1:8" x14ac:dyDescent="0.2">
      <c r="A17" t="s">
        <v>50</v>
      </c>
      <c r="B17" s="34" t="s">
        <v>16</v>
      </c>
      <c r="C17" s="35" t="s">
        <v>43</v>
      </c>
      <c r="D17" s="3" t="s">
        <v>51</v>
      </c>
      <c r="E17" s="2" t="s">
        <v>20</v>
      </c>
      <c r="F17" s="2" t="s">
        <v>20</v>
      </c>
      <c r="G17" s="2" t="s">
        <v>20</v>
      </c>
      <c r="H17" s="2" t="s">
        <v>20</v>
      </c>
    </row>
    <row r="18" spans="1:8" x14ac:dyDescent="0.2">
      <c r="A18" t="s">
        <v>52</v>
      </c>
      <c r="B18" s="34" t="s">
        <v>16</v>
      </c>
      <c r="C18" s="35" t="s">
        <v>43</v>
      </c>
      <c r="D18" s="5" t="s">
        <v>53</v>
      </c>
      <c r="E18" s="6">
        <v>46265</v>
      </c>
      <c r="F18" s="6">
        <v>46265</v>
      </c>
      <c r="G18" s="6">
        <v>46265</v>
      </c>
      <c r="H18" s="6">
        <v>46265</v>
      </c>
    </row>
    <row r="19" spans="1:8" x14ac:dyDescent="0.2">
      <c r="A19" t="s">
        <v>54</v>
      </c>
      <c r="B19" s="34" t="s">
        <v>16</v>
      </c>
      <c r="C19" s="35" t="s">
        <v>55</v>
      </c>
      <c r="D19" s="3" t="s">
        <v>56</v>
      </c>
      <c r="E19" s="2" t="s">
        <v>57</v>
      </c>
      <c r="F19" s="2" t="s">
        <v>57</v>
      </c>
      <c r="G19" s="2" t="s">
        <v>57</v>
      </c>
      <c r="H19" s="2" t="s">
        <v>57</v>
      </c>
    </row>
    <row r="20" spans="1:8" x14ac:dyDescent="0.2">
      <c r="A20" t="s">
        <v>58</v>
      </c>
      <c r="B20" s="34" t="s">
        <v>16</v>
      </c>
      <c r="C20" s="35" t="s">
        <v>55</v>
      </c>
      <c r="D20" s="3" t="s">
        <v>59</v>
      </c>
      <c r="E20" s="2" t="s">
        <v>60</v>
      </c>
      <c r="F20" s="2">
        <v>30</v>
      </c>
      <c r="G20" s="2" t="s">
        <v>61</v>
      </c>
      <c r="H20" s="2" t="s">
        <v>62</v>
      </c>
    </row>
    <row r="21" spans="1:8" ht="15" x14ac:dyDescent="0.25">
      <c r="A21" t="s">
        <v>63</v>
      </c>
      <c r="B21" s="34" t="s">
        <v>16</v>
      </c>
      <c r="C21" s="35" t="s">
        <v>55</v>
      </c>
      <c r="D21" s="14" t="s">
        <v>64</v>
      </c>
      <c r="E21" s="15" t="s">
        <v>65</v>
      </c>
      <c r="F21" s="15" t="s">
        <v>66</v>
      </c>
      <c r="G21" s="15" t="s">
        <v>67</v>
      </c>
      <c r="H21" s="15" t="s">
        <v>68</v>
      </c>
    </row>
    <row r="22" spans="1:8" x14ac:dyDescent="0.2">
      <c r="A22" t="s">
        <v>69</v>
      </c>
      <c r="B22" s="34" t="s">
        <v>16</v>
      </c>
      <c r="C22" s="35" t="s">
        <v>55</v>
      </c>
      <c r="D22" s="5" t="s">
        <v>70</v>
      </c>
      <c r="E22" s="2" t="s">
        <v>71</v>
      </c>
      <c r="F22" s="2" t="s">
        <v>72</v>
      </c>
      <c r="G22" s="2" t="s">
        <v>71</v>
      </c>
      <c r="H22" s="2" t="s">
        <v>72</v>
      </c>
    </row>
    <row r="23" spans="1:8" ht="18" x14ac:dyDescent="0.25">
      <c r="A23" t="s">
        <v>73</v>
      </c>
      <c r="B23" s="30" t="s">
        <v>74</v>
      </c>
      <c r="C23" s="31" t="s">
        <v>17</v>
      </c>
      <c r="D23" s="24" t="s">
        <v>236</v>
      </c>
      <c r="E23" s="21">
        <f>(E25*E37)+E25</f>
        <v>4473210</v>
      </c>
      <c r="F23" s="21">
        <f t="shared" ref="F23:H23" si="2">(F25*F37)+F25</f>
        <v>2951200</v>
      </c>
      <c r="G23" s="21">
        <f t="shared" si="2"/>
        <v>3349850</v>
      </c>
      <c r="H23" s="21">
        <f t="shared" si="2"/>
        <v>4363254</v>
      </c>
    </row>
    <row r="24" spans="1:8" x14ac:dyDescent="0.2">
      <c r="A24" t="s">
        <v>75</v>
      </c>
      <c r="B24" s="30" t="s">
        <v>74</v>
      </c>
      <c r="C24" s="31" t="s">
        <v>17</v>
      </c>
      <c r="D24" s="7" t="s">
        <v>19</v>
      </c>
      <c r="E24" s="2" t="s">
        <v>20</v>
      </c>
      <c r="F24" s="2" t="s">
        <v>20</v>
      </c>
      <c r="G24" s="2" t="s">
        <v>20</v>
      </c>
      <c r="H24" s="2" t="s">
        <v>20</v>
      </c>
    </row>
    <row r="25" spans="1:8" ht="15.75" x14ac:dyDescent="0.25">
      <c r="A25" t="s">
        <v>76</v>
      </c>
      <c r="B25" s="30" t="s">
        <v>74</v>
      </c>
      <c r="C25" s="31" t="s">
        <v>17</v>
      </c>
      <c r="D25" s="23" t="s">
        <v>235</v>
      </c>
      <c r="E25" s="19">
        <f>E26*E32</f>
        <v>3759000</v>
      </c>
      <c r="F25" s="19">
        <f t="shared" ref="F25:H25" si="3">F26*F32</f>
        <v>2480000</v>
      </c>
      <c r="G25" s="19">
        <f t="shared" si="3"/>
        <v>2815000</v>
      </c>
      <c r="H25" s="19">
        <f t="shared" si="3"/>
        <v>3666600</v>
      </c>
    </row>
    <row r="26" spans="1:8" x14ac:dyDescent="0.2">
      <c r="A26" t="s">
        <v>77</v>
      </c>
      <c r="B26" s="30" t="s">
        <v>74</v>
      </c>
      <c r="C26" s="31" t="s">
        <v>17</v>
      </c>
      <c r="D26" s="7" t="s">
        <v>24</v>
      </c>
      <c r="E26" s="20">
        <v>3759000</v>
      </c>
      <c r="F26" s="20">
        <v>2480000</v>
      </c>
      <c r="G26" s="20">
        <v>2815000</v>
      </c>
      <c r="H26" s="20">
        <v>3666600</v>
      </c>
    </row>
    <row r="27" spans="1:8" x14ac:dyDescent="0.2">
      <c r="A27" t="s">
        <v>78</v>
      </c>
      <c r="B27" s="30" t="s">
        <v>74</v>
      </c>
      <c r="C27" s="31" t="s">
        <v>17</v>
      </c>
      <c r="D27" s="7" t="s">
        <v>26</v>
      </c>
      <c r="E27" s="2">
        <v>1</v>
      </c>
      <c r="F27" s="2">
        <v>1</v>
      </c>
      <c r="G27" s="2">
        <v>1</v>
      </c>
      <c r="H27" s="2">
        <v>1</v>
      </c>
    </row>
    <row r="28" spans="1:8" x14ac:dyDescent="0.2">
      <c r="A28" t="s">
        <v>79</v>
      </c>
      <c r="B28" s="30" t="s">
        <v>74</v>
      </c>
      <c r="C28" s="31" t="s">
        <v>17</v>
      </c>
      <c r="D28" s="7" t="s">
        <v>28</v>
      </c>
      <c r="E28" s="4">
        <v>30</v>
      </c>
      <c r="F28" s="4">
        <v>90</v>
      </c>
      <c r="G28" s="4">
        <v>90</v>
      </c>
      <c r="H28" s="4">
        <v>60</v>
      </c>
    </row>
    <row r="29" spans="1:8" ht="15" x14ac:dyDescent="0.25">
      <c r="A29" t="s">
        <v>80</v>
      </c>
      <c r="B29" s="30" t="s">
        <v>74</v>
      </c>
      <c r="C29" s="31" t="s">
        <v>17</v>
      </c>
      <c r="D29" s="7" t="s">
        <v>30</v>
      </c>
      <c r="E29" s="2" t="s">
        <v>240</v>
      </c>
      <c r="F29" s="2" t="s">
        <v>82</v>
      </c>
      <c r="G29" s="2"/>
      <c r="H29" s="16" t="s">
        <v>247</v>
      </c>
    </row>
    <row r="30" spans="1:8" x14ac:dyDescent="0.2">
      <c r="A30" t="s">
        <v>84</v>
      </c>
      <c r="B30" s="30" t="s">
        <v>74</v>
      </c>
      <c r="C30" s="31" t="s">
        <v>17</v>
      </c>
      <c r="D30" s="7" t="s">
        <v>35</v>
      </c>
      <c r="E30" s="2">
        <v>1704468</v>
      </c>
      <c r="F30" s="2" t="s">
        <v>82</v>
      </c>
      <c r="G30" s="2"/>
      <c r="H30" s="2" t="s">
        <v>85</v>
      </c>
    </row>
    <row r="31" spans="1:8" ht="43.5" x14ac:dyDescent="0.25">
      <c r="A31" t="s">
        <v>86</v>
      </c>
      <c r="B31" s="30" t="s">
        <v>74</v>
      </c>
      <c r="C31" s="31" t="s">
        <v>17</v>
      </c>
      <c r="D31" s="8" t="s">
        <v>38</v>
      </c>
      <c r="E31" s="2" t="s">
        <v>87</v>
      </c>
      <c r="F31" s="2" t="s">
        <v>242</v>
      </c>
      <c r="G31" s="2" t="s">
        <v>244</v>
      </c>
      <c r="H31" s="16" t="s">
        <v>248</v>
      </c>
    </row>
    <row r="32" spans="1:8" x14ac:dyDescent="0.2">
      <c r="A32" t="s">
        <v>90</v>
      </c>
      <c r="B32" s="30" t="s">
        <v>74</v>
      </c>
      <c r="C32" s="31" t="s">
        <v>43</v>
      </c>
      <c r="D32" s="7" t="s">
        <v>44</v>
      </c>
      <c r="E32" s="2">
        <v>1</v>
      </c>
      <c r="F32" s="2">
        <v>1</v>
      </c>
      <c r="G32" s="2">
        <v>1</v>
      </c>
      <c r="H32" s="2">
        <v>1</v>
      </c>
    </row>
    <row r="33" spans="1:8" x14ac:dyDescent="0.2">
      <c r="A33" t="s">
        <v>91</v>
      </c>
      <c r="B33" s="30" t="s">
        <v>74</v>
      </c>
      <c r="C33" s="31" t="s">
        <v>43</v>
      </c>
      <c r="D33" s="7" t="s">
        <v>46</v>
      </c>
      <c r="E33" s="2" t="s">
        <v>47</v>
      </c>
      <c r="F33" s="2" t="s">
        <v>47</v>
      </c>
      <c r="G33" s="2" t="s">
        <v>47</v>
      </c>
      <c r="H33" s="2" t="s">
        <v>47</v>
      </c>
    </row>
    <row r="34" spans="1:8" x14ac:dyDescent="0.2">
      <c r="A34" t="s">
        <v>92</v>
      </c>
      <c r="B34" s="30" t="s">
        <v>74</v>
      </c>
      <c r="C34" s="31" t="s">
        <v>43</v>
      </c>
      <c r="D34" s="7" t="s">
        <v>49</v>
      </c>
      <c r="E34" s="2">
        <v>3180150</v>
      </c>
      <c r="F34" s="2">
        <v>3180150</v>
      </c>
      <c r="G34" s="2">
        <v>3180150</v>
      </c>
      <c r="H34" s="2">
        <v>3180150</v>
      </c>
    </row>
    <row r="35" spans="1:8" x14ac:dyDescent="0.2">
      <c r="A35" t="s">
        <v>93</v>
      </c>
      <c r="B35" s="30" t="s">
        <v>74</v>
      </c>
      <c r="C35" s="31" t="s">
        <v>43</v>
      </c>
      <c r="D35" s="7" t="s">
        <v>51</v>
      </c>
      <c r="E35" s="2" t="s">
        <v>20</v>
      </c>
      <c r="F35" s="2" t="s">
        <v>20</v>
      </c>
      <c r="G35" s="2" t="s">
        <v>20</v>
      </c>
      <c r="H35" s="2" t="s">
        <v>20</v>
      </c>
    </row>
    <row r="36" spans="1:8" x14ac:dyDescent="0.2">
      <c r="A36" t="s">
        <v>94</v>
      </c>
      <c r="B36" s="30" t="s">
        <v>74</v>
      </c>
      <c r="C36" s="31" t="s">
        <v>43</v>
      </c>
      <c r="D36" s="8" t="s">
        <v>53</v>
      </c>
      <c r="E36" s="6">
        <v>46265</v>
      </c>
      <c r="F36" s="6">
        <v>46265</v>
      </c>
      <c r="G36" s="6">
        <v>46265</v>
      </c>
      <c r="H36" s="6">
        <v>46265</v>
      </c>
    </row>
    <row r="37" spans="1:8" x14ac:dyDescent="0.2">
      <c r="A37" t="s">
        <v>95</v>
      </c>
      <c r="B37" s="30" t="s">
        <v>74</v>
      </c>
      <c r="C37" s="31" t="s">
        <v>55</v>
      </c>
      <c r="D37" s="7" t="s">
        <v>56</v>
      </c>
      <c r="E37" s="2" t="s">
        <v>57</v>
      </c>
      <c r="F37" s="2" t="s">
        <v>57</v>
      </c>
      <c r="G37" s="2" t="s">
        <v>57</v>
      </c>
      <c r="H37" s="2" t="s">
        <v>57</v>
      </c>
    </row>
    <row r="38" spans="1:8" x14ac:dyDescent="0.2">
      <c r="A38" t="s">
        <v>96</v>
      </c>
      <c r="B38" s="30" t="s">
        <v>74</v>
      </c>
      <c r="C38" s="31" t="s">
        <v>55</v>
      </c>
      <c r="D38" s="7" t="s">
        <v>59</v>
      </c>
      <c r="E38" s="2" t="s">
        <v>60</v>
      </c>
      <c r="F38" s="2">
        <v>30</v>
      </c>
      <c r="G38" s="2" t="s">
        <v>97</v>
      </c>
      <c r="H38" s="2" t="s">
        <v>62</v>
      </c>
    </row>
    <row r="39" spans="1:8" ht="15" x14ac:dyDescent="0.25">
      <c r="A39" t="s">
        <v>98</v>
      </c>
      <c r="B39" s="30" t="s">
        <v>74</v>
      </c>
      <c r="C39" s="31" t="s">
        <v>55</v>
      </c>
      <c r="D39" s="22" t="s">
        <v>64</v>
      </c>
      <c r="E39" s="15" t="s">
        <v>65</v>
      </c>
      <c r="F39" s="15" t="s">
        <v>66</v>
      </c>
      <c r="G39" s="15" t="s">
        <v>67</v>
      </c>
      <c r="H39" s="15" t="s">
        <v>68</v>
      </c>
    </row>
    <row r="40" spans="1:8" x14ac:dyDescent="0.2">
      <c r="A40" t="s">
        <v>99</v>
      </c>
      <c r="B40" s="30" t="s">
        <v>74</v>
      </c>
      <c r="C40" s="31" t="s">
        <v>55</v>
      </c>
      <c r="D40" s="8" t="s">
        <v>70</v>
      </c>
      <c r="E40" s="2" t="s">
        <v>71</v>
      </c>
      <c r="F40" s="2" t="s">
        <v>72</v>
      </c>
      <c r="G40" s="2" t="s">
        <v>71</v>
      </c>
      <c r="H40" s="2" t="s">
        <v>72</v>
      </c>
    </row>
    <row r="42" spans="1:8" ht="15.75" x14ac:dyDescent="0.25">
      <c r="B42" s="29" t="s">
        <v>237</v>
      </c>
      <c r="C42" s="29"/>
      <c r="D42" s="29"/>
      <c r="E42" s="25">
        <f>E7+E25</f>
        <v>6883000</v>
      </c>
      <c r="F42" s="25">
        <f t="shared" ref="F42:H42" si="4">F7+F25</f>
        <v>4384000</v>
      </c>
      <c r="G42" s="25">
        <f t="shared" si="4"/>
        <v>5115000</v>
      </c>
      <c r="H42" s="25">
        <f t="shared" si="4"/>
        <v>6138900</v>
      </c>
    </row>
    <row r="43" spans="1:8" ht="18" x14ac:dyDescent="0.25">
      <c r="B43" s="28" t="s">
        <v>238</v>
      </c>
      <c r="C43" s="28"/>
      <c r="D43" s="28"/>
      <c r="E43" s="26">
        <f>E5+E23</f>
        <v>8190770</v>
      </c>
      <c r="F43" s="26">
        <f t="shared" ref="F43:H43" si="5">F5+F23</f>
        <v>5216960</v>
      </c>
      <c r="G43" s="26">
        <f t="shared" si="5"/>
        <v>6086850</v>
      </c>
      <c r="H43" s="26">
        <f t="shared" si="5"/>
        <v>7305291</v>
      </c>
    </row>
    <row r="45" spans="1:8" ht="15.75" x14ac:dyDescent="0.25">
      <c r="B45" s="29" t="s">
        <v>249</v>
      </c>
      <c r="C45" s="29"/>
      <c r="D45" s="29"/>
      <c r="E45" s="27" t="s">
        <v>250</v>
      </c>
      <c r="F45" s="27" t="s">
        <v>251</v>
      </c>
      <c r="G45" s="27" t="s">
        <v>251</v>
      </c>
      <c r="H45" s="27" t="s">
        <v>252</v>
      </c>
    </row>
  </sheetData>
  <autoFilter ref="A4:H40" xr:uid="{00000000-0009-0000-0000-000000000000}"/>
  <mergeCells count="15">
    <mergeCell ref="A2:A4"/>
    <mergeCell ref="B2:B4"/>
    <mergeCell ref="C2:C4"/>
    <mergeCell ref="D2:D4"/>
    <mergeCell ref="B5:B22"/>
    <mergeCell ref="C5:C13"/>
    <mergeCell ref="C14:C18"/>
    <mergeCell ref="C19:C22"/>
    <mergeCell ref="B43:D43"/>
    <mergeCell ref="B45:D45"/>
    <mergeCell ref="B23:B40"/>
    <mergeCell ref="C23:C31"/>
    <mergeCell ref="C32:C36"/>
    <mergeCell ref="C37:C40"/>
    <mergeCell ref="B42:D4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1"/>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4" bestFit="1" customWidth="1"/>
    <col min="4" max="4" width="55" bestFit="1" customWidth="1"/>
    <col min="5" max="5" width="30.75" bestFit="1" customWidth="1"/>
    <col min="6" max="8" width="20" hidden="1" bestFit="1" customWidth="1"/>
    <col min="9" max="9" width="46.25" bestFit="1" customWidth="1"/>
    <col min="10" max="13" width="20" hidden="1" bestFit="1" customWidth="1"/>
    <col min="14" max="17" width="20" bestFit="1" customWidth="1"/>
    <col min="18" max="18" width="30.75" bestFit="1" customWidth="1"/>
    <col min="19" max="19" width="20" hidden="1" bestFit="1" customWidth="1"/>
    <col min="20" max="22" width="20" bestFit="1" customWidth="1"/>
    <col min="23" max="23" width="69.25" bestFit="1" customWidth="1"/>
    <col min="24" max="25" width="20" bestFit="1" customWidth="1"/>
    <col min="26" max="26" width="58.25" bestFit="1" customWidth="1"/>
    <col min="27" max="27" width="20" bestFit="1" customWidth="1"/>
    <col min="28" max="28" width="188.125" bestFit="1" customWidth="1"/>
  </cols>
  <sheetData>
    <row r="1" spans="1:28" hidden="1" x14ac:dyDescent="0.2">
      <c r="A1" t="s">
        <v>100</v>
      </c>
      <c r="B1" t="s">
        <v>101</v>
      </c>
      <c r="C1" t="s">
        <v>102</v>
      </c>
      <c r="D1" t="s">
        <v>103</v>
      </c>
      <c r="E1" t="s">
        <v>104</v>
      </c>
      <c r="F1" t="s">
        <v>105</v>
      </c>
      <c r="G1" t="s">
        <v>106</v>
      </c>
      <c r="H1" t="s">
        <v>107</v>
      </c>
      <c r="I1" t="s">
        <v>108</v>
      </c>
      <c r="J1" t="s">
        <v>109</v>
      </c>
      <c r="K1" t="s">
        <v>110</v>
      </c>
      <c r="L1" t="s">
        <v>111</v>
      </c>
      <c r="M1" t="s">
        <v>112</v>
      </c>
      <c r="N1" t="s">
        <v>113</v>
      </c>
      <c r="O1" t="s">
        <v>114</v>
      </c>
      <c r="P1" t="s">
        <v>115</v>
      </c>
      <c r="Q1" t="s">
        <v>116</v>
      </c>
      <c r="R1" t="s">
        <v>117</v>
      </c>
      <c r="S1" t="s">
        <v>118</v>
      </c>
      <c r="T1" t="s">
        <v>119</v>
      </c>
      <c r="U1" t="s">
        <v>120</v>
      </c>
      <c r="V1" t="s">
        <v>121</v>
      </c>
      <c r="W1" t="s">
        <v>122</v>
      </c>
      <c r="X1" t="s">
        <v>123</v>
      </c>
      <c r="Y1" t="s">
        <v>124</v>
      </c>
      <c r="Z1" t="s">
        <v>125</v>
      </c>
      <c r="AA1" t="s">
        <v>126</v>
      </c>
      <c r="AB1" t="s">
        <v>127</v>
      </c>
    </row>
    <row r="2" spans="1:28" ht="20.25" x14ac:dyDescent="0.3">
      <c r="A2" s="9"/>
      <c r="B2" s="36" t="s">
        <v>128</v>
      </c>
      <c r="C2" s="36" t="s">
        <v>128</v>
      </c>
      <c r="D2" s="36" t="s">
        <v>128</v>
      </c>
      <c r="E2" s="36" t="s">
        <v>128</v>
      </c>
      <c r="F2" s="36" t="s">
        <v>129</v>
      </c>
      <c r="G2" s="36" t="s">
        <v>129</v>
      </c>
      <c r="H2" s="36" t="s">
        <v>130</v>
      </c>
      <c r="I2" s="36" t="s">
        <v>130</v>
      </c>
      <c r="J2" s="36" t="s">
        <v>131</v>
      </c>
      <c r="K2" s="36" t="s">
        <v>131</v>
      </c>
      <c r="L2" s="36" t="s">
        <v>132</v>
      </c>
      <c r="M2" s="36" t="s">
        <v>132</v>
      </c>
      <c r="N2" s="36" t="s">
        <v>43</v>
      </c>
      <c r="O2" s="36" t="s">
        <v>43</v>
      </c>
      <c r="P2" s="36" t="s">
        <v>43</v>
      </c>
      <c r="Q2" s="36" t="s">
        <v>43</v>
      </c>
      <c r="R2" s="36" t="s">
        <v>43</v>
      </c>
      <c r="S2" s="36" t="s">
        <v>17</v>
      </c>
      <c r="T2" s="36" t="s">
        <v>17</v>
      </c>
      <c r="U2" s="36" t="s">
        <v>17</v>
      </c>
      <c r="V2" s="36" t="s">
        <v>17</v>
      </c>
      <c r="W2" s="36" t="s">
        <v>17</v>
      </c>
      <c r="X2" s="36" t="s">
        <v>17</v>
      </c>
      <c r="Y2" s="36" t="s">
        <v>17</v>
      </c>
      <c r="Z2" s="36" t="s">
        <v>17</v>
      </c>
      <c r="AA2" s="36" t="s">
        <v>17</v>
      </c>
      <c r="AB2" s="36" t="s">
        <v>17</v>
      </c>
    </row>
    <row r="3" spans="1:28" ht="45" x14ac:dyDescent="0.25">
      <c r="A3" s="1"/>
      <c r="B3" s="1" t="s">
        <v>133</v>
      </c>
      <c r="C3" s="1" t="s">
        <v>134</v>
      </c>
      <c r="D3" s="1" t="s">
        <v>135</v>
      </c>
      <c r="E3" s="1" t="s">
        <v>136</v>
      </c>
      <c r="F3" s="1" t="s">
        <v>137</v>
      </c>
      <c r="G3" s="1" t="s">
        <v>138</v>
      </c>
      <c r="H3" s="1" t="s">
        <v>139</v>
      </c>
      <c r="I3" s="1" t="s">
        <v>3</v>
      </c>
      <c r="J3" s="1" t="s">
        <v>140</v>
      </c>
      <c r="K3" s="1" t="s">
        <v>141</v>
      </c>
      <c r="L3" s="1" t="s">
        <v>142</v>
      </c>
      <c r="M3" s="1" t="s">
        <v>143</v>
      </c>
      <c r="N3" s="1" t="s">
        <v>144</v>
      </c>
      <c r="O3" s="1" t="s">
        <v>145</v>
      </c>
      <c r="P3" s="1" t="s">
        <v>146</v>
      </c>
      <c r="Q3" s="1" t="s">
        <v>147</v>
      </c>
      <c r="R3" s="1" t="s">
        <v>148</v>
      </c>
      <c r="S3" s="1" t="s">
        <v>149</v>
      </c>
      <c r="T3" s="1" t="s">
        <v>150</v>
      </c>
      <c r="U3" s="1" t="s">
        <v>151</v>
      </c>
      <c r="V3" s="1" t="s">
        <v>152</v>
      </c>
      <c r="W3" s="1" t="s">
        <v>153</v>
      </c>
      <c r="X3" s="1" t="s">
        <v>154</v>
      </c>
      <c r="Y3" s="1" t="s">
        <v>155</v>
      </c>
      <c r="Z3" s="1" t="s">
        <v>156</v>
      </c>
      <c r="AA3" s="1" t="s">
        <v>157</v>
      </c>
      <c r="AB3" s="1" t="s">
        <v>3</v>
      </c>
    </row>
    <row r="4" spans="1:28" x14ac:dyDescent="0.2">
      <c r="B4" s="10">
        <v>651394</v>
      </c>
      <c r="C4" s="10" t="s">
        <v>6</v>
      </c>
      <c r="D4" s="10" t="s">
        <v>10</v>
      </c>
      <c r="E4" s="11">
        <v>46177.660682870373</v>
      </c>
      <c r="F4" s="10"/>
      <c r="G4" s="10" t="s">
        <v>158</v>
      </c>
      <c r="H4" s="10">
        <v>797844</v>
      </c>
      <c r="I4" s="10" t="s">
        <v>16</v>
      </c>
      <c r="J4" s="12"/>
      <c r="K4" s="10"/>
      <c r="L4" s="10"/>
      <c r="M4" s="12"/>
      <c r="N4">
        <v>1</v>
      </c>
      <c r="O4" s="10" t="s">
        <v>47</v>
      </c>
      <c r="P4">
        <v>2450075</v>
      </c>
      <c r="Q4" s="10" t="s">
        <v>20</v>
      </c>
      <c r="R4" s="11">
        <v>46265</v>
      </c>
      <c r="S4" s="10">
        <v>3596657</v>
      </c>
      <c r="T4">
        <v>1</v>
      </c>
      <c r="U4">
        <f t="shared" ref="U4:U11" ca="1" si="0">OFFSET($A$1, ROW() - 1, COLUMN() + 2)</f>
        <v>3124000</v>
      </c>
      <c r="V4" s="10" t="s">
        <v>20</v>
      </c>
      <c r="W4" s="10" t="s">
        <v>22</v>
      </c>
      <c r="X4">
        <v>3124000</v>
      </c>
      <c r="Y4" s="12">
        <v>30</v>
      </c>
      <c r="Z4" s="10" t="s">
        <v>31</v>
      </c>
      <c r="AA4" s="10">
        <v>1704466</v>
      </c>
      <c r="AB4" s="10" t="s">
        <v>39</v>
      </c>
    </row>
    <row r="5" spans="1:28" x14ac:dyDescent="0.2">
      <c r="B5" s="10">
        <v>651394</v>
      </c>
      <c r="C5" s="10" t="s">
        <v>6</v>
      </c>
      <c r="D5" s="10" t="s">
        <v>10</v>
      </c>
      <c r="E5" s="11">
        <v>46177.660682870373</v>
      </c>
      <c r="F5" s="10"/>
      <c r="G5" s="10" t="s">
        <v>158</v>
      </c>
      <c r="H5" s="10">
        <v>797845</v>
      </c>
      <c r="I5" s="10" t="s">
        <v>74</v>
      </c>
      <c r="J5" s="12"/>
      <c r="K5" s="10"/>
      <c r="L5" s="10"/>
      <c r="M5" s="12"/>
      <c r="N5">
        <v>1</v>
      </c>
      <c r="O5" s="10" t="s">
        <v>47</v>
      </c>
      <c r="P5">
        <v>3180150</v>
      </c>
      <c r="Q5" s="10" t="s">
        <v>20</v>
      </c>
      <c r="R5" s="11">
        <v>46265</v>
      </c>
      <c r="S5" s="10">
        <v>3596658</v>
      </c>
      <c r="T5">
        <v>1</v>
      </c>
      <c r="U5">
        <f t="shared" ca="1" si="0"/>
        <v>3759000</v>
      </c>
      <c r="V5" s="10" t="s">
        <v>20</v>
      </c>
      <c r="W5" s="10" t="s">
        <v>22</v>
      </c>
      <c r="X5">
        <v>3759000</v>
      </c>
      <c r="Y5" s="12">
        <v>30</v>
      </c>
      <c r="Z5" s="10" t="s">
        <v>81</v>
      </c>
      <c r="AA5" s="10">
        <v>1704468</v>
      </c>
      <c r="AB5" s="10" t="s">
        <v>87</v>
      </c>
    </row>
    <row r="6" spans="1:28" ht="57" x14ac:dyDescent="0.2">
      <c r="B6" s="10">
        <v>652115</v>
      </c>
      <c r="C6" s="10" t="s">
        <v>7</v>
      </c>
      <c r="D6" s="10" t="s">
        <v>11</v>
      </c>
      <c r="E6" s="11">
        <v>46178.493113425924</v>
      </c>
      <c r="F6" s="10"/>
      <c r="G6" s="10" t="s">
        <v>158</v>
      </c>
      <c r="H6" s="10">
        <v>797844</v>
      </c>
      <c r="I6" s="10" t="s">
        <v>16</v>
      </c>
      <c r="J6" s="12"/>
      <c r="K6" s="10"/>
      <c r="L6" s="10"/>
      <c r="M6" s="12"/>
      <c r="N6">
        <v>1</v>
      </c>
      <c r="O6" s="10" t="s">
        <v>47</v>
      </c>
      <c r="P6">
        <v>2450075</v>
      </c>
      <c r="Q6" s="10" t="s">
        <v>20</v>
      </c>
      <c r="R6" s="11">
        <v>46265</v>
      </c>
      <c r="S6" s="10">
        <v>3602001</v>
      </c>
      <c r="T6">
        <v>1</v>
      </c>
      <c r="U6">
        <f t="shared" ca="1" si="0"/>
        <v>1904000</v>
      </c>
      <c r="V6" s="10" t="s">
        <v>20</v>
      </c>
      <c r="W6" s="10" t="s">
        <v>22</v>
      </c>
      <c r="X6">
        <v>1904000</v>
      </c>
      <c r="Y6" s="12">
        <v>90</v>
      </c>
      <c r="Z6" s="10" t="s">
        <v>32</v>
      </c>
      <c r="AA6" s="10" t="s">
        <v>32</v>
      </c>
      <c r="AB6" s="10" t="s">
        <v>40</v>
      </c>
    </row>
    <row r="7" spans="1:28" ht="28.5" x14ac:dyDescent="0.2">
      <c r="B7" s="10">
        <v>652115</v>
      </c>
      <c r="C7" s="10" t="s">
        <v>7</v>
      </c>
      <c r="D7" s="10" t="s">
        <v>11</v>
      </c>
      <c r="E7" s="11">
        <v>46178.493113425924</v>
      </c>
      <c r="F7" s="10"/>
      <c r="G7" s="10" t="s">
        <v>158</v>
      </c>
      <c r="H7" s="10">
        <v>797845</v>
      </c>
      <c r="I7" s="10" t="s">
        <v>74</v>
      </c>
      <c r="J7" s="12"/>
      <c r="K7" s="10"/>
      <c r="L7" s="10"/>
      <c r="M7" s="12"/>
      <c r="N7">
        <v>1</v>
      </c>
      <c r="O7" s="10" t="s">
        <v>47</v>
      </c>
      <c r="P7">
        <v>3180150</v>
      </c>
      <c r="Q7" s="10" t="s">
        <v>20</v>
      </c>
      <c r="R7" s="11">
        <v>46265</v>
      </c>
      <c r="S7" s="10">
        <v>3602002</v>
      </c>
      <c r="T7">
        <v>1</v>
      </c>
      <c r="U7">
        <f t="shared" ca="1" si="0"/>
        <v>2480000</v>
      </c>
      <c r="V7" s="10" t="s">
        <v>20</v>
      </c>
      <c r="W7" s="10" t="s">
        <v>22</v>
      </c>
      <c r="X7">
        <v>2480000</v>
      </c>
      <c r="Y7" s="12">
        <v>90</v>
      </c>
      <c r="Z7" s="10" t="s">
        <v>82</v>
      </c>
      <c r="AA7" s="10" t="s">
        <v>82</v>
      </c>
      <c r="AB7" s="10" t="s">
        <v>88</v>
      </c>
    </row>
    <row r="8" spans="1:28" x14ac:dyDescent="0.2">
      <c r="B8" s="10">
        <v>652112</v>
      </c>
      <c r="C8" s="10" t="s">
        <v>8</v>
      </c>
      <c r="D8" s="10" t="s">
        <v>12</v>
      </c>
      <c r="E8" s="11">
        <v>46178.403344907405</v>
      </c>
      <c r="F8" s="10"/>
      <c r="G8" s="10" t="s">
        <v>158</v>
      </c>
      <c r="H8" s="10">
        <v>797844</v>
      </c>
      <c r="I8" s="10" t="s">
        <v>16</v>
      </c>
      <c r="J8" s="12"/>
      <c r="K8" s="10"/>
      <c r="L8" s="10"/>
      <c r="M8" s="12"/>
      <c r="N8">
        <v>1</v>
      </c>
      <c r="O8" s="10" t="s">
        <v>47</v>
      </c>
      <c r="P8">
        <v>2450075</v>
      </c>
      <c r="Q8" s="10" t="s">
        <v>20</v>
      </c>
      <c r="R8" s="11">
        <v>46265</v>
      </c>
      <c r="S8" s="10">
        <v>3601995</v>
      </c>
      <c r="T8">
        <v>1</v>
      </c>
      <c r="U8">
        <f t="shared" ca="1" si="0"/>
        <v>2300000</v>
      </c>
      <c r="V8" s="10" t="s">
        <v>20</v>
      </c>
      <c r="W8" s="10" t="s">
        <v>22</v>
      </c>
      <c r="X8">
        <v>2300000</v>
      </c>
      <c r="Y8" s="12">
        <v>90</v>
      </c>
      <c r="Z8" s="10"/>
      <c r="AA8" s="10"/>
      <c r="AB8" s="10"/>
    </row>
    <row r="9" spans="1:28" x14ac:dyDescent="0.2">
      <c r="B9" s="10">
        <v>652112</v>
      </c>
      <c r="C9" s="10" t="s">
        <v>8</v>
      </c>
      <c r="D9" s="10" t="s">
        <v>12</v>
      </c>
      <c r="E9" s="11">
        <v>46178.403344907405</v>
      </c>
      <c r="F9" s="10"/>
      <c r="G9" s="10" t="s">
        <v>158</v>
      </c>
      <c r="H9" s="10">
        <v>797845</v>
      </c>
      <c r="I9" s="10" t="s">
        <v>74</v>
      </c>
      <c r="J9" s="12"/>
      <c r="K9" s="10"/>
      <c r="L9" s="10"/>
      <c r="M9" s="12"/>
      <c r="N9">
        <v>1</v>
      </c>
      <c r="O9" s="10" t="s">
        <v>47</v>
      </c>
      <c r="P9">
        <v>3180150</v>
      </c>
      <c r="Q9" s="10" t="s">
        <v>20</v>
      </c>
      <c r="R9" s="11">
        <v>46265</v>
      </c>
      <c r="S9" s="10">
        <v>3601996</v>
      </c>
      <c r="T9">
        <v>1</v>
      </c>
      <c r="U9">
        <f t="shared" ca="1" si="0"/>
        <v>2815000</v>
      </c>
      <c r="V9" s="10" t="s">
        <v>20</v>
      </c>
      <c r="W9" s="10" t="s">
        <v>22</v>
      </c>
      <c r="X9">
        <v>2815000</v>
      </c>
      <c r="Y9" s="12">
        <v>90</v>
      </c>
      <c r="Z9" s="10"/>
      <c r="AA9" s="10"/>
      <c r="AB9" s="10"/>
    </row>
    <row r="10" spans="1:28" ht="28.5" x14ac:dyDescent="0.2">
      <c r="B10" s="10">
        <v>651475</v>
      </c>
      <c r="C10" s="10" t="s">
        <v>9</v>
      </c>
      <c r="D10" s="10" t="s">
        <v>13</v>
      </c>
      <c r="E10" s="11">
        <v>46175.916261574072</v>
      </c>
      <c r="F10" s="10"/>
      <c r="G10" s="10" t="s">
        <v>158</v>
      </c>
      <c r="H10" s="10">
        <v>797844</v>
      </c>
      <c r="I10" s="10" t="s">
        <v>16</v>
      </c>
      <c r="J10" s="12"/>
      <c r="K10" s="10"/>
      <c r="L10" s="10"/>
      <c r="M10" s="12"/>
      <c r="N10">
        <v>1</v>
      </c>
      <c r="O10" s="10" t="s">
        <v>47</v>
      </c>
      <c r="P10">
        <v>2450075</v>
      </c>
      <c r="Q10" s="10" t="s">
        <v>20</v>
      </c>
      <c r="R10" s="11">
        <v>46265</v>
      </c>
      <c r="S10" s="10">
        <v>3596977</v>
      </c>
      <c r="T10">
        <v>1</v>
      </c>
      <c r="U10">
        <f t="shared" ca="1" si="0"/>
        <v>2472300</v>
      </c>
      <c r="V10" s="10" t="s">
        <v>20</v>
      </c>
      <c r="W10" s="10" t="s">
        <v>22</v>
      </c>
      <c r="X10">
        <v>2472300</v>
      </c>
      <c r="Y10" s="12">
        <v>60</v>
      </c>
      <c r="Z10" s="10" t="s">
        <v>33</v>
      </c>
      <c r="AA10" s="10" t="s">
        <v>36</v>
      </c>
      <c r="AB10" s="10" t="s">
        <v>41</v>
      </c>
    </row>
    <row r="11" spans="1:28" ht="28.5" x14ac:dyDescent="0.2">
      <c r="B11" s="10">
        <v>651475</v>
      </c>
      <c r="C11" s="10" t="s">
        <v>9</v>
      </c>
      <c r="D11" s="10" t="s">
        <v>13</v>
      </c>
      <c r="E11" s="11">
        <v>46175.916261574072</v>
      </c>
      <c r="F11" s="10"/>
      <c r="G11" s="10" t="s">
        <v>158</v>
      </c>
      <c r="H11" s="10">
        <v>797845</v>
      </c>
      <c r="I11" s="10" t="s">
        <v>74</v>
      </c>
      <c r="J11" s="12"/>
      <c r="K11" s="10"/>
      <c r="L11" s="10"/>
      <c r="M11" s="12"/>
      <c r="N11">
        <v>1</v>
      </c>
      <c r="O11" s="10" t="s">
        <v>47</v>
      </c>
      <c r="P11">
        <v>3180150</v>
      </c>
      <c r="Q11" s="10" t="s">
        <v>20</v>
      </c>
      <c r="R11" s="11">
        <v>46265</v>
      </c>
      <c r="S11" s="10">
        <v>3596978</v>
      </c>
      <c r="T11">
        <v>1</v>
      </c>
      <c r="U11">
        <f t="shared" ca="1" si="0"/>
        <v>3666600</v>
      </c>
      <c r="V11" s="10" t="s">
        <v>20</v>
      </c>
      <c r="W11" s="10" t="s">
        <v>22</v>
      </c>
      <c r="X11">
        <v>3666600</v>
      </c>
      <c r="Y11" s="12">
        <v>60</v>
      </c>
      <c r="Z11" s="10" t="s">
        <v>83</v>
      </c>
      <c r="AA11" s="10" t="s">
        <v>85</v>
      </c>
      <c r="AB11" s="10" t="s">
        <v>89</v>
      </c>
    </row>
  </sheetData>
  <autoFilter ref="A3:AB11" xr:uid="{00000000-0009-0000-0000-000001000000}"/>
  <mergeCells count="7">
    <mergeCell ref="N2:R2"/>
    <mergeCell ref="S2:AB2"/>
    <mergeCell ref="B2:E2"/>
    <mergeCell ref="F2:G2"/>
    <mergeCell ref="H2:I2"/>
    <mergeCell ref="J2:K2"/>
    <mergeCell ref="L2:M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1"/>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4" bestFit="1" customWidth="1"/>
    <col min="4" max="4" width="55" bestFit="1" customWidth="1"/>
    <col min="5" max="5" width="30.75" bestFit="1" customWidth="1"/>
    <col min="6" max="8" width="20" hidden="1" bestFit="1" customWidth="1"/>
    <col min="9" max="9" width="46.25" bestFit="1" customWidth="1"/>
    <col min="10" max="11" width="20" hidden="1" bestFit="1" customWidth="1"/>
    <col min="12" max="16" width="20" bestFit="1" customWidth="1"/>
    <col min="17" max="17" width="25.25" bestFit="1" customWidth="1"/>
  </cols>
  <sheetData>
    <row r="1" spans="1:17" hidden="1" x14ac:dyDescent="0.2">
      <c r="A1" t="s">
        <v>159</v>
      </c>
      <c r="B1" t="s">
        <v>101</v>
      </c>
      <c r="C1" t="s">
        <v>102</v>
      </c>
      <c r="D1" t="s">
        <v>103</v>
      </c>
      <c r="E1" t="s">
        <v>104</v>
      </c>
      <c r="F1" t="s">
        <v>105</v>
      </c>
      <c r="G1" t="s">
        <v>106</v>
      </c>
      <c r="H1" t="s">
        <v>107</v>
      </c>
      <c r="I1" t="s">
        <v>108</v>
      </c>
      <c r="J1" t="s">
        <v>111</v>
      </c>
      <c r="K1" t="s">
        <v>112</v>
      </c>
      <c r="L1" t="s">
        <v>113</v>
      </c>
      <c r="M1" t="s">
        <v>114</v>
      </c>
      <c r="N1" t="s">
        <v>160</v>
      </c>
      <c r="O1" t="s">
        <v>161</v>
      </c>
      <c r="P1" t="s">
        <v>162</v>
      </c>
      <c r="Q1" t="s">
        <v>163</v>
      </c>
    </row>
    <row r="2" spans="1:17" ht="20.25" x14ac:dyDescent="0.3">
      <c r="A2" s="9"/>
      <c r="B2" s="36" t="s">
        <v>128</v>
      </c>
      <c r="C2" s="36" t="s">
        <v>128</v>
      </c>
      <c r="D2" s="36" t="s">
        <v>128</v>
      </c>
      <c r="E2" s="36" t="s">
        <v>128</v>
      </c>
      <c r="F2" s="36" t="s">
        <v>129</v>
      </c>
      <c r="G2" s="36" t="s">
        <v>129</v>
      </c>
      <c r="H2" s="36" t="s">
        <v>130</v>
      </c>
      <c r="I2" s="36" t="s">
        <v>130</v>
      </c>
      <c r="J2" s="36" t="s">
        <v>132</v>
      </c>
      <c r="K2" s="36" t="s">
        <v>132</v>
      </c>
      <c r="L2" s="36" t="s">
        <v>43</v>
      </c>
      <c r="M2" s="36" t="s">
        <v>43</v>
      </c>
      <c r="N2" s="36" t="s">
        <v>164</v>
      </c>
      <c r="O2" s="36" t="s">
        <v>164</v>
      </c>
      <c r="P2" s="36" t="s">
        <v>164</v>
      </c>
      <c r="Q2" s="36" t="s">
        <v>164</v>
      </c>
    </row>
    <row r="3" spans="1:17" ht="45" x14ac:dyDescent="0.25">
      <c r="A3" s="1"/>
      <c r="B3" s="1" t="s">
        <v>133</v>
      </c>
      <c r="C3" s="1" t="s">
        <v>134</v>
      </c>
      <c r="D3" s="1" t="s">
        <v>135</v>
      </c>
      <c r="E3" s="1" t="s">
        <v>136</v>
      </c>
      <c r="F3" s="1" t="s">
        <v>137</v>
      </c>
      <c r="G3" s="1" t="s">
        <v>138</v>
      </c>
      <c r="H3" s="1" t="s">
        <v>139</v>
      </c>
      <c r="I3" s="1" t="s">
        <v>3</v>
      </c>
      <c r="J3" s="1" t="s">
        <v>142</v>
      </c>
      <c r="K3" s="1" t="s">
        <v>143</v>
      </c>
      <c r="L3" s="1" t="s">
        <v>144</v>
      </c>
      <c r="M3" s="1" t="s">
        <v>145</v>
      </c>
      <c r="N3" s="1" t="s">
        <v>165</v>
      </c>
      <c r="O3" s="1" t="s">
        <v>166</v>
      </c>
      <c r="P3" s="1" t="s">
        <v>167</v>
      </c>
      <c r="Q3" s="1" t="s">
        <v>168</v>
      </c>
    </row>
    <row r="4" spans="1:17" x14ac:dyDescent="0.2">
      <c r="B4" s="10">
        <v>651394</v>
      </c>
      <c r="C4" s="10" t="s">
        <v>6</v>
      </c>
      <c r="D4" s="10" t="s">
        <v>10</v>
      </c>
      <c r="E4" s="11">
        <v>46177.660682870373</v>
      </c>
      <c r="F4" s="10"/>
      <c r="G4" s="10" t="s">
        <v>158</v>
      </c>
      <c r="H4" s="10">
        <v>797844</v>
      </c>
      <c r="I4" s="10" t="s">
        <v>16</v>
      </c>
      <c r="J4" s="10"/>
      <c r="K4" s="12"/>
      <c r="L4">
        <v>1</v>
      </c>
      <c r="M4" s="10" t="s">
        <v>47</v>
      </c>
      <c r="N4">
        <v>2450075</v>
      </c>
      <c r="O4">
        <v>3124000</v>
      </c>
      <c r="P4">
        <v>-673925</v>
      </c>
      <c r="Q4" s="13">
        <v>-0.27506300827525687</v>
      </c>
    </row>
    <row r="5" spans="1:17" x14ac:dyDescent="0.2">
      <c r="B5" s="10">
        <v>651394</v>
      </c>
      <c r="C5" s="10" t="s">
        <v>6</v>
      </c>
      <c r="D5" s="10" t="s">
        <v>10</v>
      </c>
      <c r="E5" s="11">
        <v>46177.660682870373</v>
      </c>
      <c r="F5" s="10"/>
      <c r="G5" s="10" t="s">
        <v>158</v>
      </c>
      <c r="H5" s="10">
        <v>797845</v>
      </c>
      <c r="I5" s="10" t="s">
        <v>74</v>
      </c>
      <c r="J5" s="10"/>
      <c r="K5" s="12"/>
      <c r="L5">
        <v>1</v>
      </c>
      <c r="M5" s="10" t="s">
        <v>47</v>
      </c>
      <c r="N5">
        <v>3180150</v>
      </c>
      <c r="O5">
        <v>3759000</v>
      </c>
      <c r="P5">
        <v>-578850</v>
      </c>
      <c r="Q5" s="13">
        <v>-0.18201971605112965</v>
      </c>
    </row>
    <row r="6" spans="1:17" x14ac:dyDescent="0.2">
      <c r="B6" s="10">
        <v>652115</v>
      </c>
      <c r="C6" s="10" t="s">
        <v>7</v>
      </c>
      <c r="D6" s="10" t="s">
        <v>11</v>
      </c>
      <c r="E6" s="11">
        <v>46178.493113425924</v>
      </c>
      <c r="F6" s="10"/>
      <c r="G6" s="10" t="s">
        <v>158</v>
      </c>
      <c r="H6" s="10">
        <v>797844</v>
      </c>
      <c r="I6" s="10" t="s">
        <v>16</v>
      </c>
      <c r="J6" s="10"/>
      <c r="K6" s="12"/>
      <c r="L6">
        <v>1</v>
      </c>
      <c r="M6" s="10" t="s">
        <v>47</v>
      </c>
      <c r="N6">
        <v>2450075</v>
      </c>
      <c r="O6">
        <v>1904000</v>
      </c>
      <c r="P6">
        <v>546075</v>
      </c>
      <c r="Q6" s="13">
        <v>0.22288093221636071</v>
      </c>
    </row>
    <row r="7" spans="1:17" x14ac:dyDescent="0.2">
      <c r="B7" s="10">
        <v>652115</v>
      </c>
      <c r="C7" s="10" t="s">
        <v>7</v>
      </c>
      <c r="D7" s="10" t="s">
        <v>11</v>
      </c>
      <c r="E7" s="11">
        <v>46178.493113425924</v>
      </c>
      <c r="F7" s="10"/>
      <c r="G7" s="10" t="s">
        <v>158</v>
      </c>
      <c r="H7" s="10">
        <v>797845</v>
      </c>
      <c r="I7" s="10" t="s">
        <v>74</v>
      </c>
      <c r="J7" s="10"/>
      <c r="K7" s="12"/>
      <c r="L7">
        <v>1</v>
      </c>
      <c r="M7" s="10" t="s">
        <v>47</v>
      </c>
      <c r="N7">
        <v>3180150</v>
      </c>
      <c r="O7">
        <v>2480000</v>
      </c>
      <c r="P7">
        <v>700150</v>
      </c>
      <c r="Q7" s="13">
        <v>0.22016257094791125</v>
      </c>
    </row>
    <row r="8" spans="1:17" x14ac:dyDescent="0.2">
      <c r="B8" s="10">
        <v>652112</v>
      </c>
      <c r="C8" s="10" t="s">
        <v>8</v>
      </c>
      <c r="D8" s="10" t="s">
        <v>12</v>
      </c>
      <c r="E8" s="11">
        <v>46178.403344907405</v>
      </c>
      <c r="F8" s="10"/>
      <c r="G8" s="10" t="s">
        <v>158</v>
      </c>
      <c r="H8" s="10">
        <v>797844</v>
      </c>
      <c r="I8" s="10" t="s">
        <v>16</v>
      </c>
      <c r="J8" s="10"/>
      <c r="K8" s="12"/>
      <c r="L8">
        <v>1</v>
      </c>
      <c r="M8" s="10" t="s">
        <v>47</v>
      </c>
      <c r="N8">
        <v>2450075</v>
      </c>
      <c r="O8">
        <v>2300000</v>
      </c>
      <c r="P8">
        <v>150075</v>
      </c>
      <c r="Q8" s="13">
        <v>6.1253226942032384E-2</v>
      </c>
    </row>
    <row r="9" spans="1:17" x14ac:dyDescent="0.2">
      <c r="B9" s="10">
        <v>652112</v>
      </c>
      <c r="C9" s="10" t="s">
        <v>8</v>
      </c>
      <c r="D9" s="10" t="s">
        <v>12</v>
      </c>
      <c r="E9" s="11">
        <v>46178.403344907405</v>
      </c>
      <c r="F9" s="10"/>
      <c r="G9" s="10" t="s">
        <v>158</v>
      </c>
      <c r="H9" s="10">
        <v>797845</v>
      </c>
      <c r="I9" s="10" t="s">
        <v>74</v>
      </c>
      <c r="J9" s="10"/>
      <c r="K9" s="12"/>
      <c r="L9">
        <v>1</v>
      </c>
      <c r="M9" s="10" t="s">
        <v>47</v>
      </c>
      <c r="N9">
        <v>3180150</v>
      </c>
      <c r="O9">
        <v>2815000</v>
      </c>
      <c r="P9">
        <v>365150</v>
      </c>
      <c r="Q9" s="13">
        <v>0.11482162791063315</v>
      </c>
    </row>
    <row r="10" spans="1:17" x14ac:dyDescent="0.2">
      <c r="B10" s="10">
        <v>651475</v>
      </c>
      <c r="C10" s="10" t="s">
        <v>9</v>
      </c>
      <c r="D10" s="10" t="s">
        <v>13</v>
      </c>
      <c r="E10" s="11">
        <v>46175.916261574072</v>
      </c>
      <c r="F10" s="10"/>
      <c r="G10" s="10" t="s">
        <v>158</v>
      </c>
      <c r="H10" s="10">
        <v>797844</v>
      </c>
      <c r="I10" s="10" t="s">
        <v>16</v>
      </c>
      <c r="J10" s="10"/>
      <c r="K10" s="12"/>
      <c r="L10">
        <v>1</v>
      </c>
      <c r="M10" s="10" t="s">
        <v>47</v>
      </c>
      <c r="N10">
        <v>2450075</v>
      </c>
      <c r="O10">
        <v>2472300</v>
      </c>
      <c r="P10">
        <v>-22225</v>
      </c>
      <c r="Q10" s="13">
        <v>-9.0711508831362309E-3</v>
      </c>
    </row>
    <row r="11" spans="1:17" x14ac:dyDescent="0.2">
      <c r="B11" s="10">
        <v>651475</v>
      </c>
      <c r="C11" s="10" t="s">
        <v>9</v>
      </c>
      <c r="D11" s="10" t="s">
        <v>13</v>
      </c>
      <c r="E11" s="11">
        <v>46175.916261574072</v>
      </c>
      <c r="F11" s="10"/>
      <c r="G11" s="10" t="s">
        <v>158</v>
      </c>
      <c r="H11" s="10">
        <v>797845</v>
      </c>
      <c r="I11" s="10" t="s">
        <v>74</v>
      </c>
      <c r="J11" s="10"/>
      <c r="K11" s="12"/>
      <c r="L11">
        <v>1</v>
      </c>
      <c r="M11" s="10" t="s">
        <v>47</v>
      </c>
      <c r="N11">
        <v>3180150</v>
      </c>
      <c r="O11">
        <v>3666600</v>
      </c>
      <c r="P11">
        <v>-486450</v>
      </c>
      <c r="Q11" s="13">
        <v>-0.15296448280741473</v>
      </c>
    </row>
  </sheetData>
  <autoFilter ref="A3:Q11" xr:uid="{00000000-0009-0000-0000-000002000000}"/>
  <mergeCells count="6">
    <mergeCell ref="N2:Q2"/>
    <mergeCell ref="B2:E2"/>
    <mergeCell ref="F2:G2"/>
    <mergeCell ref="H2:I2"/>
    <mergeCell ref="J2:K2"/>
    <mergeCell ref="L2:M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7"/>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4" bestFit="1" customWidth="1"/>
    <col min="4" max="4" width="55" bestFit="1" customWidth="1"/>
    <col min="5" max="5" width="30.75" bestFit="1" customWidth="1"/>
    <col min="6" max="8" width="20" bestFit="1" customWidth="1"/>
    <col min="9" max="9" width="25.25" bestFit="1" customWidth="1"/>
  </cols>
  <sheetData>
    <row r="1" spans="1:9" hidden="1" x14ac:dyDescent="0.2">
      <c r="A1" t="s">
        <v>169</v>
      </c>
      <c r="B1" t="s">
        <v>101</v>
      </c>
      <c r="C1" t="s">
        <v>102</v>
      </c>
      <c r="D1" t="s">
        <v>103</v>
      </c>
      <c r="E1" t="s">
        <v>104</v>
      </c>
      <c r="F1" t="s">
        <v>170</v>
      </c>
      <c r="G1" t="s">
        <v>171</v>
      </c>
      <c r="H1" t="s">
        <v>172</v>
      </c>
      <c r="I1" t="s">
        <v>173</v>
      </c>
    </row>
    <row r="2" spans="1:9" ht="20.25" x14ac:dyDescent="0.3">
      <c r="A2" s="9"/>
      <c r="B2" s="36" t="s">
        <v>128</v>
      </c>
      <c r="C2" s="36" t="s">
        <v>128</v>
      </c>
      <c r="D2" s="36" t="s">
        <v>128</v>
      </c>
      <c r="E2" s="36" t="s">
        <v>128</v>
      </c>
      <c r="F2" s="36" t="s">
        <v>174</v>
      </c>
      <c r="G2" s="36" t="s">
        <v>174</v>
      </c>
      <c r="H2" s="36" t="s">
        <v>174</v>
      </c>
      <c r="I2" s="36" t="s">
        <v>174</v>
      </c>
    </row>
    <row r="3" spans="1:9" ht="45" x14ac:dyDescent="0.25">
      <c r="A3" s="1"/>
      <c r="B3" s="1" t="s">
        <v>133</v>
      </c>
      <c r="C3" s="1" t="s">
        <v>134</v>
      </c>
      <c r="D3" s="1" t="s">
        <v>135</v>
      </c>
      <c r="E3" s="1" t="s">
        <v>136</v>
      </c>
      <c r="F3" s="1" t="s">
        <v>175</v>
      </c>
      <c r="G3" s="1" t="s">
        <v>176</v>
      </c>
      <c r="H3" s="1" t="s">
        <v>167</v>
      </c>
      <c r="I3" s="1" t="s">
        <v>168</v>
      </c>
    </row>
    <row r="4" spans="1:9" x14ac:dyDescent="0.2">
      <c r="B4" s="10">
        <v>651394</v>
      </c>
      <c r="C4" s="10" t="s">
        <v>6</v>
      </c>
      <c r="D4" s="10" t="s">
        <v>10</v>
      </c>
      <c r="E4" s="11">
        <v>46177.660682870373</v>
      </c>
      <c r="F4">
        <v>5630225</v>
      </c>
      <c r="G4">
        <v>6883000</v>
      </c>
      <c r="H4">
        <v>-1252775</v>
      </c>
      <c r="I4" s="13">
        <v>-0.2225088695389616</v>
      </c>
    </row>
    <row r="5" spans="1:9" x14ac:dyDescent="0.2">
      <c r="B5" s="10">
        <v>651475</v>
      </c>
      <c r="C5" s="10" t="s">
        <v>9</v>
      </c>
      <c r="D5" s="10" t="s">
        <v>13</v>
      </c>
      <c r="E5" s="11">
        <v>46175.916261574072</v>
      </c>
      <c r="F5">
        <v>5630225</v>
      </c>
      <c r="G5">
        <v>6138900</v>
      </c>
      <c r="H5">
        <v>-508675</v>
      </c>
      <c r="I5" s="13">
        <v>-9.0347188611467566E-2</v>
      </c>
    </row>
    <row r="6" spans="1:9" x14ac:dyDescent="0.2">
      <c r="B6" s="10">
        <v>652112</v>
      </c>
      <c r="C6" s="10" t="s">
        <v>8</v>
      </c>
      <c r="D6" s="10" t="s">
        <v>12</v>
      </c>
      <c r="E6" s="11">
        <v>46178.403344907405</v>
      </c>
      <c r="F6">
        <v>5630225</v>
      </c>
      <c r="G6">
        <v>5115000</v>
      </c>
      <c r="H6">
        <v>515225</v>
      </c>
      <c r="I6" s="13">
        <v>9.1510552420196345E-2</v>
      </c>
    </row>
    <row r="7" spans="1:9" x14ac:dyDescent="0.2">
      <c r="B7" s="10">
        <v>652115</v>
      </c>
      <c r="C7" s="10" t="s">
        <v>7</v>
      </c>
      <c r="D7" s="10" t="s">
        <v>11</v>
      </c>
      <c r="E7" s="11">
        <v>46178.493113425924</v>
      </c>
      <c r="F7">
        <v>5630225</v>
      </c>
      <c r="G7">
        <v>4384000</v>
      </c>
      <c r="H7">
        <v>1246225</v>
      </c>
      <c r="I7" s="13">
        <v>0.22134550573023282</v>
      </c>
    </row>
  </sheetData>
  <autoFilter ref="A3:I7" xr:uid="{00000000-0009-0000-0000-000003000000}"/>
  <mergeCells count="2">
    <mergeCell ref="B2:E2"/>
    <mergeCell ref="F2:I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1"/>
  <sheetViews>
    <sheetView showGridLines="0" showWhiteSpace="0" topLeftCell="L2" workbookViewId="0">
      <selection activeCell="L11" sqref="L11"/>
    </sheetView>
  </sheetViews>
  <sheetFormatPr baseColWidth="10" defaultColWidth="9" defaultRowHeight="14.25" x14ac:dyDescent="0.2"/>
  <cols>
    <col min="1" max="1" width="0" hidden="1"/>
    <col min="2" max="2" width="20" hidden="1" bestFit="1" customWidth="1"/>
    <col min="3" max="3" width="44" bestFit="1" customWidth="1"/>
    <col min="4" max="4" width="55" bestFit="1" customWidth="1"/>
    <col min="5" max="5" width="30.75" bestFit="1" customWidth="1"/>
    <col min="6" max="8" width="20" hidden="1" bestFit="1" customWidth="1"/>
    <col min="9" max="10" width="46.25" bestFit="1" customWidth="1"/>
    <col min="11" max="11" width="20" hidden="1" bestFit="1" customWidth="1"/>
    <col min="12" max="12" width="27.5" bestFit="1" customWidth="1"/>
    <col min="13" max="13" width="22" bestFit="1" customWidth="1"/>
    <col min="14" max="14" width="20" bestFit="1" customWidth="1"/>
    <col min="15" max="15" width="20" hidden="1" bestFit="1" customWidth="1"/>
    <col min="16" max="16" width="51.75" bestFit="1" customWidth="1"/>
  </cols>
  <sheetData>
    <row r="1" spans="1:16" hidden="1" x14ac:dyDescent="0.2">
      <c r="A1" t="s">
        <v>177</v>
      </c>
      <c r="B1" t="s">
        <v>101</v>
      </c>
      <c r="C1" t="s">
        <v>102</v>
      </c>
      <c r="D1" t="s">
        <v>103</v>
      </c>
      <c r="E1" t="s">
        <v>104</v>
      </c>
      <c r="F1" t="s">
        <v>105</v>
      </c>
      <c r="G1" t="s">
        <v>106</v>
      </c>
      <c r="H1" t="s">
        <v>107</v>
      </c>
      <c r="I1" t="s">
        <v>108</v>
      </c>
      <c r="J1" t="s">
        <v>178</v>
      </c>
      <c r="K1" t="s">
        <v>179</v>
      </c>
      <c r="L1" t="s">
        <v>180</v>
      </c>
      <c r="M1" t="s">
        <v>181</v>
      </c>
      <c r="N1" t="s">
        <v>182</v>
      </c>
      <c r="O1" t="s">
        <v>183</v>
      </c>
      <c r="P1" t="s">
        <v>184</v>
      </c>
    </row>
    <row r="2" spans="1:16" ht="20.25" x14ac:dyDescent="0.3">
      <c r="A2" s="9"/>
      <c r="B2" s="36" t="s">
        <v>128</v>
      </c>
      <c r="C2" s="36" t="s">
        <v>128</v>
      </c>
      <c r="D2" s="36" t="s">
        <v>128</v>
      </c>
      <c r="E2" s="36" t="s">
        <v>128</v>
      </c>
      <c r="F2" s="36" t="s">
        <v>129</v>
      </c>
      <c r="G2" s="36" t="s">
        <v>129</v>
      </c>
      <c r="H2" s="36" t="s">
        <v>130</v>
      </c>
      <c r="I2" s="36" t="s">
        <v>130</v>
      </c>
      <c r="J2" s="9" t="s">
        <v>185</v>
      </c>
      <c r="K2" s="36" t="s">
        <v>186</v>
      </c>
      <c r="L2" s="36" t="s">
        <v>186</v>
      </c>
      <c r="M2" s="36" t="s">
        <v>186</v>
      </c>
      <c r="N2" s="36" t="s">
        <v>186</v>
      </c>
      <c r="O2" s="36" t="s">
        <v>187</v>
      </c>
      <c r="P2" s="36" t="s">
        <v>187</v>
      </c>
    </row>
    <row r="3" spans="1:16" ht="45" x14ac:dyDescent="0.25">
      <c r="A3" s="1"/>
      <c r="B3" s="1" t="s">
        <v>133</v>
      </c>
      <c r="C3" s="1" t="s">
        <v>134</v>
      </c>
      <c r="D3" s="1" t="s">
        <v>135</v>
      </c>
      <c r="E3" s="1" t="s">
        <v>136</v>
      </c>
      <c r="F3" s="1" t="s">
        <v>137</v>
      </c>
      <c r="G3" s="1" t="s">
        <v>138</v>
      </c>
      <c r="H3" s="1" t="s">
        <v>139</v>
      </c>
      <c r="I3" s="1" t="s">
        <v>3</v>
      </c>
      <c r="J3" s="1" t="s">
        <v>188</v>
      </c>
      <c r="K3" s="1" t="s">
        <v>189</v>
      </c>
      <c r="L3" s="1" t="s">
        <v>190</v>
      </c>
      <c r="M3" s="1" t="s">
        <v>191</v>
      </c>
      <c r="N3" s="1" t="s">
        <v>192</v>
      </c>
      <c r="O3" s="1" t="s">
        <v>193</v>
      </c>
      <c r="P3" s="1" t="s">
        <v>128</v>
      </c>
    </row>
    <row r="4" spans="1:16" x14ac:dyDescent="0.2">
      <c r="B4" s="10">
        <v>651394</v>
      </c>
      <c r="C4" s="10" t="s">
        <v>6</v>
      </c>
      <c r="D4" s="10" t="s">
        <v>10</v>
      </c>
      <c r="E4" s="11">
        <v>46177.660682870373</v>
      </c>
      <c r="F4" s="10"/>
      <c r="G4" s="10" t="s">
        <v>158</v>
      </c>
      <c r="H4" s="10">
        <v>797844</v>
      </c>
      <c r="I4" s="10" t="s">
        <v>16</v>
      </c>
      <c r="J4" s="10" t="s">
        <v>55</v>
      </c>
      <c r="K4" s="10">
        <v>175</v>
      </c>
      <c r="L4" s="10" t="s">
        <v>194</v>
      </c>
      <c r="M4" s="10" t="s">
        <v>194</v>
      </c>
      <c r="N4" s="10" t="s">
        <v>195</v>
      </c>
      <c r="P4" s="10" t="s">
        <v>196</v>
      </c>
    </row>
    <row r="5" spans="1:16" x14ac:dyDescent="0.2">
      <c r="B5" s="10">
        <v>651394</v>
      </c>
      <c r="C5" s="10" t="s">
        <v>6</v>
      </c>
      <c r="D5" s="10" t="s">
        <v>10</v>
      </c>
      <c r="E5" s="11">
        <v>46177.660682870373</v>
      </c>
      <c r="F5" s="10"/>
      <c r="G5" s="10" t="s">
        <v>158</v>
      </c>
      <c r="H5" s="10">
        <v>797844</v>
      </c>
      <c r="I5" s="10" t="s">
        <v>16</v>
      </c>
      <c r="J5" s="10" t="s">
        <v>55</v>
      </c>
      <c r="K5" s="10">
        <v>176</v>
      </c>
      <c r="L5" s="10" t="s">
        <v>56</v>
      </c>
      <c r="M5" s="10" t="s">
        <v>197</v>
      </c>
      <c r="N5" s="10" t="s">
        <v>198</v>
      </c>
      <c r="O5">
        <v>5767170</v>
      </c>
      <c r="P5" s="10" t="s">
        <v>57</v>
      </c>
    </row>
    <row r="6" spans="1:16" x14ac:dyDescent="0.2">
      <c r="B6" s="10">
        <v>651394</v>
      </c>
      <c r="C6" s="10" t="s">
        <v>6</v>
      </c>
      <c r="D6" s="10" t="s">
        <v>10</v>
      </c>
      <c r="E6" s="11">
        <v>46177.660682870373</v>
      </c>
      <c r="F6" s="10"/>
      <c r="G6" s="10" t="s">
        <v>158</v>
      </c>
      <c r="H6" s="10">
        <v>797844</v>
      </c>
      <c r="I6" s="10" t="s">
        <v>16</v>
      </c>
      <c r="J6" s="10" t="s">
        <v>55</v>
      </c>
      <c r="K6" s="10">
        <v>177</v>
      </c>
      <c r="L6" s="10" t="s">
        <v>59</v>
      </c>
      <c r="M6" s="10" t="s">
        <v>199</v>
      </c>
      <c r="N6" s="10" t="s">
        <v>198</v>
      </c>
      <c r="O6">
        <v>5767171</v>
      </c>
      <c r="P6" s="10" t="s">
        <v>60</v>
      </c>
    </row>
    <row r="7" spans="1:16" x14ac:dyDescent="0.2">
      <c r="B7" s="10">
        <v>651394</v>
      </c>
      <c r="C7" s="10" t="s">
        <v>6</v>
      </c>
      <c r="D7" s="10" t="s">
        <v>10</v>
      </c>
      <c r="E7" s="11">
        <v>46177.660682870373</v>
      </c>
      <c r="F7" s="10"/>
      <c r="G7" s="10" t="s">
        <v>158</v>
      </c>
      <c r="H7" s="10">
        <v>797844</v>
      </c>
      <c r="I7" s="10" t="s">
        <v>16</v>
      </c>
      <c r="J7" s="10" t="s">
        <v>55</v>
      </c>
      <c r="K7" s="10">
        <v>178</v>
      </c>
      <c r="L7" s="10" t="s">
        <v>64</v>
      </c>
      <c r="M7" s="10" t="s">
        <v>199</v>
      </c>
      <c r="N7" s="10" t="s">
        <v>198</v>
      </c>
      <c r="O7">
        <v>5767172</v>
      </c>
      <c r="P7" s="10" t="s">
        <v>65</v>
      </c>
    </row>
    <row r="8" spans="1:16" x14ac:dyDescent="0.2">
      <c r="B8" s="10">
        <v>651394</v>
      </c>
      <c r="C8" s="10" t="s">
        <v>6</v>
      </c>
      <c r="D8" s="10" t="s">
        <v>10</v>
      </c>
      <c r="E8" s="11">
        <v>46177.660682870373</v>
      </c>
      <c r="F8" s="10"/>
      <c r="G8" s="10" t="s">
        <v>158</v>
      </c>
      <c r="H8" s="10">
        <v>797844</v>
      </c>
      <c r="I8" s="10" t="s">
        <v>16</v>
      </c>
      <c r="J8" s="10" t="s">
        <v>55</v>
      </c>
      <c r="K8" s="10">
        <v>179</v>
      </c>
      <c r="L8" s="10" t="s">
        <v>70</v>
      </c>
      <c r="M8" s="10" t="s">
        <v>199</v>
      </c>
      <c r="N8" s="10" t="s">
        <v>198</v>
      </c>
      <c r="O8">
        <v>5767173</v>
      </c>
      <c r="P8" s="10" t="s">
        <v>71</v>
      </c>
    </row>
    <row r="9" spans="1:16" x14ac:dyDescent="0.2">
      <c r="B9" s="10">
        <v>651394</v>
      </c>
      <c r="C9" s="10" t="s">
        <v>6</v>
      </c>
      <c r="D9" s="10" t="s">
        <v>10</v>
      </c>
      <c r="E9" s="11">
        <v>46177.660682870373</v>
      </c>
      <c r="F9" s="10"/>
      <c r="G9" s="10" t="s">
        <v>158</v>
      </c>
      <c r="H9" s="10">
        <v>797844</v>
      </c>
      <c r="I9" s="10" t="s">
        <v>16</v>
      </c>
      <c r="J9" s="10" t="s">
        <v>55</v>
      </c>
      <c r="K9" s="10">
        <v>180</v>
      </c>
      <c r="L9" s="10" t="s">
        <v>194</v>
      </c>
      <c r="M9" s="10" t="s">
        <v>194</v>
      </c>
      <c r="N9" s="10" t="s">
        <v>195</v>
      </c>
      <c r="P9" s="10" t="s">
        <v>196</v>
      </c>
    </row>
    <row r="10" spans="1:16" x14ac:dyDescent="0.2">
      <c r="B10" s="10">
        <v>651394</v>
      </c>
      <c r="C10" s="10" t="s">
        <v>6</v>
      </c>
      <c r="D10" s="10" t="s">
        <v>10</v>
      </c>
      <c r="E10" s="11">
        <v>46177.660682870373</v>
      </c>
      <c r="F10" s="10"/>
      <c r="G10" s="10" t="s">
        <v>158</v>
      </c>
      <c r="H10" s="10">
        <v>797845</v>
      </c>
      <c r="I10" s="10" t="s">
        <v>74</v>
      </c>
      <c r="J10" s="10" t="s">
        <v>55</v>
      </c>
      <c r="K10" s="10">
        <v>175</v>
      </c>
      <c r="L10" s="10" t="s">
        <v>194</v>
      </c>
      <c r="M10" s="10" t="s">
        <v>194</v>
      </c>
      <c r="N10" s="10" t="s">
        <v>195</v>
      </c>
      <c r="P10" s="10" t="s">
        <v>196</v>
      </c>
    </row>
    <row r="11" spans="1:16" x14ac:dyDescent="0.2">
      <c r="B11" s="10">
        <v>651394</v>
      </c>
      <c r="C11" s="10" t="s">
        <v>6</v>
      </c>
      <c r="D11" s="10" t="s">
        <v>10</v>
      </c>
      <c r="E11" s="11">
        <v>46177.660682870373</v>
      </c>
      <c r="F11" s="10"/>
      <c r="G11" s="10" t="s">
        <v>158</v>
      </c>
      <c r="H11" s="10">
        <v>797845</v>
      </c>
      <c r="I11" s="10" t="s">
        <v>74</v>
      </c>
      <c r="J11" s="10" t="s">
        <v>55</v>
      </c>
      <c r="K11" s="10">
        <v>176</v>
      </c>
      <c r="L11" s="10" t="s">
        <v>56</v>
      </c>
      <c r="M11" s="10" t="s">
        <v>197</v>
      </c>
      <c r="N11" s="10" t="s">
        <v>198</v>
      </c>
      <c r="O11">
        <v>5767182</v>
      </c>
      <c r="P11" s="10" t="s">
        <v>57</v>
      </c>
    </row>
    <row r="12" spans="1:16" x14ac:dyDescent="0.2">
      <c r="B12" s="10">
        <v>651394</v>
      </c>
      <c r="C12" s="10" t="s">
        <v>6</v>
      </c>
      <c r="D12" s="10" t="s">
        <v>10</v>
      </c>
      <c r="E12" s="11">
        <v>46177.660682870373</v>
      </c>
      <c r="F12" s="10"/>
      <c r="G12" s="10" t="s">
        <v>158</v>
      </c>
      <c r="H12" s="10">
        <v>797845</v>
      </c>
      <c r="I12" s="10" t="s">
        <v>74</v>
      </c>
      <c r="J12" s="10" t="s">
        <v>55</v>
      </c>
      <c r="K12" s="10">
        <v>177</v>
      </c>
      <c r="L12" s="10" t="s">
        <v>59</v>
      </c>
      <c r="M12" s="10" t="s">
        <v>199</v>
      </c>
      <c r="N12" s="10" t="s">
        <v>198</v>
      </c>
      <c r="O12">
        <v>5767183</v>
      </c>
      <c r="P12" s="10" t="s">
        <v>60</v>
      </c>
    </row>
    <row r="13" spans="1:16" x14ac:dyDescent="0.2">
      <c r="B13" s="10">
        <v>651394</v>
      </c>
      <c r="C13" s="10" t="s">
        <v>6</v>
      </c>
      <c r="D13" s="10" t="s">
        <v>10</v>
      </c>
      <c r="E13" s="11">
        <v>46177.660682870373</v>
      </c>
      <c r="F13" s="10"/>
      <c r="G13" s="10" t="s">
        <v>158</v>
      </c>
      <c r="H13" s="10">
        <v>797845</v>
      </c>
      <c r="I13" s="10" t="s">
        <v>74</v>
      </c>
      <c r="J13" s="10" t="s">
        <v>55</v>
      </c>
      <c r="K13" s="10">
        <v>178</v>
      </c>
      <c r="L13" s="10" t="s">
        <v>64</v>
      </c>
      <c r="M13" s="10" t="s">
        <v>199</v>
      </c>
      <c r="N13" s="10" t="s">
        <v>198</v>
      </c>
      <c r="O13">
        <v>5767184</v>
      </c>
      <c r="P13" s="10" t="s">
        <v>65</v>
      </c>
    </row>
    <row r="14" spans="1:16" x14ac:dyDescent="0.2">
      <c r="B14" s="10">
        <v>651394</v>
      </c>
      <c r="C14" s="10" t="s">
        <v>6</v>
      </c>
      <c r="D14" s="10" t="s">
        <v>10</v>
      </c>
      <c r="E14" s="11">
        <v>46177.660682870373</v>
      </c>
      <c r="F14" s="10"/>
      <c r="G14" s="10" t="s">
        <v>158</v>
      </c>
      <c r="H14" s="10">
        <v>797845</v>
      </c>
      <c r="I14" s="10" t="s">
        <v>74</v>
      </c>
      <c r="J14" s="10" t="s">
        <v>55</v>
      </c>
      <c r="K14" s="10">
        <v>179</v>
      </c>
      <c r="L14" s="10" t="s">
        <v>70</v>
      </c>
      <c r="M14" s="10" t="s">
        <v>199</v>
      </c>
      <c r="N14" s="10" t="s">
        <v>198</v>
      </c>
      <c r="O14">
        <v>5767185</v>
      </c>
      <c r="P14" s="10" t="s">
        <v>71</v>
      </c>
    </row>
    <row r="15" spans="1:16" x14ac:dyDescent="0.2">
      <c r="B15" s="10">
        <v>651394</v>
      </c>
      <c r="C15" s="10" t="s">
        <v>6</v>
      </c>
      <c r="D15" s="10" t="s">
        <v>10</v>
      </c>
      <c r="E15" s="11">
        <v>46177.660682870373</v>
      </c>
      <c r="F15" s="10"/>
      <c r="G15" s="10" t="s">
        <v>158</v>
      </c>
      <c r="H15" s="10">
        <v>797845</v>
      </c>
      <c r="I15" s="10" t="s">
        <v>74</v>
      </c>
      <c r="J15" s="10" t="s">
        <v>55</v>
      </c>
      <c r="K15" s="10">
        <v>180</v>
      </c>
      <c r="L15" s="10" t="s">
        <v>194</v>
      </c>
      <c r="M15" s="10" t="s">
        <v>194</v>
      </c>
      <c r="N15" s="10" t="s">
        <v>195</v>
      </c>
      <c r="P15" s="10" t="s">
        <v>196</v>
      </c>
    </row>
    <row r="16" spans="1:16" x14ac:dyDescent="0.2">
      <c r="B16" s="10">
        <v>652115</v>
      </c>
      <c r="C16" s="10" t="s">
        <v>7</v>
      </c>
      <c r="D16" s="10" t="s">
        <v>11</v>
      </c>
      <c r="E16" s="11">
        <v>46178.493113425924</v>
      </c>
      <c r="F16" s="10"/>
      <c r="G16" s="10" t="s">
        <v>158</v>
      </c>
      <c r="H16" s="10">
        <v>797844</v>
      </c>
      <c r="I16" s="10" t="s">
        <v>16</v>
      </c>
      <c r="J16" s="10" t="s">
        <v>55</v>
      </c>
      <c r="K16" s="10">
        <v>175</v>
      </c>
      <c r="L16" s="10" t="s">
        <v>194</v>
      </c>
      <c r="M16" s="10" t="s">
        <v>194</v>
      </c>
      <c r="N16" s="10" t="s">
        <v>195</v>
      </c>
      <c r="P16" s="10" t="s">
        <v>196</v>
      </c>
    </row>
    <row r="17" spans="2:16" x14ac:dyDescent="0.2">
      <c r="B17" s="10">
        <v>652115</v>
      </c>
      <c r="C17" s="10" t="s">
        <v>7</v>
      </c>
      <c r="D17" s="10" t="s">
        <v>11</v>
      </c>
      <c r="E17" s="11">
        <v>46178.493113425924</v>
      </c>
      <c r="F17" s="10"/>
      <c r="G17" s="10" t="s">
        <v>158</v>
      </c>
      <c r="H17" s="10">
        <v>797844</v>
      </c>
      <c r="I17" s="10" t="s">
        <v>16</v>
      </c>
      <c r="J17" s="10" t="s">
        <v>55</v>
      </c>
      <c r="K17" s="10">
        <v>176</v>
      </c>
      <c r="L17" s="10" t="s">
        <v>56</v>
      </c>
      <c r="M17" s="10" t="s">
        <v>197</v>
      </c>
      <c r="N17" s="10" t="s">
        <v>198</v>
      </c>
      <c r="O17">
        <v>5768976</v>
      </c>
      <c r="P17" s="10" t="s">
        <v>57</v>
      </c>
    </row>
    <row r="18" spans="2:16" x14ac:dyDescent="0.2">
      <c r="B18" s="10">
        <v>652115</v>
      </c>
      <c r="C18" s="10" t="s">
        <v>7</v>
      </c>
      <c r="D18" s="10" t="s">
        <v>11</v>
      </c>
      <c r="E18" s="11">
        <v>46178.493113425924</v>
      </c>
      <c r="F18" s="10"/>
      <c r="G18" s="10" t="s">
        <v>158</v>
      </c>
      <c r="H18" s="10">
        <v>797844</v>
      </c>
      <c r="I18" s="10" t="s">
        <v>16</v>
      </c>
      <c r="J18" s="10" t="s">
        <v>55</v>
      </c>
      <c r="K18" s="10">
        <v>177</v>
      </c>
      <c r="L18" s="10" t="s">
        <v>59</v>
      </c>
      <c r="M18" s="10" t="s">
        <v>199</v>
      </c>
      <c r="N18" s="10" t="s">
        <v>198</v>
      </c>
      <c r="O18">
        <v>5768978</v>
      </c>
      <c r="P18" s="10">
        <v>30</v>
      </c>
    </row>
    <row r="19" spans="2:16" x14ac:dyDescent="0.2">
      <c r="B19" s="10">
        <v>652115</v>
      </c>
      <c r="C19" s="10" t="s">
        <v>7</v>
      </c>
      <c r="D19" s="10" t="s">
        <v>11</v>
      </c>
      <c r="E19" s="11">
        <v>46178.493113425924</v>
      </c>
      <c r="F19" s="10"/>
      <c r="G19" s="10" t="s">
        <v>158</v>
      </c>
      <c r="H19" s="10">
        <v>797844</v>
      </c>
      <c r="I19" s="10" t="s">
        <v>16</v>
      </c>
      <c r="J19" s="10" t="s">
        <v>55</v>
      </c>
      <c r="K19" s="10">
        <v>178</v>
      </c>
      <c r="L19" s="10" t="s">
        <v>64</v>
      </c>
      <c r="M19" s="10" t="s">
        <v>199</v>
      </c>
      <c r="N19" s="10" t="s">
        <v>198</v>
      </c>
      <c r="O19">
        <v>5768979</v>
      </c>
      <c r="P19" s="10" t="s">
        <v>66</v>
      </c>
    </row>
    <row r="20" spans="2:16" x14ac:dyDescent="0.2">
      <c r="B20" s="10">
        <v>652115</v>
      </c>
      <c r="C20" s="10" t="s">
        <v>7</v>
      </c>
      <c r="D20" s="10" t="s">
        <v>11</v>
      </c>
      <c r="E20" s="11">
        <v>46178.493113425924</v>
      </c>
      <c r="F20" s="10"/>
      <c r="G20" s="10" t="s">
        <v>158</v>
      </c>
      <c r="H20" s="10">
        <v>797844</v>
      </c>
      <c r="I20" s="10" t="s">
        <v>16</v>
      </c>
      <c r="J20" s="10" t="s">
        <v>55</v>
      </c>
      <c r="K20" s="10">
        <v>179</v>
      </c>
      <c r="L20" s="10" t="s">
        <v>70</v>
      </c>
      <c r="M20" s="10" t="s">
        <v>199</v>
      </c>
      <c r="N20" s="10" t="s">
        <v>198</v>
      </c>
      <c r="O20">
        <v>5768980</v>
      </c>
      <c r="P20" s="10" t="s">
        <v>72</v>
      </c>
    </row>
    <row r="21" spans="2:16" x14ac:dyDescent="0.2">
      <c r="B21" s="10">
        <v>652115</v>
      </c>
      <c r="C21" s="10" t="s">
        <v>7</v>
      </c>
      <c r="D21" s="10" t="s">
        <v>11</v>
      </c>
      <c r="E21" s="11">
        <v>46178.493113425924</v>
      </c>
      <c r="F21" s="10"/>
      <c r="G21" s="10" t="s">
        <v>158</v>
      </c>
      <c r="H21" s="10">
        <v>797844</v>
      </c>
      <c r="I21" s="10" t="s">
        <v>16</v>
      </c>
      <c r="J21" s="10" t="s">
        <v>55</v>
      </c>
      <c r="K21" s="10">
        <v>180</v>
      </c>
      <c r="L21" s="10" t="s">
        <v>194</v>
      </c>
      <c r="M21" s="10" t="s">
        <v>194</v>
      </c>
      <c r="N21" s="10" t="s">
        <v>195</v>
      </c>
      <c r="P21" s="10" t="s">
        <v>196</v>
      </c>
    </row>
    <row r="22" spans="2:16" x14ac:dyDescent="0.2">
      <c r="B22" s="10">
        <v>652115</v>
      </c>
      <c r="C22" s="10" t="s">
        <v>7</v>
      </c>
      <c r="D22" s="10" t="s">
        <v>11</v>
      </c>
      <c r="E22" s="11">
        <v>46178.493113425924</v>
      </c>
      <c r="F22" s="10"/>
      <c r="G22" s="10" t="s">
        <v>158</v>
      </c>
      <c r="H22" s="10">
        <v>797845</v>
      </c>
      <c r="I22" s="10" t="s">
        <v>74</v>
      </c>
      <c r="J22" s="10" t="s">
        <v>55</v>
      </c>
      <c r="K22" s="10">
        <v>175</v>
      </c>
      <c r="L22" s="10" t="s">
        <v>194</v>
      </c>
      <c r="M22" s="10" t="s">
        <v>194</v>
      </c>
      <c r="N22" s="10" t="s">
        <v>195</v>
      </c>
      <c r="P22" s="10" t="s">
        <v>196</v>
      </c>
    </row>
    <row r="23" spans="2:16" x14ac:dyDescent="0.2">
      <c r="B23" s="10">
        <v>652115</v>
      </c>
      <c r="C23" s="10" t="s">
        <v>7</v>
      </c>
      <c r="D23" s="10" t="s">
        <v>11</v>
      </c>
      <c r="E23" s="11">
        <v>46178.493113425924</v>
      </c>
      <c r="F23" s="10"/>
      <c r="G23" s="10" t="s">
        <v>158</v>
      </c>
      <c r="H23" s="10">
        <v>797845</v>
      </c>
      <c r="I23" s="10" t="s">
        <v>74</v>
      </c>
      <c r="J23" s="10" t="s">
        <v>55</v>
      </c>
      <c r="K23" s="10">
        <v>176</v>
      </c>
      <c r="L23" s="10" t="s">
        <v>56</v>
      </c>
      <c r="M23" s="10" t="s">
        <v>197</v>
      </c>
      <c r="N23" s="10" t="s">
        <v>198</v>
      </c>
      <c r="O23">
        <v>5769151</v>
      </c>
      <c r="P23" s="10" t="s">
        <v>57</v>
      </c>
    </row>
    <row r="24" spans="2:16" x14ac:dyDescent="0.2">
      <c r="B24" s="10">
        <v>652115</v>
      </c>
      <c r="C24" s="10" t="s">
        <v>7</v>
      </c>
      <c r="D24" s="10" t="s">
        <v>11</v>
      </c>
      <c r="E24" s="11">
        <v>46178.493113425924</v>
      </c>
      <c r="F24" s="10"/>
      <c r="G24" s="10" t="s">
        <v>158</v>
      </c>
      <c r="H24" s="10">
        <v>797845</v>
      </c>
      <c r="I24" s="10" t="s">
        <v>74</v>
      </c>
      <c r="J24" s="10" t="s">
        <v>55</v>
      </c>
      <c r="K24" s="10">
        <v>177</v>
      </c>
      <c r="L24" s="10" t="s">
        <v>59</v>
      </c>
      <c r="M24" s="10" t="s">
        <v>199</v>
      </c>
      <c r="N24" s="10" t="s">
        <v>198</v>
      </c>
      <c r="O24">
        <v>5769152</v>
      </c>
      <c r="P24" s="10">
        <v>30</v>
      </c>
    </row>
    <row r="25" spans="2:16" x14ac:dyDescent="0.2">
      <c r="B25" s="10">
        <v>652115</v>
      </c>
      <c r="C25" s="10" t="s">
        <v>7</v>
      </c>
      <c r="D25" s="10" t="s">
        <v>11</v>
      </c>
      <c r="E25" s="11">
        <v>46178.493113425924</v>
      </c>
      <c r="F25" s="10"/>
      <c r="G25" s="10" t="s">
        <v>158</v>
      </c>
      <c r="H25" s="10">
        <v>797845</v>
      </c>
      <c r="I25" s="10" t="s">
        <v>74</v>
      </c>
      <c r="J25" s="10" t="s">
        <v>55</v>
      </c>
      <c r="K25" s="10">
        <v>178</v>
      </c>
      <c r="L25" s="10" t="s">
        <v>64</v>
      </c>
      <c r="M25" s="10" t="s">
        <v>199</v>
      </c>
      <c r="N25" s="10" t="s">
        <v>198</v>
      </c>
      <c r="O25">
        <v>5769153</v>
      </c>
      <c r="P25" s="10" t="s">
        <v>66</v>
      </c>
    </row>
    <row r="26" spans="2:16" x14ac:dyDescent="0.2">
      <c r="B26" s="10">
        <v>652115</v>
      </c>
      <c r="C26" s="10" t="s">
        <v>7</v>
      </c>
      <c r="D26" s="10" t="s">
        <v>11</v>
      </c>
      <c r="E26" s="11">
        <v>46178.493113425924</v>
      </c>
      <c r="F26" s="10"/>
      <c r="G26" s="10" t="s">
        <v>158</v>
      </c>
      <c r="H26" s="10">
        <v>797845</v>
      </c>
      <c r="I26" s="10" t="s">
        <v>74</v>
      </c>
      <c r="J26" s="10" t="s">
        <v>55</v>
      </c>
      <c r="K26" s="10">
        <v>179</v>
      </c>
      <c r="L26" s="10" t="s">
        <v>70</v>
      </c>
      <c r="M26" s="10" t="s">
        <v>199</v>
      </c>
      <c r="N26" s="10" t="s">
        <v>198</v>
      </c>
      <c r="O26">
        <v>5769154</v>
      </c>
      <c r="P26" s="10" t="s">
        <v>72</v>
      </c>
    </row>
    <row r="27" spans="2:16" x14ac:dyDescent="0.2">
      <c r="B27" s="10">
        <v>652115</v>
      </c>
      <c r="C27" s="10" t="s">
        <v>7</v>
      </c>
      <c r="D27" s="10" t="s">
        <v>11</v>
      </c>
      <c r="E27" s="11">
        <v>46178.493113425924</v>
      </c>
      <c r="F27" s="10"/>
      <c r="G27" s="10" t="s">
        <v>158</v>
      </c>
      <c r="H27" s="10">
        <v>797845</v>
      </c>
      <c r="I27" s="10" t="s">
        <v>74</v>
      </c>
      <c r="J27" s="10" t="s">
        <v>55</v>
      </c>
      <c r="K27" s="10">
        <v>180</v>
      </c>
      <c r="L27" s="10" t="s">
        <v>194</v>
      </c>
      <c r="M27" s="10" t="s">
        <v>194</v>
      </c>
      <c r="N27" s="10" t="s">
        <v>195</v>
      </c>
      <c r="P27" s="10" t="s">
        <v>196</v>
      </c>
    </row>
    <row r="28" spans="2:16" x14ac:dyDescent="0.2">
      <c r="B28" s="10">
        <v>652112</v>
      </c>
      <c r="C28" s="10" t="s">
        <v>8</v>
      </c>
      <c r="D28" s="10" t="s">
        <v>12</v>
      </c>
      <c r="E28" s="11">
        <v>46178.403344907405</v>
      </c>
      <c r="F28" s="10"/>
      <c r="G28" s="10" t="s">
        <v>158</v>
      </c>
      <c r="H28" s="10">
        <v>797844</v>
      </c>
      <c r="I28" s="10" t="s">
        <v>16</v>
      </c>
      <c r="J28" s="10" t="s">
        <v>55</v>
      </c>
      <c r="K28" s="10">
        <v>175</v>
      </c>
      <c r="L28" s="10" t="s">
        <v>194</v>
      </c>
      <c r="M28" s="10" t="s">
        <v>194</v>
      </c>
      <c r="N28" s="10" t="s">
        <v>195</v>
      </c>
      <c r="P28" s="10" t="s">
        <v>196</v>
      </c>
    </row>
    <row r="29" spans="2:16" x14ac:dyDescent="0.2">
      <c r="B29" s="10">
        <v>652112</v>
      </c>
      <c r="C29" s="10" t="s">
        <v>8</v>
      </c>
      <c r="D29" s="10" t="s">
        <v>12</v>
      </c>
      <c r="E29" s="11">
        <v>46178.403344907405</v>
      </c>
      <c r="F29" s="10"/>
      <c r="G29" s="10" t="s">
        <v>158</v>
      </c>
      <c r="H29" s="10">
        <v>797844</v>
      </c>
      <c r="I29" s="10" t="s">
        <v>16</v>
      </c>
      <c r="J29" s="10" t="s">
        <v>55</v>
      </c>
      <c r="K29" s="10">
        <v>176</v>
      </c>
      <c r="L29" s="10" t="s">
        <v>56</v>
      </c>
      <c r="M29" s="10" t="s">
        <v>197</v>
      </c>
      <c r="N29" s="10" t="s">
        <v>198</v>
      </c>
      <c r="O29">
        <v>5768394</v>
      </c>
      <c r="P29" s="10" t="s">
        <v>57</v>
      </c>
    </row>
    <row r="30" spans="2:16" x14ac:dyDescent="0.2">
      <c r="B30" s="10">
        <v>652112</v>
      </c>
      <c r="C30" s="10" t="s">
        <v>8</v>
      </c>
      <c r="D30" s="10" t="s">
        <v>12</v>
      </c>
      <c r="E30" s="11">
        <v>46178.403344907405</v>
      </c>
      <c r="F30" s="10"/>
      <c r="G30" s="10" t="s">
        <v>158</v>
      </c>
      <c r="H30" s="10">
        <v>797844</v>
      </c>
      <c r="I30" s="10" t="s">
        <v>16</v>
      </c>
      <c r="J30" s="10" t="s">
        <v>55</v>
      </c>
      <c r="K30" s="10">
        <v>177</v>
      </c>
      <c r="L30" s="10" t="s">
        <v>59</v>
      </c>
      <c r="M30" s="10" t="s">
        <v>199</v>
      </c>
      <c r="N30" s="10" t="s">
        <v>198</v>
      </c>
      <c r="O30">
        <v>5768395</v>
      </c>
      <c r="P30" s="10" t="s">
        <v>61</v>
      </c>
    </row>
    <row r="31" spans="2:16" x14ac:dyDescent="0.2">
      <c r="B31" s="10">
        <v>652112</v>
      </c>
      <c r="C31" s="10" t="s">
        <v>8</v>
      </c>
      <c r="D31" s="10" t="s">
        <v>12</v>
      </c>
      <c r="E31" s="11">
        <v>46178.403344907405</v>
      </c>
      <c r="F31" s="10"/>
      <c r="G31" s="10" t="s">
        <v>158</v>
      </c>
      <c r="H31" s="10">
        <v>797844</v>
      </c>
      <c r="I31" s="10" t="s">
        <v>16</v>
      </c>
      <c r="J31" s="10" t="s">
        <v>55</v>
      </c>
      <c r="K31" s="10">
        <v>178</v>
      </c>
      <c r="L31" s="10" t="s">
        <v>64</v>
      </c>
      <c r="M31" s="10" t="s">
        <v>199</v>
      </c>
      <c r="N31" s="10" t="s">
        <v>198</v>
      </c>
      <c r="O31">
        <v>5768396</v>
      </c>
      <c r="P31" s="10" t="s">
        <v>67</v>
      </c>
    </row>
    <row r="32" spans="2:16" x14ac:dyDescent="0.2">
      <c r="B32" s="10">
        <v>652112</v>
      </c>
      <c r="C32" s="10" t="s">
        <v>8</v>
      </c>
      <c r="D32" s="10" t="s">
        <v>12</v>
      </c>
      <c r="E32" s="11">
        <v>46178.403344907405</v>
      </c>
      <c r="F32" s="10"/>
      <c r="G32" s="10" t="s">
        <v>158</v>
      </c>
      <c r="H32" s="10">
        <v>797844</v>
      </c>
      <c r="I32" s="10" t="s">
        <v>16</v>
      </c>
      <c r="J32" s="10" t="s">
        <v>55</v>
      </c>
      <c r="K32" s="10">
        <v>179</v>
      </c>
      <c r="L32" s="10" t="s">
        <v>70</v>
      </c>
      <c r="M32" s="10" t="s">
        <v>199</v>
      </c>
      <c r="N32" s="10" t="s">
        <v>198</v>
      </c>
      <c r="O32">
        <v>5768397</v>
      </c>
      <c r="P32" s="10" t="s">
        <v>71</v>
      </c>
    </row>
    <row r="33" spans="2:16" x14ac:dyDescent="0.2">
      <c r="B33" s="10">
        <v>652112</v>
      </c>
      <c r="C33" s="10" t="s">
        <v>8</v>
      </c>
      <c r="D33" s="10" t="s">
        <v>12</v>
      </c>
      <c r="E33" s="11">
        <v>46178.403344907405</v>
      </c>
      <c r="F33" s="10"/>
      <c r="G33" s="10" t="s">
        <v>158</v>
      </c>
      <c r="H33" s="10">
        <v>797844</v>
      </c>
      <c r="I33" s="10" t="s">
        <v>16</v>
      </c>
      <c r="J33" s="10" t="s">
        <v>55</v>
      </c>
      <c r="K33" s="10">
        <v>180</v>
      </c>
      <c r="L33" s="10" t="s">
        <v>194</v>
      </c>
      <c r="M33" s="10" t="s">
        <v>194</v>
      </c>
      <c r="N33" s="10" t="s">
        <v>195</v>
      </c>
      <c r="P33" s="10" t="s">
        <v>196</v>
      </c>
    </row>
    <row r="34" spans="2:16" x14ac:dyDescent="0.2">
      <c r="B34" s="10">
        <v>652112</v>
      </c>
      <c r="C34" s="10" t="s">
        <v>8</v>
      </c>
      <c r="D34" s="10" t="s">
        <v>12</v>
      </c>
      <c r="E34" s="11">
        <v>46178.403344907405</v>
      </c>
      <c r="F34" s="10"/>
      <c r="G34" s="10" t="s">
        <v>158</v>
      </c>
      <c r="H34" s="10">
        <v>797845</v>
      </c>
      <c r="I34" s="10" t="s">
        <v>74</v>
      </c>
      <c r="J34" s="10" t="s">
        <v>55</v>
      </c>
      <c r="K34" s="10">
        <v>175</v>
      </c>
      <c r="L34" s="10" t="s">
        <v>194</v>
      </c>
      <c r="M34" s="10" t="s">
        <v>194</v>
      </c>
      <c r="N34" s="10" t="s">
        <v>195</v>
      </c>
      <c r="P34" s="10" t="s">
        <v>196</v>
      </c>
    </row>
    <row r="35" spans="2:16" x14ac:dyDescent="0.2">
      <c r="B35" s="10">
        <v>652112</v>
      </c>
      <c r="C35" s="10" t="s">
        <v>8</v>
      </c>
      <c r="D35" s="10" t="s">
        <v>12</v>
      </c>
      <c r="E35" s="11">
        <v>46178.403344907405</v>
      </c>
      <c r="F35" s="10"/>
      <c r="G35" s="10" t="s">
        <v>158</v>
      </c>
      <c r="H35" s="10">
        <v>797845</v>
      </c>
      <c r="I35" s="10" t="s">
        <v>74</v>
      </c>
      <c r="J35" s="10" t="s">
        <v>55</v>
      </c>
      <c r="K35" s="10">
        <v>176</v>
      </c>
      <c r="L35" s="10" t="s">
        <v>56</v>
      </c>
      <c r="M35" s="10" t="s">
        <v>197</v>
      </c>
      <c r="N35" s="10" t="s">
        <v>198</v>
      </c>
      <c r="O35">
        <v>5768420</v>
      </c>
      <c r="P35" s="10" t="s">
        <v>57</v>
      </c>
    </row>
    <row r="36" spans="2:16" x14ac:dyDescent="0.2">
      <c r="B36" s="10">
        <v>652112</v>
      </c>
      <c r="C36" s="10" t="s">
        <v>8</v>
      </c>
      <c r="D36" s="10" t="s">
        <v>12</v>
      </c>
      <c r="E36" s="11">
        <v>46178.403344907405</v>
      </c>
      <c r="F36" s="10"/>
      <c r="G36" s="10" t="s">
        <v>158</v>
      </c>
      <c r="H36" s="10">
        <v>797845</v>
      </c>
      <c r="I36" s="10" t="s">
        <v>74</v>
      </c>
      <c r="J36" s="10" t="s">
        <v>55</v>
      </c>
      <c r="K36" s="10">
        <v>177</v>
      </c>
      <c r="L36" s="10" t="s">
        <v>59</v>
      </c>
      <c r="M36" s="10" t="s">
        <v>199</v>
      </c>
      <c r="N36" s="10" t="s">
        <v>198</v>
      </c>
      <c r="O36">
        <v>5768421</v>
      </c>
      <c r="P36" s="10" t="s">
        <v>97</v>
      </c>
    </row>
    <row r="37" spans="2:16" x14ac:dyDescent="0.2">
      <c r="B37" s="10">
        <v>652112</v>
      </c>
      <c r="C37" s="10" t="s">
        <v>8</v>
      </c>
      <c r="D37" s="10" t="s">
        <v>12</v>
      </c>
      <c r="E37" s="11">
        <v>46178.403344907405</v>
      </c>
      <c r="F37" s="10"/>
      <c r="G37" s="10" t="s">
        <v>158</v>
      </c>
      <c r="H37" s="10">
        <v>797845</v>
      </c>
      <c r="I37" s="10" t="s">
        <v>74</v>
      </c>
      <c r="J37" s="10" t="s">
        <v>55</v>
      </c>
      <c r="K37" s="10">
        <v>178</v>
      </c>
      <c r="L37" s="10" t="s">
        <v>64</v>
      </c>
      <c r="M37" s="10" t="s">
        <v>199</v>
      </c>
      <c r="N37" s="10" t="s">
        <v>198</v>
      </c>
      <c r="O37">
        <v>5768422</v>
      </c>
      <c r="P37" s="10" t="s">
        <v>67</v>
      </c>
    </row>
    <row r="38" spans="2:16" x14ac:dyDescent="0.2">
      <c r="B38" s="10">
        <v>652112</v>
      </c>
      <c r="C38" s="10" t="s">
        <v>8</v>
      </c>
      <c r="D38" s="10" t="s">
        <v>12</v>
      </c>
      <c r="E38" s="11">
        <v>46178.403344907405</v>
      </c>
      <c r="F38" s="10"/>
      <c r="G38" s="10" t="s">
        <v>158</v>
      </c>
      <c r="H38" s="10">
        <v>797845</v>
      </c>
      <c r="I38" s="10" t="s">
        <v>74</v>
      </c>
      <c r="J38" s="10" t="s">
        <v>55</v>
      </c>
      <c r="K38" s="10">
        <v>179</v>
      </c>
      <c r="L38" s="10" t="s">
        <v>70</v>
      </c>
      <c r="M38" s="10" t="s">
        <v>199</v>
      </c>
      <c r="N38" s="10" t="s">
        <v>198</v>
      </c>
      <c r="O38">
        <v>5768423</v>
      </c>
      <c r="P38" s="10" t="s">
        <v>71</v>
      </c>
    </row>
    <row r="39" spans="2:16" x14ac:dyDescent="0.2">
      <c r="B39" s="10">
        <v>652112</v>
      </c>
      <c r="C39" s="10" t="s">
        <v>8</v>
      </c>
      <c r="D39" s="10" t="s">
        <v>12</v>
      </c>
      <c r="E39" s="11">
        <v>46178.403344907405</v>
      </c>
      <c r="F39" s="10"/>
      <c r="G39" s="10" t="s">
        <v>158</v>
      </c>
      <c r="H39" s="10">
        <v>797845</v>
      </c>
      <c r="I39" s="10" t="s">
        <v>74</v>
      </c>
      <c r="J39" s="10" t="s">
        <v>55</v>
      </c>
      <c r="K39" s="10">
        <v>180</v>
      </c>
      <c r="L39" s="10" t="s">
        <v>194</v>
      </c>
      <c r="M39" s="10" t="s">
        <v>194</v>
      </c>
      <c r="N39" s="10" t="s">
        <v>195</v>
      </c>
      <c r="P39" s="10" t="s">
        <v>196</v>
      </c>
    </row>
    <row r="40" spans="2:16" x14ac:dyDescent="0.2">
      <c r="B40" s="10">
        <v>651475</v>
      </c>
      <c r="C40" s="10" t="s">
        <v>9</v>
      </c>
      <c r="D40" s="10" t="s">
        <v>13</v>
      </c>
      <c r="E40" s="11">
        <v>46175.916261574072</v>
      </c>
      <c r="F40" s="10"/>
      <c r="G40" s="10" t="s">
        <v>158</v>
      </c>
      <c r="H40" s="10">
        <v>797844</v>
      </c>
      <c r="I40" s="10" t="s">
        <v>16</v>
      </c>
      <c r="J40" s="10" t="s">
        <v>55</v>
      </c>
      <c r="K40" s="10">
        <v>175</v>
      </c>
      <c r="L40" s="10" t="s">
        <v>194</v>
      </c>
      <c r="M40" s="10" t="s">
        <v>194</v>
      </c>
      <c r="N40" s="10" t="s">
        <v>195</v>
      </c>
      <c r="P40" s="10" t="s">
        <v>196</v>
      </c>
    </row>
    <row r="41" spans="2:16" x14ac:dyDescent="0.2">
      <c r="B41" s="10">
        <v>651475</v>
      </c>
      <c r="C41" s="10" t="s">
        <v>9</v>
      </c>
      <c r="D41" s="10" t="s">
        <v>13</v>
      </c>
      <c r="E41" s="11">
        <v>46175.916261574072</v>
      </c>
      <c r="F41" s="10"/>
      <c r="G41" s="10" t="s">
        <v>158</v>
      </c>
      <c r="H41" s="10">
        <v>797844</v>
      </c>
      <c r="I41" s="10" t="s">
        <v>16</v>
      </c>
      <c r="J41" s="10" t="s">
        <v>55</v>
      </c>
      <c r="K41" s="10">
        <v>176</v>
      </c>
      <c r="L41" s="10" t="s">
        <v>56</v>
      </c>
      <c r="M41" s="10" t="s">
        <v>197</v>
      </c>
      <c r="N41" s="10" t="s">
        <v>198</v>
      </c>
      <c r="O41">
        <v>5762337</v>
      </c>
      <c r="P41" s="10" t="s">
        <v>57</v>
      </c>
    </row>
    <row r="42" spans="2:16" x14ac:dyDescent="0.2">
      <c r="B42" s="10">
        <v>651475</v>
      </c>
      <c r="C42" s="10" t="s">
        <v>9</v>
      </c>
      <c r="D42" s="10" t="s">
        <v>13</v>
      </c>
      <c r="E42" s="11">
        <v>46175.916261574072</v>
      </c>
      <c r="F42" s="10"/>
      <c r="G42" s="10" t="s">
        <v>158</v>
      </c>
      <c r="H42" s="10">
        <v>797844</v>
      </c>
      <c r="I42" s="10" t="s">
        <v>16</v>
      </c>
      <c r="J42" s="10" t="s">
        <v>55</v>
      </c>
      <c r="K42" s="10">
        <v>177</v>
      </c>
      <c r="L42" s="10" t="s">
        <v>59</v>
      </c>
      <c r="M42" s="10" t="s">
        <v>199</v>
      </c>
      <c r="N42" s="10" t="s">
        <v>198</v>
      </c>
      <c r="O42">
        <v>5762338</v>
      </c>
      <c r="P42" s="10" t="s">
        <v>62</v>
      </c>
    </row>
    <row r="43" spans="2:16" x14ac:dyDescent="0.2">
      <c r="B43" s="10">
        <v>651475</v>
      </c>
      <c r="C43" s="10" t="s">
        <v>9</v>
      </c>
      <c r="D43" s="10" t="s">
        <v>13</v>
      </c>
      <c r="E43" s="11">
        <v>46175.916261574072</v>
      </c>
      <c r="F43" s="10"/>
      <c r="G43" s="10" t="s">
        <v>158</v>
      </c>
      <c r="H43" s="10">
        <v>797844</v>
      </c>
      <c r="I43" s="10" t="s">
        <v>16</v>
      </c>
      <c r="J43" s="10" t="s">
        <v>55</v>
      </c>
      <c r="K43" s="10">
        <v>178</v>
      </c>
      <c r="L43" s="10" t="s">
        <v>64</v>
      </c>
      <c r="M43" s="10" t="s">
        <v>199</v>
      </c>
      <c r="N43" s="10" t="s">
        <v>198</v>
      </c>
      <c r="O43">
        <v>5762339</v>
      </c>
      <c r="P43" s="10" t="s">
        <v>68</v>
      </c>
    </row>
    <row r="44" spans="2:16" x14ac:dyDescent="0.2">
      <c r="B44" s="10">
        <v>651475</v>
      </c>
      <c r="C44" s="10" t="s">
        <v>9</v>
      </c>
      <c r="D44" s="10" t="s">
        <v>13</v>
      </c>
      <c r="E44" s="11">
        <v>46175.916261574072</v>
      </c>
      <c r="F44" s="10"/>
      <c r="G44" s="10" t="s">
        <v>158</v>
      </c>
      <c r="H44" s="10">
        <v>797844</v>
      </c>
      <c r="I44" s="10" t="s">
        <v>16</v>
      </c>
      <c r="J44" s="10" t="s">
        <v>55</v>
      </c>
      <c r="K44" s="10">
        <v>179</v>
      </c>
      <c r="L44" s="10" t="s">
        <v>70</v>
      </c>
      <c r="M44" s="10" t="s">
        <v>199</v>
      </c>
      <c r="N44" s="10" t="s">
        <v>198</v>
      </c>
      <c r="O44">
        <v>5762340</v>
      </c>
      <c r="P44" s="10" t="s">
        <v>72</v>
      </c>
    </row>
    <row r="45" spans="2:16" x14ac:dyDescent="0.2">
      <c r="B45" s="10">
        <v>651475</v>
      </c>
      <c r="C45" s="10" t="s">
        <v>9</v>
      </c>
      <c r="D45" s="10" t="s">
        <v>13</v>
      </c>
      <c r="E45" s="11">
        <v>46175.916261574072</v>
      </c>
      <c r="F45" s="10"/>
      <c r="G45" s="10" t="s">
        <v>158</v>
      </c>
      <c r="H45" s="10">
        <v>797844</v>
      </c>
      <c r="I45" s="10" t="s">
        <v>16</v>
      </c>
      <c r="J45" s="10" t="s">
        <v>55</v>
      </c>
      <c r="K45" s="10">
        <v>180</v>
      </c>
      <c r="L45" s="10" t="s">
        <v>194</v>
      </c>
      <c r="M45" s="10" t="s">
        <v>194</v>
      </c>
      <c r="N45" s="10" t="s">
        <v>195</v>
      </c>
      <c r="P45" s="10" t="s">
        <v>196</v>
      </c>
    </row>
    <row r="46" spans="2:16" x14ac:dyDescent="0.2">
      <c r="B46" s="10">
        <v>651475</v>
      </c>
      <c r="C46" s="10" t="s">
        <v>9</v>
      </c>
      <c r="D46" s="10" t="s">
        <v>13</v>
      </c>
      <c r="E46" s="11">
        <v>46175.916261574072</v>
      </c>
      <c r="F46" s="10"/>
      <c r="G46" s="10" t="s">
        <v>158</v>
      </c>
      <c r="H46" s="10">
        <v>797845</v>
      </c>
      <c r="I46" s="10" t="s">
        <v>74</v>
      </c>
      <c r="J46" s="10" t="s">
        <v>55</v>
      </c>
      <c r="K46" s="10">
        <v>175</v>
      </c>
      <c r="L46" s="10" t="s">
        <v>194</v>
      </c>
      <c r="M46" s="10" t="s">
        <v>194</v>
      </c>
      <c r="N46" s="10" t="s">
        <v>195</v>
      </c>
      <c r="P46" s="10" t="s">
        <v>196</v>
      </c>
    </row>
    <row r="47" spans="2:16" x14ac:dyDescent="0.2">
      <c r="B47" s="10">
        <v>651475</v>
      </c>
      <c r="C47" s="10" t="s">
        <v>9</v>
      </c>
      <c r="D47" s="10" t="s">
        <v>13</v>
      </c>
      <c r="E47" s="11">
        <v>46175.916261574072</v>
      </c>
      <c r="F47" s="10"/>
      <c r="G47" s="10" t="s">
        <v>158</v>
      </c>
      <c r="H47" s="10">
        <v>797845</v>
      </c>
      <c r="I47" s="10" t="s">
        <v>74</v>
      </c>
      <c r="J47" s="10" t="s">
        <v>55</v>
      </c>
      <c r="K47" s="10">
        <v>176</v>
      </c>
      <c r="L47" s="10" t="s">
        <v>56</v>
      </c>
      <c r="M47" s="10" t="s">
        <v>197</v>
      </c>
      <c r="N47" s="10" t="s">
        <v>198</v>
      </c>
      <c r="O47">
        <v>5762341</v>
      </c>
      <c r="P47" s="10" t="s">
        <v>57</v>
      </c>
    </row>
    <row r="48" spans="2:16" x14ac:dyDescent="0.2">
      <c r="B48" s="10">
        <v>651475</v>
      </c>
      <c r="C48" s="10" t="s">
        <v>9</v>
      </c>
      <c r="D48" s="10" t="s">
        <v>13</v>
      </c>
      <c r="E48" s="11">
        <v>46175.916261574072</v>
      </c>
      <c r="F48" s="10"/>
      <c r="G48" s="10" t="s">
        <v>158</v>
      </c>
      <c r="H48" s="10">
        <v>797845</v>
      </c>
      <c r="I48" s="10" t="s">
        <v>74</v>
      </c>
      <c r="J48" s="10" t="s">
        <v>55</v>
      </c>
      <c r="K48" s="10">
        <v>177</v>
      </c>
      <c r="L48" s="10" t="s">
        <v>59</v>
      </c>
      <c r="M48" s="10" t="s">
        <v>199</v>
      </c>
      <c r="N48" s="10" t="s">
        <v>198</v>
      </c>
      <c r="O48">
        <v>5762342</v>
      </c>
      <c r="P48" s="10" t="s">
        <v>62</v>
      </c>
    </row>
    <row r="49" spans="2:16" x14ac:dyDescent="0.2">
      <c r="B49" s="10">
        <v>651475</v>
      </c>
      <c r="C49" s="10" t="s">
        <v>9</v>
      </c>
      <c r="D49" s="10" t="s">
        <v>13</v>
      </c>
      <c r="E49" s="11">
        <v>46175.916261574072</v>
      </c>
      <c r="F49" s="10"/>
      <c r="G49" s="10" t="s">
        <v>158</v>
      </c>
      <c r="H49" s="10">
        <v>797845</v>
      </c>
      <c r="I49" s="10" t="s">
        <v>74</v>
      </c>
      <c r="J49" s="10" t="s">
        <v>55</v>
      </c>
      <c r="K49" s="10">
        <v>178</v>
      </c>
      <c r="L49" s="10" t="s">
        <v>64</v>
      </c>
      <c r="M49" s="10" t="s">
        <v>199</v>
      </c>
      <c r="N49" s="10" t="s">
        <v>198</v>
      </c>
      <c r="O49">
        <v>5762343</v>
      </c>
      <c r="P49" s="10" t="s">
        <v>68</v>
      </c>
    </row>
    <row r="50" spans="2:16" x14ac:dyDescent="0.2">
      <c r="B50" s="10">
        <v>651475</v>
      </c>
      <c r="C50" s="10" t="s">
        <v>9</v>
      </c>
      <c r="D50" s="10" t="s">
        <v>13</v>
      </c>
      <c r="E50" s="11">
        <v>46175.916261574072</v>
      </c>
      <c r="F50" s="10"/>
      <c r="G50" s="10" t="s">
        <v>158</v>
      </c>
      <c r="H50" s="10">
        <v>797845</v>
      </c>
      <c r="I50" s="10" t="s">
        <v>74</v>
      </c>
      <c r="J50" s="10" t="s">
        <v>55</v>
      </c>
      <c r="K50" s="10">
        <v>179</v>
      </c>
      <c r="L50" s="10" t="s">
        <v>70</v>
      </c>
      <c r="M50" s="10" t="s">
        <v>199</v>
      </c>
      <c r="N50" s="10" t="s">
        <v>198</v>
      </c>
      <c r="O50">
        <v>5762344</v>
      </c>
      <c r="P50" s="10" t="s">
        <v>72</v>
      </c>
    </row>
    <row r="51" spans="2:16" x14ac:dyDescent="0.2">
      <c r="B51" s="10">
        <v>651475</v>
      </c>
      <c r="C51" s="10" t="s">
        <v>9</v>
      </c>
      <c r="D51" s="10" t="s">
        <v>13</v>
      </c>
      <c r="E51" s="11">
        <v>46175.916261574072</v>
      </c>
      <c r="F51" s="10"/>
      <c r="G51" s="10" t="s">
        <v>158</v>
      </c>
      <c r="H51" s="10">
        <v>797845</v>
      </c>
      <c r="I51" s="10" t="s">
        <v>74</v>
      </c>
      <c r="J51" s="10" t="s">
        <v>55</v>
      </c>
      <c r="K51" s="10">
        <v>180</v>
      </c>
      <c r="L51" s="10" t="s">
        <v>194</v>
      </c>
      <c r="M51" s="10" t="s">
        <v>194</v>
      </c>
      <c r="N51" s="10" t="s">
        <v>195</v>
      </c>
      <c r="P51" s="10" t="s">
        <v>196</v>
      </c>
    </row>
  </sheetData>
  <autoFilter ref="A3:P51" xr:uid="{00000000-0009-0000-0000-000004000000}"/>
  <mergeCells count="5">
    <mergeCell ref="B2:E2"/>
    <mergeCell ref="F2:G2"/>
    <mergeCell ref="H2:I2"/>
    <mergeCell ref="K2:N2"/>
    <mergeCell ref="O2:P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9"/>
  <sheetViews>
    <sheetView showGridLines="0" showWhiteSpace="0" topLeftCell="C2" workbookViewId="0">
      <selection activeCell="B2" sqref="B2:E2"/>
    </sheetView>
  </sheetViews>
  <sheetFormatPr baseColWidth="10" defaultColWidth="9" defaultRowHeight="14.25" x14ac:dyDescent="0.2"/>
  <cols>
    <col min="1" max="1" width="0" hidden="1"/>
    <col min="2" max="2" width="20" hidden="1" bestFit="1" customWidth="1"/>
    <col min="3" max="3" width="44" bestFit="1" customWidth="1"/>
    <col min="4" max="4" width="55" bestFit="1" customWidth="1"/>
    <col min="5" max="5" width="30.75" bestFit="1" customWidth="1"/>
    <col min="6" max="6" width="20" hidden="1" bestFit="1" customWidth="1"/>
    <col min="7" max="7" width="52.75" bestFit="1" customWidth="1"/>
    <col min="8" max="8" width="255" bestFit="1" customWidth="1"/>
    <col min="9" max="9" width="60.5" bestFit="1" customWidth="1"/>
    <col min="10" max="10" width="105.625" bestFit="1" customWidth="1"/>
  </cols>
  <sheetData>
    <row r="1" spans="1:10" hidden="1" x14ac:dyDescent="0.2">
      <c r="A1" t="s">
        <v>200</v>
      </c>
      <c r="B1" t="s">
        <v>101</v>
      </c>
      <c r="C1" t="s">
        <v>102</v>
      </c>
      <c r="D1" t="s">
        <v>103</v>
      </c>
      <c r="E1" t="s">
        <v>104</v>
      </c>
      <c r="F1" t="s">
        <v>201</v>
      </c>
      <c r="G1" t="s">
        <v>202</v>
      </c>
      <c r="H1" t="s">
        <v>203</v>
      </c>
      <c r="I1" t="s">
        <v>204</v>
      </c>
      <c r="J1" t="s">
        <v>205</v>
      </c>
    </row>
    <row r="2" spans="1:10" ht="20.25" x14ac:dyDescent="0.3">
      <c r="A2" s="9"/>
      <c r="B2" s="36" t="s">
        <v>128</v>
      </c>
      <c r="C2" s="36" t="s">
        <v>128</v>
      </c>
      <c r="D2" s="36" t="s">
        <v>128</v>
      </c>
      <c r="E2" s="36" t="s">
        <v>128</v>
      </c>
      <c r="F2" s="36" t="s">
        <v>206</v>
      </c>
      <c r="G2" s="36" t="s">
        <v>206</v>
      </c>
      <c r="H2" s="36" t="s">
        <v>207</v>
      </c>
      <c r="I2" s="36" t="s">
        <v>207</v>
      </c>
      <c r="J2" s="9" t="s">
        <v>208</v>
      </c>
    </row>
    <row r="3" spans="1:10" ht="30" x14ac:dyDescent="0.25">
      <c r="A3" s="1"/>
      <c r="B3" s="1" t="s">
        <v>133</v>
      </c>
      <c r="C3" s="1" t="s">
        <v>134</v>
      </c>
      <c r="D3" s="1" t="s">
        <v>135</v>
      </c>
      <c r="E3" s="1" t="s">
        <v>136</v>
      </c>
      <c r="F3" s="1" t="s">
        <v>209</v>
      </c>
      <c r="G3" s="1" t="s">
        <v>210</v>
      </c>
      <c r="H3" s="1" t="s">
        <v>211</v>
      </c>
      <c r="I3" s="1" t="s">
        <v>212</v>
      </c>
      <c r="J3" s="1" t="s">
        <v>213</v>
      </c>
    </row>
    <row r="4" spans="1:10" ht="57" x14ac:dyDescent="0.2">
      <c r="B4" s="10">
        <v>651394</v>
      </c>
      <c r="C4" s="10" t="s">
        <v>6</v>
      </c>
      <c r="D4" s="10" t="s">
        <v>10</v>
      </c>
      <c r="E4" s="11">
        <v>46177.660682870373</v>
      </c>
      <c r="F4" s="10">
        <v>238659</v>
      </c>
      <c r="G4" s="10" t="s">
        <v>214</v>
      </c>
      <c r="H4" s="10" t="s">
        <v>215</v>
      </c>
      <c r="I4" s="10" t="s">
        <v>158</v>
      </c>
      <c r="J4" s="10" t="s">
        <v>216</v>
      </c>
    </row>
    <row r="5" spans="1:10" x14ac:dyDescent="0.2">
      <c r="B5" s="10">
        <v>651394</v>
      </c>
      <c r="C5" s="10" t="s">
        <v>6</v>
      </c>
      <c r="D5" s="10" t="s">
        <v>10</v>
      </c>
      <c r="E5" s="11">
        <v>46177.660682870373</v>
      </c>
      <c r="F5" s="10">
        <v>238660</v>
      </c>
      <c r="G5" s="10" t="s">
        <v>217</v>
      </c>
      <c r="H5" s="10" t="s">
        <v>218</v>
      </c>
      <c r="I5" s="10" t="s">
        <v>158</v>
      </c>
      <c r="J5" s="10" t="s">
        <v>219</v>
      </c>
    </row>
    <row r="6" spans="1:10" ht="128.25" x14ac:dyDescent="0.2">
      <c r="B6" s="10">
        <v>651394</v>
      </c>
      <c r="C6" s="10" t="s">
        <v>6</v>
      </c>
      <c r="D6" s="10" t="s">
        <v>10</v>
      </c>
      <c r="E6" s="11">
        <v>46177.660682870373</v>
      </c>
      <c r="F6" s="10">
        <v>238661</v>
      </c>
      <c r="G6" s="10" t="s">
        <v>220</v>
      </c>
      <c r="H6" s="10" t="s">
        <v>221</v>
      </c>
      <c r="I6" s="10" t="s">
        <v>158</v>
      </c>
      <c r="J6" s="10" t="s">
        <v>222</v>
      </c>
    </row>
    <row r="7" spans="1:10" ht="99.75" x14ac:dyDescent="0.2">
      <c r="B7" s="10">
        <v>651394</v>
      </c>
      <c r="C7" s="10" t="s">
        <v>6</v>
      </c>
      <c r="D7" s="10" t="s">
        <v>10</v>
      </c>
      <c r="E7" s="11">
        <v>46177.660682870373</v>
      </c>
      <c r="F7" s="10">
        <v>238662</v>
      </c>
      <c r="G7" s="10" t="s">
        <v>223</v>
      </c>
      <c r="H7" s="10" t="s">
        <v>224</v>
      </c>
      <c r="I7" s="10" t="s">
        <v>225</v>
      </c>
      <c r="J7" s="10" t="s">
        <v>158</v>
      </c>
    </row>
    <row r="8" spans="1:10" ht="57" x14ac:dyDescent="0.2">
      <c r="B8" s="10">
        <v>652115</v>
      </c>
      <c r="C8" s="10" t="s">
        <v>7</v>
      </c>
      <c r="D8" s="10" t="s">
        <v>11</v>
      </c>
      <c r="E8" s="11">
        <v>46178.493113425924</v>
      </c>
      <c r="F8" s="10">
        <v>238659</v>
      </c>
      <c r="G8" s="10" t="s">
        <v>214</v>
      </c>
      <c r="H8" s="10" t="s">
        <v>215</v>
      </c>
      <c r="I8" s="10" t="s">
        <v>158</v>
      </c>
      <c r="J8" s="10" t="s">
        <v>226</v>
      </c>
    </row>
    <row r="9" spans="1:10" x14ac:dyDescent="0.2">
      <c r="B9" s="10">
        <v>652115</v>
      </c>
      <c r="C9" s="10" t="s">
        <v>7</v>
      </c>
      <c r="D9" s="10" t="s">
        <v>11</v>
      </c>
      <c r="E9" s="11">
        <v>46178.493113425924</v>
      </c>
      <c r="F9" s="10">
        <v>238660</v>
      </c>
      <c r="G9" s="10" t="s">
        <v>217</v>
      </c>
      <c r="H9" s="10" t="s">
        <v>218</v>
      </c>
      <c r="I9" s="10" t="s">
        <v>158</v>
      </c>
      <c r="J9" s="10" t="s">
        <v>227</v>
      </c>
    </row>
    <row r="10" spans="1:10" ht="128.25" x14ac:dyDescent="0.2">
      <c r="B10" s="10">
        <v>652115</v>
      </c>
      <c r="C10" s="10" t="s">
        <v>7</v>
      </c>
      <c r="D10" s="10" t="s">
        <v>11</v>
      </c>
      <c r="E10" s="11">
        <v>46178.493113425924</v>
      </c>
      <c r="F10" s="10">
        <v>238661</v>
      </c>
      <c r="G10" s="10" t="s">
        <v>220</v>
      </c>
      <c r="H10" s="10" t="s">
        <v>221</v>
      </c>
      <c r="I10" s="10" t="s">
        <v>158</v>
      </c>
      <c r="J10" s="10" t="s">
        <v>228</v>
      </c>
    </row>
    <row r="11" spans="1:10" ht="99.75" x14ac:dyDescent="0.2">
      <c r="B11" s="10">
        <v>652115</v>
      </c>
      <c r="C11" s="10" t="s">
        <v>7</v>
      </c>
      <c r="D11" s="10" t="s">
        <v>11</v>
      </c>
      <c r="E11" s="11">
        <v>46178.493113425924</v>
      </c>
      <c r="F11" s="10">
        <v>238662</v>
      </c>
      <c r="G11" s="10" t="s">
        <v>223</v>
      </c>
      <c r="H11" s="10" t="s">
        <v>224</v>
      </c>
      <c r="I11" s="10" t="s">
        <v>225</v>
      </c>
      <c r="J11" s="10" t="s">
        <v>158</v>
      </c>
    </row>
    <row r="12" spans="1:10" ht="57" x14ac:dyDescent="0.2">
      <c r="B12" s="10">
        <v>652112</v>
      </c>
      <c r="C12" s="10" t="s">
        <v>8</v>
      </c>
      <c r="D12" s="10" t="s">
        <v>12</v>
      </c>
      <c r="E12" s="11">
        <v>46178.403344907405</v>
      </c>
      <c r="F12" s="10">
        <v>238659</v>
      </c>
      <c r="G12" s="10" t="s">
        <v>214</v>
      </c>
      <c r="H12" s="10" t="s">
        <v>215</v>
      </c>
      <c r="I12" s="10" t="s">
        <v>158</v>
      </c>
      <c r="J12" s="10" t="s">
        <v>229</v>
      </c>
    </row>
    <row r="13" spans="1:10" x14ac:dyDescent="0.2">
      <c r="B13" s="10">
        <v>652112</v>
      </c>
      <c r="C13" s="10" t="s">
        <v>8</v>
      </c>
      <c r="D13" s="10" t="s">
        <v>12</v>
      </c>
      <c r="E13" s="11">
        <v>46178.403344907405</v>
      </c>
      <c r="F13" s="10">
        <v>238660</v>
      </c>
      <c r="G13" s="10" t="s">
        <v>217</v>
      </c>
      <c r="H13" s="10" t="s">
        <v>218</v>
      </c>
      <c r="I13" s="10" t="s">
        <v>158</v>
      </c>
      <c r="J13" s="10" t="s">
        <v>230</v>
      </c>
    </row>
    <row r="14" spans="1:10" ht="128.25" x14ac:dyDescent="0.2">
      <c r="B14" s="10">
        <v>652112</v>
      </c>
      <c r="C14" s="10" t="s">
        <v>8</v>
      </c>
      <c r="D14" s="10" t="s">
        <v>12</v>
      </c>
      <c r="E14" s="11">
        <v>46178.403344907405</v>
      </c>
      <c r="F14" s="10">
        <v>238661</v>
      </c>
      <c r="G14" s="10" t="s">
        <v>220</v>
      </c>
      <c r="H14" s="10" t="s">
        <v>221</v>
      </c>
      <c r="I14" s="10" t="s">
        <v>158</v>
      </c>
      <c r="J14" s="10" t="s">
        <v>231</v>
      </c>
    </row>
    <row r="15" spans="1:10" ht="99.75" x14ac:dyDescent="0.2">
      <c r="B15" s="10">
        <v>652112</v>
      </c>
      <c r="C15" s="10" t="s">
        <v>8</v>
      </c>
      <c r="D15" s="10" t="s">
        <v>12</v>
      </c>
      <c r="E15" s="11">
        <v>46178.403344907405</v>
      </c>
      <c r="F15" s="10">
        <v>238662</v>
      </c>
      <c r="G15" s="10" t="s">
        <v>223</v>
      </c>
      <c r="H15" s="10" t="s">
        <v>224</v>
      </c>
      <c r="I15" s="10" t="s">
        <v>225</v>
      </c>
      <c r="J15" s="10" t="s">
        <v>158</v>
      </c>
    </row>
    <row r="16" spans="1:10" ht="57" x14ac:dyDescent="0.2">
      <c r="B16" s="10">
        <v>651475</v>
      </c>
      <c r="C16" s="10" t="s">
        <v>9</v>
      </c>
      <c r="D16" s="10" t="s">
        <v>13</v>
      </c>
      <c r="E16" s="11">
        <v>46175.916261574072</v>
      </c>
      <c r="F16" s="10">
        <v>238659</v>
      </c>
      <c r="G16" s="10" t="s">
        <v>214</v>
      </c>
      <c r="H16" s="10" t="s">
        <v>215</v>
      </c>
      <c r="I16" s="10" t="s">
        <v>158</v>
      </c>
      <c r="J16" s="10" t="s">
        <v>232</v>
      </c>
    </row>
    <row r="17" spans="2:10" x14ac:dyDescent="0.2">
      <c r="B17" s="10">
        <v>651475</v>
      </c>
      <c r="C17" s="10" t="s">
        <v>9</v>
      </c>
      <c r="D17" s="10" t="s">
        <v>13</v>
      </c>
      <c r="E17" s="11">
        <v>46175.916261574072</v>
      </c>
      <c r="F17" s="10">
        <v>238660</v>
      </c>
      <c r="G17" s="10" t="s">
        <v>217</v>
      </c>
      <c r="H17" s="10" t="s">
        <v>218</v>
      </c>
      <c r="I17" s="10" t="s">
        <v>158</v>
      </c>
      <c r="J17" s="10" t="s">
        <v>233</v>
      </c>
    </row>
    <row r="18" spans="2:10" ht="128.25" x14ac:dyDescent="0.2">
      <c r="B18" s="10">
        <v>651475</v>
      </c>
      <c r="C18" s="10" t="s">
        <v>9</v>
      </c>
      <c r="D18" s="10" t="s">
        <v>13</v>
      </c>
      <c r="E18" s="11">
        <v>46175.916261574072</v>
      </c>
      <c r="F18" s="10">
        <v>238661</v>
      </c>
      <c r="G18" s="10" t="s">
        <v>220</v>
      </c>
      <c r="H18" s="10" t="s">
        <v>221</v>
      </c>
      <c r="I18" s="10" t="s">
        <v>158</v>
      </c>
      <c r="J18" s="10" t="s">
        <v>234</v>
      </c>
    </row>
    <row r="19" spans="2:10" ht="99.75" x14ac:dyDescent="0.2">
      <c r="B19" s="10">
        <v>651475</v>
      </c>
      <c r="C19" s="10" t="s">
        <v>9</v>
      </c>
      <c r="D19" s="10" t="s">
        <v>13</v>
      </c>
      <c r="E19" s="11">
        <v>46175.916261574072</v>
      </c>
      <c r="F19" s="10">
        <v>238662</v>
      </c>
      <c r="G19" s="10" t="s">
        <v>223</v>
      </c>
      <c r="H19" s="10" t="s">
        <v>224</v>
      </c>
      <c r="I19" s="10" t="s">
        <v>225</v>
      </c>
      <c r="J19" s="10" t="s">
        <v>158</v>
      </c>
    </row>
  </sheetData>
  <autoFilter ref="A3:J19" xr:uid="{00000000-0009-0000-0000-000005000000}"/>
  <mergeCells count="3">
    <mergeCell ref="B2:E2"/>
    <mergeCell ref="F2:G2"/>
    <mergeCell ref="H2:I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Resumen de artículos y servi...</vt:lpstr>
      <vt:lpstr>Elementos y servicios</vt:lpstr>
      <vt:lpstr>Ahorros de artículos</vt:lpstr>
      <vt:lpstr>Ahorros totales</vt:lpstr>
      <vt:lpstr>Formularios de línea de artí...</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JOSÉ ERNESTO ORTEGÓN SÁNCHEZ</cp:lastModifiedBy>
  <cp:revision>0</cp:revision>
  <dcterms:created xsi:type="dcterms:W3CDTF">2026-06-09T16:43:21Z</dcterms:created>
  <dcterms:modified xsi:type="dcterms:W3CDTF">2026-06-09T17:35:54Z</dcterms:modified>
</cp:coreProperties>
</file>